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hidePivotFieldList="1" defaultThemeVersion="166925"/>
  <mc:AlternateContent xmlns:mc="http://schemas.openxmlformats.org/markup-compatibility/2006">
    <mc:Choice Requires="x15">
      <x15ac:absPath xmlns:x15ac="http://schemas.microsoft.com/office/spreadsheetml/2010/11/ac" url="C:\Users\asantos\Desktop\ANYI planeación\ANYI\PLAN DE ACCIÓN\PLAN DE ACCIÓN MIPG\"/>
    </mc:Choice>
  </mc:AlternateContent>
  <xr:revisionPtr revIDLastSave="0" documentId="8_{9FCEB3DA-AA64-48E5-9FAB-980481BE86C9}" xr6:coauthVersionLast="47" xr6:coauthVersionMax="47" xr10:uidLastSave="{00000000-0000-0000-0000-000000000000}"/>
  <bookViews>
    <workbookView xWindow="-120" yWindow="-120" windowWidth="20730" windowHeight="11160" xr2:uid="{00000000-000D-0000-FFFF-FFFF00000000}"/>
  </bookViews>
  <sheets>
    <sheet name="PLAN DE ACCIÓN" sheetId="13" r:id="rId1"/>
    <sheet name="GRÁFICOAVANCE" sheetId="14" r:id="rId2"/>
    <sheet name="MIPG INSTITUCIONAL 21-22" sheetId="11" state="hidden" r:id="rId3"/>
    <sheet name="RECOMENDACIONES FURAG" sheetId="12" state="hidden" r:id="rId4"/>
    <sheet name="TABLAS" sheetId="4" state="hidden" r:id="rId5"/>
  </sheets>
  <externalReferences>
    <externalReference r:id="rId6"/>
  </externalReferences>
  <definedNames>
    <definedName name="_xlnm._FilterDatabase" localSheetId="2" hidden="1">'MIPG INSTITUCIONAL 21-22'!$B$10:$AJ$10</definedName>
    <definedName name="_xlnm._FilterDatabase" localSheetId="0" hidden="1">'PLAN DE ACCIÓN'!$Q$10:$T$150</definedName>
    <definedName name="_xlnm._FilterDatabase" localSheetId="3" hidden="1">'RECOMENDACIONES FURAG'!$A$10:$H$482</definedName>
    <definedName name="equipos">[1]ParaPriorizar!$C$65521:$C$65529</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13" l="1"/>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1" i="13"/>
  <c r="F24" i="14"/>
  <c r="G21" i="14"/>
  <c r="G22" i="14" s="1"/>
  <c r="G23" i="14" s="1"/>
  <c r="G20" i="14"/>
  <c r="G26" i="14" l="1"/>
  <c r="F28" i="14" s="1"/>
  <c r="F30" i="14" s="1"/>
  <c r="M480" i="12"/>
  <c r="M479" i="12"/>
  <c r="M478" i="12"/>
  <c r="M477" i="12"/>
  <c r="M476" i="12"/>
  <c r="M475" i="12"/>
  <c r="M474" i="12"/>
  <c r="M473" i="12"/>
  <c r="M472" i="12"/>
  <c r="M471" i="12"/>
  <c r="M470" i="12"/>
  <c r="M469" i="12"/>
  <c r="M468" i="12"/>
  <c r="M467" i="12"/>
  <c r="M466" i="12"/>
  <c r="M465" i="12"/>
  <c r="M464" i="12"/>
  <c r="M463" i="12"/>
  <c r="M462" i="12"/>
  <c r="M461" i="12"/>
  <c r="M460" i="12"/>
  <c r="M459" i="12"/>
  <c r="M458" i="12"/>
  <c r="M457" i="12"/>
  <c r="M456" i="12"/>
  <c r="M455" i="12"/>
  <c r="M454" i="12"/>
  <c r="M453" i="12"/>
  <c r="M452" i="12"/>
  <c r="M451" i="12"/>
  <c r="M450" i="12"/>
  <c r="M449" i="12"/>
  <c r="M448" i="12"/>
  <c r="M447" i="12"/>
  <c r="M446" i="12"/>
  <c r="M445" i="12"/>
  <c r="M444" i="12"/>
  <c r="M443" i="12"/>
  <c r="M442" i="12"/>
  <c r="M441" i="12"/>
  <c r="M440" i="12"/>
  <c r="M439" i="12"/>
  <c r="M438" i="12"/>
  <c r="M437" i="12"/>
  <c r="M436" i="12"/>
  <c r="M435" i="12"/>
  <c r="M434" i="12"/>
  <c r="M433" i="12"/>
  <c r="M432" i="12"/>
  <c r="M431" i="12"/>
  <c r="M430" i="12"/>
  <c r="M429" i="12"/>
  <c r="M428" i="12"/>
  <c r="M427" i="12"/>
  <c r="M426" i="12"/>
  <c r="M425" i="12"/>
  <c r="M424" i="12"/>
  <c r="M423" i="12"/>
  <c r="M422" i="12"/>
  <c r="M421" i="12"/>
  <c r="M420" i="12"/>
  <c r="M419" i="12"/>
  <c r="M418" i="12"/>
  <c r="M417" i="12"/>
  <c r="M416" i="12"/>
  <c r="M415" i="12"/>
  <c r="M414" i="12"/>
  <c r="M413" i="12"/>
  <c r="M412" i="12"/>
  <c r="M411" i="12"/>
  <c r="M410" i="12"/>
  <c r="M409" i="12"/>
  <c r="M408" i="12"/>
  <c r="M407" i="12"/>
  <c r="M406" i="12"/>
  <c r="M405" i="12"/>
  <c r="M404" i="12"/>
  <c r="M403" i="12"/>
  <c r="M402" i="12"/>
  <c r="M401" i="12"/>
  <c r="M400" i="12"/>
  <c r="M399" i="12"/>
  <c r="M398" i="12"/>
  <c r="M397" i="12"/>
  <c r="M396" i="12"/>
  <c r="M395" i="12"/>
  <c r="M394" i="12"/>
  <c r="M393" i="12"/>
  <c r="M392" i="12"/>
  <c r="M391" i="12"/>
  <c r="M390" i="12"/>
  <c r="M389" i="12"/>
  <c r="M388" i="12"/>
  <c r="M387" i="12"/>
  <c r="M386" i="12"/>
  <c r="M385" i="12"/>
  <c r="M384" i="12"/>
  <c r="M383" i="12"/>
  <c r="M382" i="12"/>
  <c r="M381" i="12"/>
  <c r="M380" i="12"/>
  <c r="M379" i="12"/>
  <c r="M378" i="12"/>
  <c r="M377" i="12"/>
  <c r="M376" i="12"/>
  <c r="M375" i="12"/>
  <c r="M374" i="12"/>
  <c r="M373" i="12"/>
  <c r="M372" i="12"/>
  <c r="M371" i="12"/>
  <c r="M370" i="12"/>
  <c r="M369" i="12"/>
  <c r="M368" i="12"/>
  <c r="M367" i="12"/>
  <c r="M366" i="12"/>
  <c r="M365" i="12"/>
  <c r="M364" i="12"/>
  <c r="M363" i="12"/>
  <c r="M362" i="12"/>
  <c r="M361" i="12"/>
  <c r="M360" i="12"/>
  <c r="M359" i="12"/>
  <c r="M358" i="12"/>
  <c r="M357" i="12"/>
  <c r="M356" i="12"/>
  <c r="M355" i="12"/>
  <c r="M354" i="12"/>
  <c r="M353" i="12"/>
  <c r="M352" i="12"/>
  <c r="M351" i="12"/>
  <c r="M350" i="12"/>
  <c r="M349" i="12"/>
  <c r="M348" i="12"/>
  <c r="M347" i="12"/>
  <c r="M346" i="12"/>
  <c r="M345" i="12"/>
  <c r="M344" i="12"/>
  <c r="M343" i="12"/>
  <c r="M342" i="12"/>
  <c r="M341" i="12"/>
  <c r="M340" i="12"/>
  <c r="M339" i="12"/>
  <c r="M338" i="12"/>
  <c r="M337" i="12"/>
  <c r="M336" i="12"/>
  <c r="M335" i="12"/>
  <c r="M334" i="12"/>
  <c r="M333" i="12"/>
  <c r="M332" i="12"/>
  <c r="M331" i="12"/>
  <c r="M330" i="12"/>
  <c r="M329" i="12"/>
  <c r="M328" i="12"/>
  <c r="M327" i="12"/>
  <c r="M326" i="12"/>
  <c r="M325" i="12"/>
  <c r="M324" i="12"/>
  <c r="M323" i="12"/>
  <c r="M322" i="12"/>
  <c r="M321" i="12"/>
  <c r="M320" i="12"/>
  <c r="M319" i="12"/>
  <c r="M318" i="12"/>
  <c r="M317" i="12"/>
  <c r="M316" i="12"/>
  <c r="M315" i="12"/>
  <c r="M314" i="12"/>
  <c r="M313" i="12"/>
  <c r="M312" i="12"/>
  <c r="M311" i="12"/>
  <c r="M310" i="12"/>
  <c r="M309" i="12"/>
  <c r="M308" i="12"/>
  <c r="M307" i="12"/>
  <c r="M306" i="12"/>
  <c r="M305" i="12"/>
  <c r="M304" i="12"/>
  <c r="M303" i="12"/>
  <c r="M302" i="12"/>
  <c r="M301" i="12"/>
  <c r="M300" i="12"/>
  <c r="M299" i="12"/>
  <c r="M298" i="12"/>
  <c r="M297" i="12"/>
  <c r="M296" i="12"/>
  <c r="M295" i="12"/>
  <c r="M294" i="12"/>
  <c r="M293" i="12"/>
  <c r="M292" i="12"/>
  <c r="M291" i="12"/>
  <c r="M290" i="12"/>
  <c r="M289" i="12"/>
  <c r="M288" i="12"/>
  <c r="M287" i="12"/>
  <c r="M286" i="12"/>
  <c r="M285" i="12"/>
  <c r="M284" i="12"/>
  <c r="M283" i="12"/>
  <c r="M282" i="12"/>
  <c r="M281" i="12"/>
  <c r="M280" i="12"/>
  <c r="M279" i="12"/>
  <c r="M278" i="12"/>
  <c r="M277" i="12"/>
  <c r="M276" i="12"/>
  <c r="M275" i="12"/>
  <c r="M274" i="12"/>
  <c r="M273" i="12"/>
  <c r="M272" i="12"/>
  <c r="M271" i="12"/>
  <c r="M270" i="12"/>
  <c r="M269" i="12"/>
  <c r="M268" i="12"/>
  <c r="M267" i="12"/>
  <c r="M266" i="12"/>
  <c r="M265" i="12"/>
  <c r="M264" i="12"/>
  <c r="M263" i="12"/>
  <c r="M262" i="12"/>
  <c r="M261" i="12"/>
  <c r="M260" i="12"/>
  <c r="M259" i="12"/>
  <c r="M258" i="12"/>
  <c r="M257" i="12"/>
  <c r="M256" i="12"/>
  <c r="M255" i="12"/>
  <c r="M254" i="12"/>
  <c r="M253" i="12"/>
  <c r="M252" i="12"/>
  <c r="M251" i="12"/>
  <c r="M250" i="12"/>
  <c r="M249" i="12"/>
  <c r="M248" i="12"/>
  <c r="M247" i="12"/>
  <c r="M246" i="12"/>
  <c r="M245" i="12"/>
  <c r="M244" i="12"/>
  <c r="M243" i="12"/>
  <c r="M242" i="12"/>
  <c r="M241" i="12"/>
  <c r="M240" i="12"/>
  <c r="M239" i="12"/>
  <c r="M238" i="12"/>
  <c r="M237" i="12"/>
  <c r="M236" i="12"/>
  <c r="M235" i="12"/>
  <c r="M234" i="12"/>
  <c r="M233" i="12"/>
  <c r="M232" i="12"/>
  <c r="M231" i="12"/>
  <c r="M230" i="12"/>
  <c r="M229" i="12"/>
  <c r="M228" i="12"/>
  <c r="M227" i="12"/>
  <c r="M226" i="12"/>
  <c r="M225" i="12"/>
  <c r="M224" i="12"/>
  <c r="M223" i="12"/>
  <c r="M222" i="12"/>
  <c r="M221" i="12"/>
  <c r="M220" i="12"/>
  <c r="M219" i="12"/>
  <c r="M218" i="12"/>
  <c r="M217" i="12"/>
  <c r="M216" i="12"/>
  <c r="M215" i="12"/>
  <c r="M214" i="12"/>
  <c r="M213" i="12"/>
  <c r="M212" i="12"/>
  <c r="M211" i="12"/>
  <c r="M210" i="12"/>
  <c r="M209" i="12"/>
  <c r="M208" i="12"/>
  <c r="M207" i="12"/>
  <c r="M206" i="12"/>
  <c r="M205" i="12"/>
  <c r="M204" i="12"/>
  <c r="M203" i="12"/>
  <c r="M202" i="12"/>
  <c r="M201" i="12"/>
  <c r="M200" i="12"/>
  <c r="M199" i="12"/>
  <c r="M198" i="12"/>
  <c r="M197" i="12"/>
  <c r="M196" i="12"/>
  <c r="M195" i="12"/>
  <c r="M194" i="12"/>
  <c r="M193" i="12"/>
  <c r="M192" i="12"/>
  <c r="M191" i="12"/>
  <c r="M190" i="12"/>
  <c r="M189" i="12"/>
  <c r="M188" i="12"/>
  <c r="M187" i="12"/>
  <c r="M186" i="12"/>
  <c r="M185" i="12"/>
  <c r="M184" i="12"/>
  <c r="M183" i="12"/>
  <c r="M182" i="12"/>
  <c r="M181" i="12"/>
  <c r="M180" i="12"/>
  <c r="M179" i="12"/>
  <c r="M178" i="12"/>
  <c r="M177" i="12"/>
  <c r="M176" i="12"/>
  <c r="M175" i="12"/>
  <c r="M174" i="12"/>
  <c r="M173" i="12"/>
  <c r="M171" i="12"/>
  <c r="M170" i="12"/>
  <c r="M169" i="12"/>
  <c r="M168" i="12"/>
  <c r="M167" i="12"/>
  <c r="M166" i="12"/>
  <c r="M165" i="12"/>
  <c r="M164" i="12"/>
  <c r="M163" i="12"/>
  <c r="M162" i="12"/>
  <c r="M161" i="12"/>
  <c r="M160" i="12"/>
  <c r="M159" i="12"/>
  <c r="M158" i="12"/>
  <c r="M157" i="12"/>
  <c r="M156" i="12"/>
  <c r="M155" i="12"/>
  <c r="M154" i="12"/>
  <c r="M153" i="12"/>
  <c r="M152" i="12"/>
  <c r="M151" i="12"/>
  <c r="M150" i="12"/>
  <c r="M149" i="12"/>
  <c r="M148" i="12"/>
  <c r="M147" i="12"/>
  <c r="M146" i="12"/>
  <c r="M145" i="12"/>
  <c r="M144" i="12"/>
  <c r="M143" i="12"/>
  <c r="M142" i="12"/>
  <c r="M141" i="12"/>
  <c r="M140" i="12"/>
  <c r="M139" i="12"/>
  <c r="M138" i="12"/>
  <c r="M137" i="12"/>
  <c r="M136" i="12"/>
  <c r="M135" i="12"/>
  <c r="M134" i="12"/>
  <c r="M133" i="12"/>
  <c r="M132" i="12"/>
  <c r="M131" i="12"/>
  <c r="M130" i="12"/>
  <c r="M129" i="12"/>
  <c r="M128" i="12"/>
  <c r="M127" i="12"/>
  <c r="M126" i="12"/>
  <c r="M125" i="12"/>
  <c r="M124" i="12"/>
  <c r="M123" i="12"/>
  <c r="M122" i="12"/>
  <c r="M121" i="12"/>
  <c r="M120" i="12"/>
  <c r="M119" i="12"/>
  <c r="M118" i="12"/>
  <c r="M117" i="12"/>
  <c r="M116" i="12"/>
  <c r="M115" i="12"/>
  <c r="M114" i="12"/>
  <c r="M113" i="12"/>
  <c r="M112" i="12"/>
  <c r="M111" i="12"/>
  <c r="M110" i="12"/>
  <c r="M109" i="12"/>
  <c r="M108" i="12"/>
  <c r="M107" i="12"/>
  <c r="M106" i="12"/>
  <c r="M105" i="12"/>
  <c r="M104" i="12"/>
  <c r="M103" i="12"/>
  <c r="M102"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4" i="12"/>
  <c r="M13" i="12"/>
  <c r="M12" i="12"/>
  <c r="M11" i="12"/>
  <c r="C16" i="4" l="1"/>
  <c r="C9" i="4"/>
  <c r="H9" i="4"/>
  <c r="I6" i="4"/>
  <c r="I7" i="4" s="1"/>
  <c r="I8" i="4" s="1"/>
  <c r="I5" i="4"/>
  <c r="C18" i="4" l="1"/>
  <c r="C6" i="4"/>
  <c r="C13" i="4"/>
  <c r="C27" i="4"/>
  <c r="C25" i="4"/>
  <c r="C15" i="4"/>
  <c r="C22" i="4"/>
  <c r="C20" i="4"/>
  <c r="C12" i="4"/>
  <c r="C19" i="4"/>
  <c r="C17" i="4"/>
  <c r="C4" i="4"/>
  <c r="C26" i="4"/>
  <c r="C8" i="4"/>
  <c r="C24" i="4"/>
  <c r="C14" i="4"/>
  <c r="C3" i="4"/>
  <c r="C7" i="4"/>
  <c r="C28" i="4"/>
  <c r="C23" i="4"/>
  <c r="C5" i="4"/>
  <c r="C21" i="4"/>
  <c r="I11" i="4"/>
  <c r="H13" i="4" s="1"/>
  <c r="H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MONICA</author>
    <author>JUANK</author>
  </authors>
  <commentList>
    <comment ref="M11" authorId="0" shapeId="0" xr:uid="{6434660B-5E02-4D8A-AB19-46DA86C5898E}">
      <text>
        <r>
          <rPr>
            <b/>
            <sz val="9"/>
            <color indexed="81"/>
            <rFont val="Tahoma"/>
            <family val="2"/>
          </rPr>
          <t xml:space="preserve">EL CUMPLIMIENTO SE CALCULA A PARTIR DE LA PROGRAMACIÓN DEL PRODUCTO
</t>
        </r>
      </text>
    </comment>
    <comment ref="G61" authorId="1" shapeId="0" xr:uid="{31CE700D-9823-44A2-A7E9-2E6867788C88}">
      <text>
        <r>
          <rPr>
            <b/>
            <sz val="16"/>
            <color indexed="81"/>
            <rFont val="Tahoma"/>
            <family val="2"/>
          </rPr>
          <t>MONICA:</t>
        </r>
        <r>
          <rPr>
            <sz val="16"/>
            <color indexed="81"/>
            <rFont val="Tahoma"/>
            <family val="2"/>
          </rPr>
          <t xml:space="preserve">
Al ser el mismo producto lo podrían unir en 1 solo.</t>
        </r>
      </text>
    </comment>
    <comment ref="G62" authorId="1" shapeId="0" xr:uid="{36A5A1B2-370F-41A4-8590-0C3B948C814A}">
      <text>
        <r>
          <rPr>
            <b/>
            <sz val="12"/>
            <color indexed="81"/>
            <rFont val="Tahoma"/>
            <family val="2"/>
          </rPr>
          <t>MONICA:</t>
        </r>
        <r>
          <rPr>
            <sz val="12"/>
            <color indexed="81"/>
            <rFont val="Tahoma"/>
            <family val="2"/>
          </rPr>
          <t xml:space="preserve">
Al ser el mismo producto lo podrían unir en 1 solo.</t>
        </r>
      </text>
    </comment>
    <comment ref="F67" authorId="2" shapeId="0" xr:uid="{BF57CB27-78DB-4CF9-B5FE-3736D97C7D46}">
      <text>
        <r>
          <rPr>
            <b/>
            <sz val="9"/>
            <color indexed="81"/>
            <rFont val="Tahoma"/>
            <family val="2"/>
          </rPr>
          <t>JUANK:</t>
        </r>
        <r>
          <rPr>
            <sz val="9"/>
            <color indexed="81"/>
            <rFont val="Tahoma"/>
            <family val="2"/>
          </rPr>
          <t xml:space="preserve">
revisar con el gdr58</t>
        </r>
      </text>
    </comment>
    <comment ref="G76" authorId="2" shapeId="0" xr:uid="{127AE54B-50D7-4A9E-A9EB-F9027F23F267}">
      <text>
        <r>
          <rPr>
            <b/>
            <sz val="9"/>
            <color indexed="81"/>
            <rFont val="Tahoma"/>
            <family val="2"/>
          </rPr>
          <t>JUANK:</t>
        </r>
        <r>
          <rPr>
            <sz val="9"/>
            <color indexed="81"/>
            <rFont val="Tahoma"/>
            <family val="2"/>
          </rPr>
          <t xml:space="preserve">
revisar si existe batería de indicadores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JUANK</author>
  </authors>
  <commentList>
    <comment ref="G66" authorId="0" shapeId="0" xr:uid="{70E4BBDB-C1F8-40D3-B9AF-AB832BC03437}">
      <text>
        <r>
          <rPr>
            <b/>
            <sz val="9"/>
            <color indexed="81"/>
            <rFont val="Tahoma"/>
            <family val="2"/>
          </rPr>
          <t>JUANK:</t>
        </r>
        <r>
          <rPr>
            <sz val="9"/>
            <color indexed="81"/>
            <rFont val="Tahoma"/>
            <family val="2"/>
          </rPr>
          <t xml:space="preserve">
si es implementado va en todos los periodos </t>
        </r>
      </text>
    </comment>
    <comment ref="G67" authorId="0" shapeId="0" xr:uid="{4927BC82-182E-4120-BCC6-F60C437CA5D0}">
      <text>
        <r>
          <rPr>
            <b/>
            <sz val="9"/>
            <color indexed="81"/>
            <rFont val="Tahoma"/>
            <family val="2"/>
          </rPr>
          <t>JUANK:</t>
        </r>
        <r>
          <rPr>
            <sz val="9"/>
            <color indexed="81"/>
            <rFont val="Tahoma"/>
            <family val="2"/>
          </rPr>
          <t xml:space="preserve">
se puede relacionar con el gd35?</t>
        </r>
      </text>
    </comment>
    <comment ref="F81" authorId="0" shapeId="0" xr:uid="{734F2512-7671-44CE-B060-DE8BC44DFECA}">
      <text>
        <r>
          <rPr>
            <b/>
            <sz val="9"/>
            <color indexed="81"/>
            <rFont val="Tahoma"/>
            <family val="2"/>
          </rPr>
          <t>JUANK:</t>
        </r>
        <r>
          <rPr>
            <sz val="9"/>
            <color indexed="81"/>
            <rFont val="Tahoma"/>
            <family val="2"/>
          </rPr>
          <t xml:space="preserve">
revisar con el gdr58</t>
        </r>
      </text>
    </comment>
    <comment ref="F92" authorId="0" shapeId="0" xr:uid="{764CC416-5799-4EBE-88DA-F155B98A0B3D}">
      <text>
        <r>
          <rPr>
            <b/>
            <sz val="9"/>
            <color indexed="81"/>
            <rFont val="Tahoma"/>
            <family val="2"/>
          </rPr>
          <t>JUANK:</t>
        </r>
        <r>
          <rPr>
            <sz val="9"/>
            <color indexed="81"/>
            <rFont val="Tahoma"/>
            <family val="2"/>
          </rPr>
          <t xml:space="preserve">
se puede incluir en el PIC TH</t>
        </r>
      </text>
    </comment>
    <comment ref="G93" authorId="0" shapeId="0" xr:uid="{A0583C7C-0B3F-4911-B9A8-8F19663A87CF}">
      <text>
        <r>
          <rPr>
            <b/>
            <sz val="9"/>
            <color indexed="81"/>
            <rFont val="Tahoma"/>
            <family val="2"/>
          </rPr>
          <t>JUANK:</t>
        </r>
        <r>
          <rPr>
            <sz val="9"/>
            <color indexed="81"/>
            <rFont val="Tahoma"/>
            <family val="2"/>
          </rPr>
          <t xml:space="preserve">
revisar si existe bateria de indicadores ???</t>
        </r>
      </text>
    </comment>
    <comment ref="F100" authorId="0" shapeId="0" xr:uid="{F2CAE6CF-1DE7-4018-BE31-4FB325BE5629}">
      <text>
        <r>
          <rPr>
            <b/>
            <sz val="9"/>
            <color indexed="81"/>
            <rFont val="Tahoma"/>
            <family val="2"/>
          </rPr>
          <t>JUANK:</t>
        </r>
        <r>
          <rPr>
            <sz val="9"/>
            <color indexed="81"/>
            <rFont val="Tahoma"/>
            <family val="2"/>
          </rPr>
          <t xml:space="preserve">
revisar si deben ser trasladadas a Racionalizacion de tramites </t>
        </r>
      </text>
    </comment>
    <comment ref="G100" authorId="0" shapeId="0" xr:uid="{500A897B-78EF-4807-B166-989774632570}">
      <text>
        <r>
          <rPr>
            <b/>
            <sz val="9"/>
            <color indexed="81"/>
            <rFont val="Tahoma"/>
            <family val="2"/>
          </rPr>
          <t>JUANK:</t>
        </r>
        <r>
          <rPr>
            <sz val="9"/>
            <color indexed="81"/>
            <rFont val="Tahoma"/>
            <family val="2"/>
          </rPr>
          <t xml:space="preserve">
</t>
        </r>
      </text>
    </comment>
    <comment ref="F101" authorId="0" shapeId="0" xr:uid="{84114CD0-85A7-4775-87C6-00FDA77B65F8}">
      <text>
        <r>
          <rPr>
            <b/>
            <sz val="9"/>
            <color indexed="81"/>
            <rFont val="Tahoma"/>
            <family val="2"/>
          </rPr>
          <t>JUANK:</t>
        </r>
        <r>
          <rPr>
            <sz val="9"/>
            <color indexed="81"/>
            <rFont val="Tahoma"/>
            <family val="2"/>
          </rPr>
          <t xml:space="preserve">
transparencia a la info pub</t>
        </r>
      </text>
    </comment>
    <comment ref="F103" authorId="0" shapeId="0" xr:uid="{F8FE3C5F-4FC4-47AF-A7AC-9B51AF509B9B}">
      <text>
        <r>
          <rPr>
            <b/>
            <sz val="9"/>
            <color indexed="81"/>
            <rFont val="Tahoma"/>
            <family val="2"/>
          </rPr>
          <t>JUANK:</t>
        </r>
        <r>
          <rPr>
            <sz val="9"/>
            <color indexed="81"/>
            <rFont val="Tahoma"/>
            <family val="2"/>
          </rPr>
          <t xml:space="preserve">
politica de particiapcion ciudadana</t>
        </r>
      </text>
    </comment>
    <comment ref="F105" authorId="0" shapeId="0" xr:uid="{53765DE9-F440-4AC1-B1BD-ECE9663B6414}">
      <text>
        <r>
          <rPr>
            <b/>
            <sz val="9"/>
            <color indexed="81"/>
            <rFont val="Tahoma"/>
            <family val="2"/>
          </rPr>
          <t>JUANK:</t>
        </r>
        <r>
          <rPr>
            <sz val="9"/>
            <color indexed="81"/>
            <rFont val="Tahoma"/>
            <family val="2"/>
          </rPr>
          <t xml:space="preserve">
transparencia y acceso a la informacion publica </t>
        </r>
      </text>
    </comment>
    <comment ref="F106" authorId="0" shapeId="0" xr:uid="{82B3C5BF-83EC-4A1D-9B8B-B55F7F0F0990}">
      <text>
        <r>
          <rPr>
            <b/>
            <sz val="9"/>
            <color indexed="81"/>
            <rFont val="Tahoma"/>
            <family val="2"/>
          </rPr>
          <t>JUANK:</t>
        </r>
        <r>
          <rPr>
            <sz val="9"/>
            <color indexed="81"/>
            <rFont val="Tahoma"/>
            <family val="2"/>
          </rPr>
          <t xml:space="preserve">
planeacion insitutcional, plan de gewtion del riesgo insitiucional </t>
        </r>
      </text>
    </comment>
    <comment ref="F107" authorId="0" shapeId="0" xr:uid="{1F32FA03-AC91-430A-AA33-C98522251DE7}">
      <text>
        <r>
          <rPr>
            <b/>
            <sz val="9"/>
            <color indexed="81"/>
            <rFont val="Tahoma"/>
            <family val="2"/>
          </rPr>
          <t>JUANK:</t>
        </r>
        <r>
          <rPr>
            <sz val="9"/>
            <color indexed="81"/>
            <rFont val="Tahoma"/>
            <family val="2"/>
          </rPr>
          <t xml:space="preserve">
planeacion institucional </t>
        </r>
      </text>
    </comment>
    <comment ref="F110" authorId="0" shapeId="0" xr:uid="{391EA9F2-798A-4DB2-9DD5-CD5CD9D11BBD}">
      <text>
        <r>
          <rPr>
            <b/>
            <sz val="9"/>
            <color indexed="81"/>
            <rFont val="Tahoma"/>
            <family val="2"/>
          </rPr>
          <t>JUANK:</t>
        </r>
        <r>
          <rPr>
            <sz val="9"/>
            <color indexed="81"/>
            <rFont val="Tahoma"/>
            <family val="2"/>
          </rPr>
          <t xml:space="preserve">
verificar con control interno </t>
        </r>
      </text>
    </comment>
    <comment ref="E111" authorId="0" shapeId="0" xr:uid="{079EA1F9-ECD2-4A86-8FF0-3A0F624D2E20}">
      <text>
        <r>
          <rPr>
            <b/>
            <sz val="9"/>
            <color indexed="81"/>
            <rFont val="Tahoma"/>
            <family val="2"/>
          </rPr>
          <t>JUANK:</t>
        </r>
        <r>
          <rPr>
            <sz val="9"/>
            <color indexed="81"/>
            <rFont val="Tahoma"/>
            <family val="2"/>
          </rPr>
          <t xml:space="preserve">
ver si en gobierno digital </t>
        </r>
      </text>
    </comment>
    <comment ref="E114" authorId="0" shapeId="0" xr:uid="{E29E1A76-B2E8-4DFB-BBA7-0BAC43F5B6D5}">
      <text>
        <r>
          <rPr>
            <b/>
            <sz val="9"/>
            <color indexed="81"/>
            <rFont val="Tahoma"/>
            <family val="2"/>
          </rPr>
          <t>JUANK:</t>
        </r>
        <r>
          <rPr>
            <sz val="9"/>
            <color indexed="81"/>
            <rFont val="Tahoma"/>
            <family val="2"/>
          </rPr>
          <t xml:space="preserve">
es gobierno digital o seguridad digital </t>
        </r>
      </text>
    </comment>
    <comment ref="G143" authorId="0" shapeId="0" xr:uid="{83993DA7-9A1B-4025-BBC3-DDE78ED085D6}">
      <text>
        <r>
          <rPr>
            <b/>
            <sz val="9"/>
            <color indexed="81"/>
            <rFont val="Tahoma"/>
            <family val="2"/>
          </rPr>
          <t>JUANK:</t>
        </r>
        <r>
          <rPr>
            <sz val="9"/>
            <color indexed="81"/>
            <rFont val="Tahoma"/>
            <family val="2"/>
          </rPr>
          <t xml:space="preserve">
incluir en otra actividad, verificar la mas idonea </t>
        </r>
      </text>
    </comment>
    <comment ref="G144" authorId="0" shapeId="0" xr:uid="{6CAFA70E-7986-4F98-A7F2-BB353E154EC0}">
      <text>
        <r>
          <rPr>
            <b/>
            <sz val="9"/>
            <color indexed="81"/>
            <rFont val="Tahoma"/>
            <family val="2"/>
          </rPr>
          <t>JUANK:</t>
        </r>
        <r>
          <rPr>
            <sz val="9"/>
            <color indexed="81"/>
            <rFont val="Tahoma"/>
            <family val="2"/>
          </rPr>
          <t xml:space="preserve">
esta repetida en GD</t>
        </r>
      </text>
    </comment>
    <comment ref="E147" authorId="0" shapeId="0" xr:uid="{6622412D-F617-466F-AE29-3F0999A9EFD0}">
      <text>
        <r>
          <rPr>
            <b/>
            <sz val="9"/>
            <color indexed="81"/>
            <rFont val="Tahoma"/>
            <family val="2"/>
          </rPr>
          <t>JUANK:</t>
        </r>
        <r>
          <rPr>
            <sz val="9"/>
            <color indexed="81"/>
            <rFont val="Tahoma"/>
            <family val="2"/>
          </rPr>
          <t xml:space="preserve">
dejar aquí, sacar de gobierno digital </t>
        </r>
      </text>
    </comment>
    <comment ref="E148" authorId="0" shapeId="0" xr:uid="{C324F7C9-DEFE-4E88-AB97-05ADE8411007}">
      <text>
        <r>
          <rPr>
            <b/>
            <sz val="9"/>
            <color indexed="81"/>
            <rFont val="Tahoma"/>
            <family val="2"/>
          </rPr>
          <t>JUANK:</t>
        </r>
        <r>
          <rPr>
            <sz val="9"/>
            <color indexed="81"/>
            <rFont val="Tahoma"/>
            <family val="2"/>
          </rPr>
          <t xml:space="preserve">
dejar aquí y sacar de gobierno digital </t>
        </r>
      </text>
    </comment>
  </commentList>
</comments>
</file>

<file path=xl/sharedStrings.xml><?xml version="1.0" encoding="utf-8"?>
<sst xmlns="http://schemas.openxmlformats.org/spreadsheetml/2006/main" count="4921" uniqueCount="1585">
  <si>
    <t xml:space="preserve">DIMENSIÓN </t>
  </si>
  <si>
    <t>POLÍTICA</t>
  </si>
  <si>
    <t>Gestión estratégica del talento humano</t>
  </si>
  <si>
    <t>Integridad</t>
  </si>
  <si>
    <t>Planeación institucional</t>
  </si>
  <si>
    <t>Gobierno digital</t>
  </si>
  <si>
    <t>Seguridad digital</t>
  </si>
  <si>
    <t>Defensa jurídica</t>
  </si>
  <si>
    <t>Servicio al ciudadano</t>
  </si>
  <si>
    <t>Racionalización de trámites</t>
  </si>
  <si>
    <t>Participación ciudadana en la gestión pública</t>
  </si>
  <si>
    <t>Mejora normativa</t>
  </si>
  <si>
    <t>Gestión Documental</t>
  </si>
  <si>
    <t>Transparencia, acceso a la información pública y lucha contra la corrupción</t>
  </si>
  <si>
    <t>Gestión del conocimiento y la innovación</t>
  </si>
  <si>
    <t xml:space="preserve">AVANCE EN CUMPLIMIENTO </t>
  </si>
  <si>
    <t xml:space="preserve">TALENTO HUMANO </t>
  </si>
  <si>
    <t>DIRECCIONAMIENTO ESTRATÉGICO Y PLANEACIÓN</t>
  </si>
  <si>
    <t xml:space="preserve">EVALUACIÓN DE RESULTADOS </t>
  </si>
  <si>
    <t>INFORMACIÓN Y COMUNICACIÓN</t>
  </si>
  <si>
    <t xml:space="preserve">GESTIÓN DEL CONOCIMIENTO Y LA INOVACIÓN </t>
  </si>
  <si>
    <t xml:space="preserve">CONTROL INTERNO </t>
  </si>
  <si>
    <t>Gestión presupuestal y eficiencia en el gasto público</t>
  </si>
  <si>
    <t>Fortalecimiento institucional y simplificación de procesos</t>
  </si>
  <si>
    <t>Seguimiento y evaluación del desempeño institucional </t>
  </si>
  <si>
    <t>Control interno </t>
  </si>
  <si>
    <t>GESTIÓN CON VALORES PARA RESULTADOS</t>
  </si>
  <si>
    <t>II Trim</t>
  </si>
  <si>
    <t>I Trim</t>
  </si>
  <si>
    <t>IV Trim</t>
  </si>
  <si>
    <t>III Trim</t>
  </si>
  <si>
    <t>AÑO 2021</t>
  </si>
  <si>
    <t>RESPONSABLE</t>
  </si>
  <si>
    <t>RECURSOS</t>
  </si>
  <si>
    <t>OBSERVACIONES</t>
  </si>
  <si>
    <t>CUMPLIMIENTO</t>
  </si>
  <si>
    <t>LOGRO</t>
  </si>
  <si>
    <t>META</t>
  </si>
  <si>
    <t>PRODUCTO / ENTREGABLE</t>
  </si>
  <si>
    <t>CRONOGRAMA DE TRABAJO</t>
  </si>
  <si>
    <t>VIGENCIA</t>
  </si>
  <si>
    <t>DEFICIENTE</t>
  </si>
  <si>
    <t>ACEPTABLE</t>
  </si>
  <si>
    <t>BUENO</t>
  </si>
  <si>
    <t>EXCELENTE</t>
  </si>
  <si>
    <t xml:space="preserve">TOTAL </t>
  </si>
  <si>
    <t xml:space="preserve">VALOR </t>
  </si>
  <si>
    <t>ANTES</t>
  </si>
  <si>
    <t>PUNTERO</t>
  </si>
  <si>
    <t>DESPUÉS</t>
  </si>
  <si>
    <t>POLÍTICAS</t>
  </si>
  <si>
    <t>Página: 1 de 1</t>
  </si>
  <si>
    <t>Código: F-MC-1000-238,37-064</t>
  </si>
  <si>
    <t xml:space="preserve">Fecha Aprobación / Actualización Plan: </t>
  </si>
  <si>
    <t>AÑO 2022</t>
  </si>
  <si>
    <t>ACTIVIDAD DE TRABAJO</t>
  </si>
  <si>
    <t>x</t>
  </si>
  <si>
    <t>RECOMENDACIÓN DAFP</t>
  </si>
  <si>
    <t>PLAN DE ACCIÓN MODELO INTEGRADO DE PLANEACIÓN Y GESTIÓN MIPG 
ALCALDÍA DE BUCARAMANGA</t>
  </si>
  <si>
    <t>Talento Humano</t>
  </si>
  <si>
    <t xml:space="preserve">Direccionamiento Estratégico y Planeación </t>
  </si>
  <si>
    <t xml:space="preserve">Gestión para Resultados con Valores </t>
  </si>
  <si>
    <t>Evaluación de Resultados</t>
  </si>
  <si>
    <t xml:space="preserve">Información y Comunicación </t>
  </si>
  <si>
    <t>Gestión del Conocimiento</t>
  </si>
  <si>
    <t xml:space="preserve">Control Interno </t>
  </si>
  <si>
    <t>RESULTADO FURAG VIGENCIA ANTERIOR</t>
  </si>
  <si>
    <t>Versión: 2.0</t>
  </si>
  <si>
    <t>Fecha aprobación: Agosto-12-2021</t>
  </si>
  <si>
    <t>Procedimiento para derechos preferenciales (Encargos)</t>
  </si>
  <si>
    <t>Acuerdos de gestión concertados, evaluados y creación de acciones a los gerentes públicos que obtuvieron bajo desempeño</t>
  </si>
  <si>
    <t>Implementar el programa de estado joven en la entidad</t>
  </si>
  <si>
    <t xml:space="preserve">Diseñar y ejecutar un Plan de Trabajo para el cumplimiento del Protocolo de Bioseguridad para la prevención del contagio COVID-19 </t>
  </si>
  <si>
    <t>IN-R2</t>
  </si>
  <si>
    <t>NO APLICA</t>
  </si>
  <si>
    <t>Diagnóstico de capacidades internas y externas  para la formulación de la planeación estratégica 2022</t>
  </si>
  <si>
    <t>PI-R10</t>
  </si>
  <si>
    <t>Plan Estratégico de Tecnologías de la Información (PETI) formulado e implementado</t>
  </si>
  <si>
    <t>PI-R2, PI-R3, PI-R4</t>
  </si>
  <si>
    <t>Diagnsotico del Modelo de Seguridad y Privacidad de la Información (MSPI)</t>
  </si>
  <si>
    <t>Bateria de Indicadores de eficiencia y eficacia del sistema de gestión de seguridad y privacidad de la información (MSPI)</t>
  </si>
  <si>
    <t>PI-R1</t>
  </si>
  <si>
    <t>PI-R7; PI-R8; PI-R9</t>
  </si>
  <si>
    <t>PI-R5; PI-R6, PI-R11</t>
  </si>
  <si>
    <t>Realizar el analisis del contexto interno y externo de la entidad dentro de la política de administración de riesgos establecida por la alta dirección y el comité institucional de coordinación de control interno</t>
  </si>
  <si>
    <t>PI-R7; PI-R8; PI-R10</t>
  </si>
  <si>
    <t>PI-R11</t>
  </si>
  <si>
    <t xml:space="preserve">NO APLICA </t>
  </si>
  <si>
    <t xml:space="preserve">Realizar los procesos de formulacion y seguimiento financiero de la entidad, para el adecuado manejo de los recursos insistucionales </t>
  </si>
  <si>
    <t xml:space="preserve">incluir dentro del PIC 2022 un taller y/o entrenamiento para los abogados de defensa juridica </t>
  </si>
  <si>
    <t xml:space="preserve">Plan Insistucional de caapitacion 2022 con la formacion especifica para defensa judcial </t>
  </si>
  <si>
    <t xml:space="preserve">plantear una encuesta en compañía de la mesa interdiciplinar de gestion del conocimiento en la cual se recopile el conocimiento necesario para desarrollar las activiades en cada dependencia </t>
  </si>
  <si>
    <t xml:space="preserve">diseño de la herramienta </t>
  </si>
  <si>
    <t xml:space="preserve">informe de conocimiento desglosado por dependencias </t>
  </si>
  <si>
    <t xml:space="preserve">establecer el modelo de gestion del conocmiento de la entidad donde se contemple las lecciones aprendidas de los proyectos </t>
  </si>
  <si>
    <t xml:space="preserve">manual del modelo de gestion del concimiento </t>
  </si>
  <si>
    <t xml:space="preserve">elaborar el plan de prevision de recursos humanos de la vigencia 2022 en el cual se incluya en el capitulo de normatividad las leyes de promocion e inclusion de personas con discpacidad, jovenes entre los 18 y 28 años y diversidad de genero </t>
  </si>
  <si>
    <t>plan de prevision de recursos periodo 2022</t>
  </si>
  <si>
    <t xml:space="preserve">realizar la medicion del clima laboral y la cultura organizacional de la entidad </t>
  </si>
  <si>
    <t>Informe de medicion del clima laboral e identificación de la cultura organizacional</t>
  </si>
  <si>
    <t>Establecer un plan de intervención de acuerdo a los resultados obtenidos de la medición de clima laboral</t>
  </si>
  <si>
    <t>Plan de intervención de clima laboral</t>
  </si>
  <si>
    <t xml:space="preserve">elaborar el programa de de desvinculación asistida para los pre-pensionados y provisionales como actividad de la planeación del talento humano de la entidad </t>
  </si>
  <si>
    <t xml:space="preserve">manual del programa de desvinculación asistida </t>
  </si>
  <si>
    <t xml:space="preserve">construccion de la matriz de perfiles de la planta de personal activa </t>
  </si>
  <si>
    <t xml:space="preserve">matriz de perfiles </t>
  </si>
  <si>
    <t xml:space="preserve">Estudiar las pruebas que se puedan aplicar para evaluar la idoneidad de un candidato para un cargo de libre nombramiento y remosion como de provisionalidad </t>
  </si>
  <si>
    <t xml:space="preserve">Estudio de pruebas de ingreso aplicables </t>
  </si>
  <si>
    <t xml:space="preserve">realizar un analisis de los resultados de la evaluacion del desempeño anual y compararla junto con planeacion estrategica con los resultados de las metas del plan de accion institucional </t>
  </si>
  <si>
    <t xml:space="preserve">informe de analisis de los resultados de la evaluacion del desempeño contra el plan de accion institucional </t>
  </si>
  <si>
    <t>incluir dentro del PIC 2022 una capacitación y/o divulgación sobre seguridad digital</t>
  </si>
  <si>
    <t>Plan Insistucional de caapitacion 2022 con la capacitación de seguridad digital</t>
  </si>
  <si>
    <t>Crear una encuesta para las personas que se retiran de la Entidad y consolidar de forma semestral sus resultados</t>
  </si>
  <si>
    <t>Encuesta de retiro e informe de resultados</t>
  </si>
  <si>
    <t>Realizar estudio de viabilidad de construir una sala de lactancia en la Entidad</t>
  </si>
  <si>
    <t>Informe de estudio de construir una sala de lactancia en la Entidad</t>
  </si>
  <si>
    <t>Elaborar un protocolo de atención a los servidores públicos frente a los casos de acoso laboral y sexual.</t>
  </si>
  <si>
    <t>Protocolo de atención a los servidores públicos frente a los casos de acoso laboral y sexual.</t>
  </si>
  <si>
    <t>Establecer el plan de bienestar social laboral para la vigencia 2022</t>
  </si>
  <si>
    <t>Plan de bienestar social laboral para la vigencia 2022</t>
  </si>
  <si>
    <t>TH-R1</t>
  </si>
  <si>
    <t>TH-R4</t>
  </si>
  <si>
    <t>TH-R5, TH-R6, TH-R18</t>
  </si>
  <si>
    <t>TH-R7</t>
  </si>
  <si>
    <t>TH-R8, TH-R19, TH-R22</t>
  </si>
  <si>
    <t>TH-R15</t>
  </si>
  <si>
    <t>TH-R9, TH-R10, TH-R17</t>
  </si>
  <si>
    <t>TH-R11</t>
  </si>
  <si>
    <t>TH-R12</t>
  </si>
  <si>
    <t>TH-R13</t>
  </si>
  <si>
    <t>TH-R14</t>
  </si>
  <si>
    <t>TH-R16</t>
  </si>
  <si>
    <t>TH-R20</t>
  </si>
  <si>
    <t>TH-R21</t>
  </si>
  <si>
    <t>TH-R24</t>
  </si>
  <si>
    <t>Elaborar Procedimiento para derechos preferenciales (Encargos)</t>
  </si>
  <si>
    <t>Plan de mejora de funcionarios de bajo desempeño</t>
  </si>
  <si>
    <t>programa de estado joven en la entidad</t>
  </si>
  <si>
    <t>Diseñar y planear la política de conflictos de interes como las actividades de seguimiento y control ante este riesgo</t>
  </si>
  <si>
    <t>Política de conflictos de interes como las actividades de seguimiento y control ante este riesgo</t>
  </si>
  <si>
    <t>Actualizar la politica de Administración de Riesgo de acuerdo a los linemientos establecidos por el DAFP y aprobada por el CICI.</t>
  </si>
  <si>
    <t xml:space="preserve">Politica de Administración de Riesgos </t>
  </si>
  <si>
    <t xml:space="preserve">Infomre de Auditoria </t>
  </si>
  <si>
    <t xml:space="preserve">Informe de Seguimiento </t>
  </si>
  <si>
    <t>Mapa de Riesgos Institucional 2022</t>
  </si>
  <si>
    <t>Realizar Auditoria al modelo de Seguridad y Privacidad de la Información (MSPI)</t>
  </si>
  <si>
    <t xml:space="preserve">Informe de Auditoria </t>
  </si>
  <si>
    <t>Realizar Seguimiento Anual de la Norma Técnica NTC 5854.</t>
  </si>
  <si>
    <t xml:space="preserve">Realizar Seguimiento Anual de la Norma Técnica NTC 6047 de infraestructura. </t>
  </si>
  <si>
    <t xml:space="preserve">Acta de Reunión </t>
  </si>
  <si>
    <t xml:space="preserve">Realizar citación al Comité de Coordinación de Control Interno y socializar Auditorias y Seguimientos </t>
  </si>
  <si>
    <t xml:space="preserve">Actas de Comité </t>
  </si>
  <si>
    <t>Realizar capacitación y verificar su implementación a la apropiación de los valores y principios del servicio público</t>
  </si>
  <si>
    <t xml:space="preserve">Actas de Asistencia </t>
  </si>
  <si>
    <t xml:space="preserve">Infomre de Seguimiento </t>
  </si>
  <si>
    <t xml:space="preserve">Informe de  Seguimiento </t>
  </si>
  <si>
    <t xml:space="preserve">Infomre de Auditoria 
Informe de Seguimiento </t>
  </si>
  <si>
    <t>CI-R1</t>
  </si>
  <si>
    <t>CI-R2</t>
  </si>
  <si>
    <t>CI-R3</t>
  </si>
  <si>
    <t>CI-R4</t>
  </si>
  <si>
    <t>CI-R5</t>
  </si>
  <si>
    <t>CI-R6</t>
  </si>
  <si>
    <t>CI-R7</t>
  </si>
  <si>
    <t>CI-R8</t>
  </si>
  <si>
    <t>CI-R9</t>
  </si>
  <si>
    <t>CI-R10</t>
  </si>
  <si>
    <t>CI-R11</t>
  </si>
  <si>
    <t>CI-R12</t>
  </si>
  <si>
    <t>CI-R13</t>
  </si>
  <si>
    <t>CI-R21</t>
  </si>
  <si>
    <t>CI-R22</t>
  </si>
  <si>
    <t>CI-R23</t>
  </si>
  <si>
    <t>CI-R24</t>
  </si>
  <si>
    <t>CI-R26</t>
  </si>
  <si>
    <t>CI-R29</t>
  </si>
  <si>
    <t>CI-R30</t>
  </si>
  <si>
    <t>CI-R31</t>
  </si>
  <si>
    <t>CI-R34</t>
  </si>
  <si>
    <t>CI-R35</t>
  </si>
  <si>
    <t>CI-R36</t>
  </si>
  <si>
    <t>CI-R37</t>
  </si>
  <si>
    <t>Control Interno</t>
  </si>
  <si>
    <t>CI-R27 - CI-R28</t>
  </si>
  <si>
    <t>Realizar proceso de Auditoria a la Oficina de Talento Humano para verificar la efectividad de las políticas, lineamientos y estrategias en materia de talento humano y que se encuentren adoptadas por la entidad</t>
  </si>
  <si>
    <t>Realizar proceso de seguimiento trimestral al mapa de riesgos institucional.</t>
  </si>
  <si>
    <t xml:space="preserve">Realizar el proceso de acompañamiento a la oficina de Planeación para la actualización del mapa de riesgos de la vigencia 2022 con el fin de tener en cuenta los riesgos de imagen o confianza. </t>
  </si>
  <si>
    <t xml:space="preserve">Realizar una gestión del riesgo en la entidad mediante el Seguimiento al Mapa de Riesgos Institucional, durtante la vigencia 2022, que permita controlar los puntos críticos de éxito </t>
  </si>
  <si>
    <t>Realizar la socialización para el efectivo seguimiento del mapa de riesgos en el COCI</t>
  </si>
  <si>
    <t>realziar proceso de Auditoria Financiera para determinar la confiabilidad de información financiera y no financiera, dentro de la evaluación a la gestión del riesgo de todas las dependencias de la entidad</t>
  </si>
  <si>
    <t>Realizar un Informe del Sistema de Control Interno donde se puedan identificar los diferentes factores, como el politico, el contable y financiero, los factores ambientales, de flujo de informacion y todos aquellos que puedan afectar de manera negativa al imagen de la entidad, destacando la atencion al ciudadano, y que impiden el cumplimiento de los objetivos de la entidad.</t>
  </si>
  <si>
    <t>CI-R14, CI-R15, CI-R16, CI-R17, CI-R18, CI-R19, CI-R20</t>
  </si>
  <si>
    <t>Realizar mediante el Seguimiento al Mapa de Riesgos Institucional, la verificacion de la efectividad de los controles diseñados, para determinar el tratamiento efectivo de las observaciones o desviaciones resultantes de ejecutar el proceso de control</t>
  </si>
  <si>
    <t xml:space="preserve">realizar el proceso de Seguimiento a la estrategia de Comunicación para la toma oportuna de las decisiones, soportadas en evidencias </t>
  </si>
  <si>
    <t>realziar el proceso de Seguimiento a las  Solicitudes, Peticiónes, Quejas, Reclamo o Denuncia, para verificar el cumplimiento de los tiempos de respuesta, la calidad de la informacion entregada y la satisfaccion de los peticionarios.</t>
  </si>
  <si>
    <t xml:space="preserve">Realziar de manera oportuna el Seguimiento al proceso de Rendición de Cuentas a los Ciudadanos, verificando que se transmita la informacion de manera efectiva y eficaz, con informacion veridica de cada uno de los procesos de la entidad, en especial aquellos que son transversales a la con la ejecucion y cumplimiento de las metas del Plan de Desarrollo Municipal, con lenguaje inclusivo y con apego a los lineameintos otorgados por el Departamento Admistrativo de la Funcion Publica, asi como realizar procesos de retroalimentacion interna para determinar falencias que puedan afectar el cumplimiento de los objetivos institucionales. </t>
  </si>
  <si>
    <t>Definir indicadores que permitan realizar la medicion de la eficiencia y eficacia del sistema de gestión de seguridad y privacidad de la información (MSPI) de la entidad, evidenciando prosibles riesgos y emitiendo alertas de control que permitan la mitigacion oportuna de dichos riesgos.</t>
  </si>
  <si>
    <t>tablero de control de indicadores</t>
  </si>
  <si>
    <t xml:space="preserve">Realizar Auditoria y Seguimiento a la Oficina de Talento Humano para la verificacion del cumplimiento de los Acuerdos de Gestión </t>
  </si>
  <si>
    <t>Realizar Auditoria a la Oficina de Talento Humano para verificar la implementacion de las acciones mejora con base en los resultados de medición del clima laboral, y realizar la documentacion de estado del proceso</t>
  </si>
  <si>
    <t>Realizar capacitación a las diferentes dependencias de la entidad para interiorizar los valores del servidores públicos, permitiendo el cumplimiento de los obejtivos institucionales</t>
  </si>
  <si>
    <t>CI-R32, CI-R33</t>
  </si>
  <si>
    <t>Realizar Seguimiento a la presentacion de la Declaración de Bienes y Rentas y Conflicto de Intereses tanto de los servidores y contratistas, asi como Implementar canales de consulta y orientación para el manejo de conflictos de interés acticulado con acciones preventivas de control de los mismos</t>
  </si>
  <si>
    <t>Realizar Auditoria a la Oficina de Talento Humano donde se permita evidenciar el estado de implementacion de los resultados de las evaluaciones del clima organizacional  y la percepción de los servidores de la entidad frente a la comunicación interna.</t>
  </si>
  <si>
    <t xml:space="preserve">Realizar Seguimiento al Informe Ley de Transparencia para establecer la efectividad de los medios de difusión utilizados y que tienen como proposito informar a los ciudadanos, grupos de interés y grupos de valor las medidas adoptadas para mejorar los problemas detectados </t>
  </si>
  <si>
    <t xml:space="preserve">Realizar proceso de control e informes de seguimeinto, para dar uso a la informacion que consolida la entidad de los informes de peticiones, quejas, reclamos, solicitudes y denuncias (PQRSD) para evaluar y mejorar el servicio al ciudadano de la entidad </t>
  </si>
  <si>
    <t xml:space="preserve">Elevar recomendaciones a las diferentes dependencias acerca de los riesgos presentes en la entidad y que son evidenciados en el seguimiento del mapa de riesgos y socializados en lso diferentes comites.  </t>
  </si>
  <si>
    <t>Informes de seguimeinto</t>
  </si>
  <si>
    <t>GD-R1, GD-R2, GD-R3</t>
  </si>
  <si>
    <t>Gobierno Digital</t>
  </si>
  <si>
    <t>Investigar que herramientas existen en el mercado para evaluar una técnica de analítica de Datos (diagnóstica, predictiva y prescriptiva) y entender los hechos o fenómenos presentados en la entidad.</t>
  </si>
  <si>
    <t>Documento donde se despliegue una serie de herramientas posibles para realizar el análisis de datos y entender hechos o fenómenos presentados en la entidad.</t>
  </si>
  <si>
    <t>GD-R4, GD-R5, GD-R6, GD-R7, GD-R8, GD-R9, GD-R10, GD-R11, GD-R12, GD-R13, GD-R14, GD-R15, GD-R16, GD-R17, GD-R18, GD-R19, GD-R20</t>
  </si>
  <si>
    <t>Página web con cumplimiento de la norma NTC5854</t>
  </si>
  <si>
    <t>GD-R21, GD-R22, GD-R23, GD-R24, GD-R25, GD-R26, GD-R27, GD-R28, GD-R29, GD-R30, GD-R31, GD-R32, GD-R33, GD-R34</t>
  </si>
  <si>
    <t>Actualizar de manera constante la pagina web de la dirección de transito de Bucaramanga, atendiendo los requerimientos específicos de la entidad, cumpliendo con todas las secciones establecidas por el criterio de usabilidad, haciendo énfasis en la Ruta de migas ( que permite conocer la ruta recorrida por el usuario), URL limpio ( URL generadas no tengas caracteres especiales), Navegación global consistente ( conservar el mismo diseño), enlaces bien formulados, no generar ventanas emergentes, uso adecuado de títulos y encabezados, no incluir vínculos, Justificación del texto, texto subrayado, contar con diferentes hojas de estilo para su correcta navegación, vínculos visitados, señalizar los campos obligatorios, garantizar la clara correspondencia y disponer de ejemplos en los campos de los formularios del sitio web.</t>
  </si>
  <si>
    <t>Página web con cumplimiento al criterio de usabilidad.</t>
  </si>
  <si>
    <t>Actualizar el Plan estratégico de tecnologías de la información (PETI) atendiendo a los requerimientos específicos tales como: incluyendo el portafolio o mapa de ruta, la proyección del presupuesto y un plan de comunicaciones.</t>
  </si>
  <si>
    <t>GD-R35, GD-R36, GD-R37</t>
  </si>
  <si>
    <t>GD-R38, GD-R39</t>
  </si>
  <si>
    <t>Implementar el sistema de información para servicios de TI.</t>
  </si>
  <si>
    <t>Actualizar el esquema de gobierno de tecnologías de la información TI incorporando instancias o grupos de decisión, políticas de TI y estructura organizacional del área.</t>
  </si>
  <si>
    <t>GD-R40, GD-R41,GD-R42</t>
  </si>
  <si>
    <t>GD-R43, GD-R44, GD-R45</t>
  </si>
  <si>
    <t>Actualizar la documentación y transferencia de conocimiento a proveedores, contratistas y/o responsables de TI, sobre los entregables o resultados de los proyectos.</t>
  </si>
  <si>
    <t>GD-R46, GD-R47</t>
  </si>
  <si>
    <t>Realizar actualización del catálogo de componentes de información.</t>
  </si>
  <si>
    <t>Catálogo de Componentes de información.</t>
  </si>
  <si>
    <t>Realizar actualización de las vistas de información de la arquitectura de información para todas las fuentes.</t>
  </si>
  <si>
    <t>Página Web de la Dirección de tránsito de Bucaramanga.</t>
  </si>
  <si>
    <t>Llevar a cabo la actualización del catálogo de todos los sistemas de información.</t>
  </si>
  <si>
    <t>Catálogo del sistema misional.</t>
  </si>
  <si>
    <t>Llevar a cabo la actualización y documentación de una arquitectura de referencia y una arquitectura de solución para todas las soluciones tecnológicas de la entidad.</t>
  </si>
  <si>
    <t>Incorporar dentro de los contratos de desarrollo de los sistemas de información de la entidad, cláusulas que obliguen a realizar transferencia de derechos de autor a su favor.</t>
  </si>
  <si>
    <t>Implementar para los sistemas de información de la entidad funcionalidades de trazabilidad, auditoría de transacciones o acciones para el registro de eventos de creación, actualización, modificación o borrado de información.</t>
  </si>
  <si>
    <t>Actualizar los documentos de arquitectura de los desarrollos de Software de la entidad.</t>
  </si>
  <si>
    <t>Investigar una metodología de referencia para el desarrollo de software y sistemas de información.</t>
  </si>
  <si>
    <t>Documento donde se despliegue una serie de metodologías para el desarrollo de softwre y sistemas de Información.</t>
  </si>
  <si>
    <t>Definir el esquema de soporte y mantenimiento de los sistemas de información, aprobarlo mediante el comité de gestión y desempeño institucional, implementarlo y actualizarlo mediante un proceso de mejora continua de acuerdo con los lineamientos del Ministerio de Tecnologías de la Información y las Comunicaciones.</t>
  </si>
  <si>
    <t>Contrato de soporte y mantenimiento del sistema de información.</t>
  </si>
  <si>
    <t>Definir un proceso de construcción de software que incluya planeación, diseño, desarrollo, pruebas, puesta en producción y mantenimiento.</t>
  </si>
  <si>
    <t>Implementar un plan de aseguramiento de la calidad durante el ciclo de vida de los sistemas de información que incluya criterios funcionales y no funcionales.</t>
  </si>
  <si>
    <t>Definir y aplicar una guía de estilo en el desarrollo de los sistemas de información de la entidad e incorporar los lineamientos de usabilidad definidos por el Ministerio de Tecnologías de la Información y las Comunicaciones.</t>
  </si>
  <si>
    <t>Incorporar las funcionalidades de accesibilidad establecidas en la política de Gobierno Digital, en los sistemas de información de acuerdo con la caracterización de usuarios de la entidad.</t>
  </si>
  <si>
    <t xml:space="preserve">Implementar  un plan anual preventivo y evolutivo sobre la infraestructura de TI de la entidad. </t>
  </si>
  <si>
    <t>Plan Anual preventivo y evolutivo de la entidad.</t>
  </si>
  <si>
    <t>Implementar un programa de correcta disposición final de los residuos tecnológicos de acuerdo con la normatividad del gobierno nacional.</t>
  </si>
  <si>
    <t>Programa disposición final de los residuos tecnológicos.</t>
  </si>
  <si>
    <t>Definir y actualizar un directorio de todos los elementos de infraestructura de TI de la entidad.</t>
  </si>
  <si>
    <t>Actualizar visitas de despliegue, conectividad y almacenamiento de la arquitectura de infraestructura de TI de la entidad.</t>
  </si>
  <si>
    <t>Página WEB de la Dirección de Bucaramanga.</t>
  </si>
  <si>
    <t>Implementar mecanismos de disponibilidad de la infraestructura de TI de tal forma que se asegure el cumplimiento de los Acuerdos de Nivel de Servicio (ANS) establecidos.</t>
  </si>
  <si>
    <t>Documento donde se aseguren los acuerdos de nivel de Servicio ANS</t>
  </si>
  <si>
    <t>Realizar monitoreo del consumo de recursos asociados a la infraestructura de TI de la entidad.</t>
  </si>
  <si>
    <t>Software del firewall</t>
  </si>
  <si>
    <t>Revisar la documentación pertinenete para adaptar el protocolo IPV6 en la entidad.</t>
  </si>
  <si>
    <t>Avances de la documentación sobre la implementación del  protocolo IPV6.</t>
  </si>
  <si>
    <t>GD-R48</t>
  </si>
  <si>
    <t>GD-R49</t>
  </si>
  <si>
    <t>GD-R50</t>
  </si>
  <si>
    <t>GD-R51</t>
  </si>
  <si>
    <t>GD-R52</t>
  </si>
  <si>
    <t>GD-R53</t>
  </si>
  <si>
    <t>GD-R54</t>
  </si>
  <si>
    <t>GD-R55</t>
  </si>
  <si>
    <t>GD-R56</t>
  </si>
  <si>
    <t>GD-R57</t>
  </si>
  <si>
    <t>GD-R58</t>
  </si>
  <si>
    <t>GD-R59</t>
  </si>
  <si>
    <t>GD-R60</t>
  </si>
  <si>
    <t>GD-R61</t>
  </si>
  <si>
    <t>GD-R62</t>
  </si>
  <si>
    <t>GD-R63</t>
  </si>
  <si>
    <t>GD-R64</t>
  </si>
  <si>
    <t>GD-R65</t>
  </si>
  <si>
    <t>GD-R66</t>
  </si>
  <si>
    <t>GD-R67</t>
  </si>
  <si>
    <t>GD-R68</t>
  </si>
  <si>
    <t>GD-R69</t>
  </si>
  <si>
    <t>Implementar una estrategia de uso, apropiación, divulgación y comunicación para todos los proyectos TI.</t>
  </si>
  <si>
    <t>GD-R70, GD-R71, GD-R72</t>
  </si>
  <si>
    <t>Ejecutar un plan de formación o capacitación dirigido a servidores públicos para el desarrollo de competencias requeridas en TI.</t>
  </si>
  <si>
    <t>Plan Anual de formación.</t>
  </si>
  <si>
    <t>Realizar seguimiento y apropición de tecnologías a los indicadores de gestión.</t>
  </si>
  <si>
    <t>Realizar un diagnóstico de seguridad y privacidad de la información para la vigencia, mediante la herramienta de autodiagnóstico del Modelo de Seguridad y Privacidad de la Información (MSPI).</t>
  </si>
  <si>
    <t>Diagnóstico de Seguridad y privacidad.</t>
  </si>
  <si>
    <t>Actualizar el procedimiento de seguridad y privacidad de la información, aprobarlos mediante el comité de gestión y desempeño institucional e implementarlos.</t>
  </si>
  <si>
    <t>Procedimiento de seguridad y provacidad de la información.</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</si>
  <si>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</si>
  <si>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Ejecutar al 100% los proyectos de TI que se definen en cada vigencia.</t>
  </si>
  <si>
    <t>Actualizar el catálogo del Estado Colombiano www. datos.gov.co</t>
  </si>
  <si>
    <t>Catálogo del Estado Colombiano www.datos.gov.co</t>
  </si>
  <si>
    <t>Disponer en línea los trámites de la entidad, que sean susceptibles de disponerse en línea.</t>
  </si>
  <si>
    <t xml:space="preserve">Sistema Misional </t>
  </si>
  <si>
    <t>Informar a la oficina de prensa de las actividades que se estpán realizando constantemente en el área.</t>
  </si>
  <si>
    <t>Mejorar las actividades de racionalización de trámites mediante la participación de los grupos de valor en la gestión de la entidad.</t>
  </si>
  <si>
    <t>Listado de asistencias.</t>
  </si>
  <si>
    <t>GD-R73</t>
  </si>
  <si>
    <t>GD-R74, GD-R75</t>
  </si>
  <si>
    <t>GD-R76</t>
  </si>
  <si>
    <t>GD-R77, GD-R78</t>
  </si>
  <si>
    <t>GD-R79</t>
  </si>
  <si>
    <t>GD-R80</t>
  </si>
  <si>
    <t>GD-R81, GD-R82</t>
  </si>
  <si>
    <t>GD-R83</t>
  </si>
  <si>
    <t>GD-R84</t>
  </si>
  <si>
    <t>GD-R85, GD-R86</t>
  </si>
  <si>
    <t>GD-R87</t>
  </si>
  <si>
    <t>GD-R88, GD-R89</t>
  </si>
  <si>
    <t>GD-R90</t>
  </si>
  <si>
    <t>Transparencia, Acceso a la Información y lucha contra la Corrupción</t>
  </si>
  <si>
    <t>Realizar seguimiento al mapa de riesgos para determinar los posibles riesgos de fraude y corrupción.</t>
  </si>
  <si>
    <t>Mapa de riesgos.</t>
  </si>
  <si>
    <t>TA-R1, TA-R2</t>
  </si>
  <si>
    <t>Llevar a cabo un plan de apertura, mejora y uso de datos abiertos de la entidad e integrarlo al plan de ación Anual.</t>
  </si>
  <si>
    <t>Plan de acción Anual.</t>
  </si>
  <si>
    <t>TA-R25</t>
  </si>
  <si>
    <t>Capacitacitar a todo el persona sobre el Mapa de Riesgos, la Guía  y la Pólitica administración de riesgos .</t>
  </si>
  <si>
    <t>Listado de asistencia de los participantes.</t>
  </si>
  <si>
    <t>TA-R92</t>
  </si>
  <si>
    <t>Disponer en la página WEB de la Dirección de tránsito de Bucaramanga un formato accesible para personas en condición de discapacidad visual y otras lenguas o idiomas a la informaicón que publica la entidad.</t>
  </si>
  <si>
    <t>Página WEB de la Dirección de tránsito de Bucaramanga.</t>
  </si>
  <si>
    <t>TA-R93, TA-R94</t>
  </si>
  <si>
    <t xml:space="preserve">Actualizar procedimiento de atención al usuaario con el fin de identificar las necesidades individuales de cada usuario, y lograr pormover una  orientación personalizada a ciertas personas con su tipo de discapacidad. </t>
  </si>
  <si>
    <t xml:space="preserve">Procedimiento actualizado e implementado. </t>
  </si>
  <si>
    <t>SC-R1</t>
  </si>
  <si>
    <t>SC-R2, SC-R3, SC-R4</t>
  </si>
  <si>
    <t>SC-R5</t>
  </si>
  <si>
    <t>SC-R9, SC-R11</t>
  </si>
  <si>
    <t>Actualizar la página web de la entidad para que cuente con capacidad de adaptación "Responsive" y puede interactuar con dispositivos móviles</t>
  </si>
  <si>
    <t>Página web actualizada con capacidad de adaptación "Responsive"</t>
  </si>
  <si>
    <t xml:space="preserve">Informe mensual y trimestral de todas las solicitudes y requerimientos que presenta la ciudadanía por los diferentes canales con los que cuenta la DTB. </t>
  </si>
  <si>
    <t>SC-R16</t>
  </si>
  <si>
    <t>SC-R17</t>
  </si>
  <si>
    <t>SC-R18</t>
  </si>
  <si>
    <t>SC-R19</t>
  </si>
  <si>
    <t>SC-R20</t>
  </si>
  <si>
    <t>SC-R23, SC-R24, SC-R15, 26, SC-R27, SC-R28, SC-R29, SC-R30, SC-R31, SC-R32, SC-R49, SC-R50, SC-R51, SC-R52, SC-R53, SC-R54, SC-R55, SC-R56, SC-R57, SC-R58, SC-R59, SC-R60, SC-R61</t>
  </si>
  <si>
    <t>SC-R35, SC-R36, SC-R37, SC-R38, SC-R39, SC-R40, SC-R41</t>
  </si>
  <si>
    <t>SC-R42, SC-R43</t>
  </si>
  <si>
    <t>Realizar el proceso de contratación de personal capacitado y con idoneidad en manejo de lenguas e idiomas y lenguajes incluyentes para la atención de la población con caracteristicas especiales.</t>
  </si>
  <si>
    <t>Personal idoneo contratado</t>
  </si>
  <si>
    <t>SC-R44, SC-R46, SC-R47, SC-R48</t>
  </si>
  <si>
    <t xml:space="preserve">Actualización tecnológica </t>
  </si>
  <si>
    <t>SC-R33, SC-R34, SC-R45</t>
  </si>
  <si>
    <t xml:space="preserve">Revisar a detalle la documentación de cada uno de los procesos de la entidad para enfocarse en lo que es prioridad. </t>
  </si>
  <si>
    <t xml:space="preserve">Revisión de la documentación </t>
  </si>
  <si>
    <t>Inscrpción realizada</t>
  </si>
  <si>
    <t>Revisar a detalle cada uno de los trámites para mantener en menor tiempo los procesos que mantiene la ciudadanía en la entidad.</t>
  </si>
  <si>
    <t xml:space="preserve">Verificación de la racionalización de trámites. </t>
  </si>
  <si>
    <t xml:space="preserve">Implementación e incentivación de participaciones de la ciudadanía en los proyectos gestionados por la entidad. </t>
  </si>
  <si>
    <t>Proceso implementado en la participación de la ciudadanía.</t>
  </si>
  <si>
    <t>SC-R62</t>
  </si>
  <si>
    <t>SC-R63</t>
  </si>
  <si>
    <t>RT-R1</t>
  </si>
  <si>
    <t>RT-R2</t>
  </si>
  <si>
    <t>RT-R3</t>
  </si>
  <si>
    <t>RT-R4</t>
  </si>
  <si>
    <t>RT-R5</t>
  </si>
  <si>
    <t>RT-R6</t>
  </si>
  <si>
    <t>RT-R7</t>
  </si>
  <si>
    <t>RT-R8</t>
  </si>
  <si>
    <t>PC-R1</t>
  </si>
  <si>
    <t>PC-R2</t>
  </si>
  <si>
    <t>PC-R3</t>
  </si>
  <si>
    <t>PC-R4</t>
  </si>
  <si>
    <t>PC-R5</t>
  </si>
  <si>
    <t xml:space="preserve">Publicar todos los datos abiertos en el cátalogo sugerido, para que así la ciudadanía tenga acceso a la infromación. </t>
  </si>
  <si>
    <t>PC-R6, PC-R7</t>
  </si>
  <si>
    <t>Mantener actualizado y activo el canal de comunicación con la comunidad</t>
  </si>
  <si>
    <t>PC-R9, PC-R10</t>
  </si>
  <si>
    <t>Crear una sección en la página web y Twitter de la Dirección de Tránsito de Bucaramanga para que la ciudadanía participe en el proceso de la normatividad.</t>
  </si>
  <si>
    <t>Implementada la creación del proceso de la normativa.</t>
  </si>
  <si>
    <t>Mediante las redes sociales y dentro de la entidad dar a conocer la utilización de los medios digitales como alternativa de tiempo para sus trámites</t>
  </si>
  <si>
    <t>PC-R11</t>
  </si>
  <si>
    <t>PC-R12, PC-R13, PC-R14</t>
  </si>
  <si>
    <t xml:space="preserve">Mediante las redes sociales se incentivará  a la ciudadanía para que vigile y revise los datos de la entidad </t>
  </si>
  <si>
    <t>Implementar en la plataforma PQRSD donde de manera inmediata el usuario tiene respuesta a los requerimientos</t>
  </si>
  <si>
    <t>plataforma con inclusion de modulo PQRSD implementado</t>
  </si>
  <si>
    <t>campaña de sensibilización implementada</t>
  </si>
  <si>
    <t>PC-R16, PC-R21</t>
  </si>
  <si>
    <t>PC-R15, PC-R21</t>
  </si>
  <si>
    <t xml:space="preserve">En la página web de la Dirección de Tránsito de Bucaramanga es participativa, informativa y  sumatía donde se puede identificar la rendición de cuentas y la participación de la ciudadanía  en los diferentes eventos que se llevan acabo en la entidad </t>
  </si>
  <si>
    <t>PC-R22, PC-R23, PC-R24, PC-R25, PC-R26, PC-R27</t>
  </si>
  <si>
    <t>Capacitar a todo el personal para garqantizar la transparencia en la gestión Documental.</t>
  </si>
  <si>
    <t>Llevar a cabo proceso de contratación según las competencias establecidas en el Decreto 815 de 2018, en relación con la orientación al usuario y al ciudadano.</t>
  </si>
  <si>
    <t>Catálogo de Competencias</t>
  </si>
  <si>
    <t>Generar documentos de respaldo de las diferentes área de la entidad.</t>
  </si>
  <si>
    <t>Backup de la informaicón.</t>
  </si>
  <si>
    <t>PC-R30</t>
  </si>
  <si>
    <t>PC-R31</t>
  </si>
  <si>
    <t>PC-R32</t>
  </si>
  <si>
    <t>Solicitar al área de sistemas, la inclusión de información sobre ofertas de empleo en la página WEB oficial de la entidad.</t>
  </si>
  <si>
    <t>PC-R33</t>
  </si>
  <si>
    <t xml:space="preserve"> Página WEB oficial de la entidad con modulo de ofertas de empleos implementados </t>
  </si>
  <si>
    <t>Fortalecimiento Organizacional y Simplificación de Procesos</t>
  </si>
  <si>
    <t xml:space="preserve">Realizar un estudio de necesidades para establecer los requerimientos de personal de cada una de las dependencias que conforman la direccion de transito de bucaramanga y que garanticen la suficiencia de personal para cumplir con los objetivos insitucionales en el marco de los planes y proyectos que ejecuta la entidad </t>
  </si>
  <si>
    <t xml:space="preserve">estudio de necesidades </t>
  </si>
  <si>
    <t>realizar el proceso de actulizacion del manual de funciones de la entidad bajo lo lineamientos normativos dispuestos en el Decreto 815 de 2018.</t>
  </si>
  <si>
    <t>manual de funciones actualizados al decreto 815 de 2018</t>
  </si>
  <si>
    <t xml:space="preserve">realizar la actulizacion de los procesos de la entidad, incluyendo los obejtivos de cada proceso, el alcance, el responsable, las actividades clave y los riesgos asociados, asi como definir los controles para la evaluacion integral de cada uno de los procesos  </t>
  </si>
  <si>
    <t xml:space="preserve">procesos de la entidad actualizados </t>
  </si>
  <si>
    <t xml:space="preserve">realiazar procesos de documentacion y socializacion en los principales comites y con las diferentes areas de la entidad de las sugerencias, expectativas, quejas, peticiones, reclamos y denuncias de la ciudadania, asi como las sugerencias resultantes de los procesos de  rendicones de cuentas, para ser incluidas como mejoramientos dentro de cada uno de los procesos y procedimientos de la entidad </t>
  </si>
  <si>
    <t xml:space="preserve">socializaciones realizadas </t>
  </si>
  <si>
    <t xml:space="preserve">realizar un proceso de verificacion y evaluacion de los bienes de la entidad para elaborar un plan estrategico de mantenimiento preventivo y correctivo, donde se discriminen los bienes de la entidad y las necesidad de inversion de rescursos fisicos y de personal </t>
  </si>
  <si>
    <t xml:space="preserve">plan estrategico elaborado </t>
  </si>
  <si>
    <t>Establecer la política o lineamientos para el uso de bienes con material reciclado.</t>
  </si>
  <si>
    <t>politica establecida</t>
  </si>
  <si>
    <t>FO-R1</t>
  </si>
  <si>
    <t>FO-R2</t>
  </si>
  <si>
    <t>FO-R3, FO-R4, FO-R5, FO-R6, FO-R7, FO-R8, FO-R9</t>
  </si>
  <si>
    <t>FO-R10, FO-R11</t>
  </si>
  <si>
    <t>FO-R12</t>
  </si>
  <si>
    <t>FO-R13</t>
  </si>
  <si>
    <t xml:space="preserve">Seguimiento y evaluación del desempeño institucional </t>
  </si>
  <si>
    <t>Revisar el proceso para inscribir en el Registro unico de series documentales la TRD y realizar las pasos requeridos</t>
  </si>
  <si>
    <t>Incorporación del componente Preservación digital a largo plazo en el Sistema Integrado de Conservación</t>
  </si>
  <si>
    <t>Sistema Integrado de Conservación con el componente Preservación digital a largo plazo</t>
  </si>
  <si>
    <t xml:space="preserve">Elaborar los estudio previos para la compra de elementos de medición del medio ambiente como:
Medidor de  humedad, temperatura e iluminación
</t>
  </si>
  <si>
    <t>Estudios previos elaborados</t>
  </si>
  <si>
    <t>Inclusión del componente ambiental en la valoración para la compra  de los equipos de apoyo al proceso de gestión documental</t>
  </si>
  <si>
    <t>Estudios previos para compra de equipos con valoración de componente ambiental</t>
  </si>
  <si>
    <t xml:space="preserve">Elaboración de la Guía de expedientes electrónicos de la Dirección de Transito de Bucaramanga
</t>
  </si>
  <si>
    <t>Guía de Expedientes electrónicos de la Dirección de Transito de Bucaramanga</t>
  </si>
  <si>
    <t>Elaborar un inventario de los documentos audivisuales que tiene la entidad</t>
  </si>
  <si>
    <t>Inventario de documentos audivisuales</t>
  </si>
  <si>
    <t>Identificación de expedientes electrónicos de gestión y actualización en las TRD</t>
  </si>
  <si>
    <t>TRD revisadas</t>
  </si>
  <si>
    <t xml:space="preserve">Programar Jornadas de capacitación de inducción a nuevos funcionarios en Gestión Documental </t>
  </si>
  <si>
    <t>Jornada de capacitacitación</t>
  </si>
  <si>
    <t>Actualizar la Politica de archivos de la institución</t>
  </si>
  <si>
    <t>Politica de archivos actualizada</t>
  </si>
  <si>
    <t>GD-R3</t>
  </si>
  <si>
    <t>GD-R4</t>
  </si>
  <si>
    <t>GD-R5</t>
  </si>
  <si>
    <t>GD-R6</t>
  </si>
  <si>
    <t>GD-R7</t>
  </si>
  <si>
    <t>GD-R8</t>
  </si>
  <si>
    <t>GD-R9</t>
  </si>
  <si>
    <t>GD-R10</t>
  </si>
  <si>
    <t>GD-R11</t>
  </si>
  <si>
    <t>GD-R12</t>
  </si>
  <si>
    <t>GD-R13</t>
  </si>
  <si>
    <t>GD-R14</t>
  </si>
  <si>
    <t>GD-R15</t>
  </si>
  <si>
    <t>GD-R16</t>
  </si>
  <si>
    <t>GD-R17</t>
  </si>
  <si>
    <t>GD-R18</t>
  </si>
  <si>
    <t>GD-R19</t>
  </si>
  <si>
    <t>Realizar un estudio de necesidades para establecer los requerimientos de personal de cada una de las dependencias que conforman la direccion de transito de bucaramanga y que garanticen la suficiencia de personal para cumplir con los objetivos insitucionales en el marco de los planes y proyectos que ejecuta la entidad</t>
  </si>
  <si>
    <t xml:space="preserve">plan estrategico de mantenimiento preventivo y correctivo implementado </t>
  </si>
  <si>
    <t>GD-R1</t>
  </si>
  <si>
    <t>GD-R2</t>
  </si>
  <si>
    <t xml:space="preserve">Implamentar junto con la oficina de sistemas de la DTB, una estrategias de preservación digital, que permita la conservacion digital de los diocumentos, de acuerdo a los parametros emitidos por el Archivo General de la Nacion </t>
  </si>
  <si>
    <t>GD-R7, GD-R8, GD-R9</t>
  </si>
  <si>
    <t xml:space="preserve">Estrategia implementada </t>
  </si>
  <si>
    <t>Implementar el Sistema de Gestión de Documentos Electrónicos de Archivo -SGDEA en la entidad.</t>
  </si>
  <si>
    <t>sistema SGDEA implementado</t>
  </si>
  <si>
    <t>Definir el modelo de requisitos de gestión para los documentos electrónicos de la entidad.</t>
  </si>
  <si>
    <t xml:space="preserve">procedimiento de gestion de documentos electronicos </t>
  </si>
  <si>
    <t>Definir mediante un procedimiento el modelo de requisitos de gestión para los documentos electrónicos de la entidad.</t>
  </si>
  <si>
    <t xml:space="preserve">Realizar proceso de analisis y retroalimentacion de los resultados obtenidos en el proceso de rendicion de cuentas de la entidad, partiendo de las  sugerencias, expectativas, quejas, peticiones, reclamos o denuncias por parte de la ciudadanía, para realizar de manera transversal y sinergica mejoras en los procesos y procedimientos de la entidad. </t>
  </si>
  <si>
    <t xml:space="preserve">Plan de mejoras de procesos y procedimeintos realziado </t>
  </si>
  <si>
    <t xml:space="preserve">realizar el proceso de identificacion y sistematizacion de las lecciones apredidas, con cada una de las dependencias de la insititucion en aras de conservar la memoria institucional, garantizando el cumplimiento constante de los objetivos institucionales </t>
  </si>
  <si>
    <t xml:space="preserve">Proceso de identificacion y sistematizacion de lecciones aprendidas implementado </t>
  </si>
  <si>
    <t>realizar el proceso de rendicion de cuentas institucional, de manera clara y concreta, manteniendo un lenguje claro e inclusiovo, con todos los actores viales, dando a concoer los resultados de la gestion de la DTB</t>
  </si>
  <si>
    <t>rendicion de cuentas realizada bajo los parametros del Departamento Administrativo de la Funcion Publica</t>
  </si>
  <si>
    <t>Implementar un tablero de indicadores para medir los alcances y resultados de la politica de atencion al ciudadanano, entregando reportes de manera oportuna a la direccion general, mediante los cuales se puedan aplicar procesos de mejora constante</t>
  </si>
  <si>
    <t xml:space="preserve">tablero de indicadores </t>
  </si>
  <si>
    <t xml:space="preserve">realizar el seguimiento de los documentros traducidos de la entidad en un lenguaje claro e incluyente </t>
  </si>
  <si>
    <t xml:space="preserve">informe de evaluacion </t>
  </si>
  <si>
    <t>Reformular y socializar los Indicadores de Gestión de riesgos con base en la Nueva Planificación Estratégica Institucional</t>
  </si>
  <si>
    <t xml:space="preserve">Realizar Informe Trimestral de la Gestión Institucional de de la Dirección de Tránsito de Bucaramanga </t>
  </si>
  <si>
    <t>SE-R1, SE-R2</t>
  </si>
  <si>
    <t>SE-R3</t>
  </si>
  <si>
    <t>SE-R5, SE-R6</t>
  </si>
  <si>
    <t>SE-R7, SE-R8, SE-R9, SE-R10</t>
  </si>
  <si>
    <t>SE-R11</t>
  </si>
  <si>
    <t>SE-R12</t>
  </si>
  <si>
    <t>Aprobar el plan de acción ante el comité institucional de gestión y desempeño para desarrollar e implementar la política de gestión del conocimiento y la innovación.</t>
  </si>
  <si>
    <t xml:space="preserve">plan de accion </t>
  </si>
  <si>
    <t xml:space="preserve">realizar plan de organización y analisis de datos enfocado a resultados para determinar las falencias y necesidades de las herramientas de identificación de conocimiento e innovacion  </t>
  </si>
  <si>
    <t xml:space="preserve">plan de organización y analisis </t>
  </si>
  <si>
    <t xml:space="preserve">Realizar proceso de identificacion y sistematizacion de las buenas practicas para concervar la memoria institucional y con ella la mejora continua sonbre lecciones aprendidas, apoyando procesos continuos de comunicación entre los funcionarios y las diferentes dependencias, propendiendo por la sinergia institucional </t>
  </si>
  <si>
    <t xml:space="preserve">realizar capacitaciones a los fucnioanrios y contratistas de la entidad para la socializacion y difusion del conocimiento explicito al interior de la entidad </t>
  </si>
  <si>
    <t xml:space="preserve">capacitacion realizada </t>
  </si>
  <si>
    <t xml:space="preserve">Implementar la Guía metodológica para la racionalización de trámites del departamento administrativo de la funcion publica </t>
  </si>
  <si>
    <t xml:space="preserve">guia implementada </t>
  </si>
  <si>
    <t>GC-R1, GC-R2</t>
  </si>
  <si>
    <t>GC-R3, GC-R4, GC-R5</t>
  </si>
  <si>
    <t>proceso de comunicación y sistematizacion de buenas practicas elaborado</t>
  </si>
  <si>
    <t>GC-R7</t>
  </si>
  <si>
    <t xml:space="preserve">Elaborar el Manual de Gestión de Conocimiento e innovación de la Dirección de Tránsito de Bucaramanga </t>
  </si>
  <si>
    <t xml:space="preserve">manual de  Gestión de Conocimiento e innovación </t>
  </si>
  <si>
    <t>GC-R6, GC-R9, GC-R10, GC-R11</t>
  </si>
  <si>
    <t>GC-R12</t>
  </si>
  <si>
    <t xml:space="preserve">Realzair el  plan de accion del conocimiento para determinar las actividades de innovacion de la entidad </t>
  </si>
  <si>
    <t>GC-R13</t>
  </si>
  <si>
    <t>GC-R14</t>
  </si>
  <si>
    <t>Conformación de la Mesa Interdisciplinaria de Trabajo para la Gestión del Conocimiento e Innovación</t>
  </si>
  <si>
    <t xml:space="preserve">mesa confromada </t>
  </si>
  <si>
    <t>GC-R15, GC-R16, GC-R17, GC-R18, GC-R19, GC-R20</t>
  </si>
  <si>
    <t xml:space="preserve">Diseño, implementación, capacitación, medición y  validación con organismos de control, sobre la Política de daño antijurídico, defensa judicial y repetición.
La política incluirá estrategias de defensa focalizadas en la reiteración,  la complejidad de los casos y el impacto del caso en términos de pretensiones, posibilidad de éxito, visibilidad ante los medios de comunicación, entre otros. </t>
  </si>
  <si>
    <t>DJ-R1</t>
  </si>
  <si>
    <t xml:space="preserve">realziar el proceso de actulizacion de revision del normograma de la entidad </t>
  </si>
  <si>
    <t xml:space="preserve">normograma actualizado </t>
  </si>
  <si>
    <t xml:space="preserve">realizar la actulizacion del mapa de riesgos, teniendo en cuenta los lineamientos del Departamento Admisnitrativo de la Funcion Publica, la Politica Institucional del riesgo y el </t>
  </si>
  <si>
    <t xml:space="preserve">mapa de riesgos institucional </t>
  </si>
  <si>
    <t xml:space="preserve">realizar la modificacion del procedimiento para vincular el proceso de seguimiento a la segunda linea de defensa por parte de la Oficina de </t>
  </si>
  <si>
    <t xml:space="preserve">procedimiento modificado </t>
  </si>
  <si>
    <t xml:space="preserve">realizar una capacitacion en la identificacion de riesgos a todas las dependencias de la Direccion de Transito de Bucaramanga </t>
  </si>
  <si>
    <t xml:space="preserve">sosiclizacion del mapa de riesgos a todos los lideres de procesos de la entidad </t>
  </si>
  <si>
    <t xml:space="preserve">acta de reunion </t>
  </si>
  <si>
    <t xml:space="preserve">realizar auditorias de TI para verificar los riesgos y la implementacion del diseño y la ejecucion de los controles </t>
  </si>
  <si>
    <t xml:space="preserve">informe de auditoria </t>
  </si>
  <si>
    <t xml:space="preserve">actualziar el diagnsotico de seguridad y privacidad de la informacion </t>
  </si>
  <si>
    <t xml:space="preserve">diagnostico actualziado </t>
  </si>
  <si>
    <t xml:space="preserve">realiazar la actualziacion de todos los procedimientos de la seguridad y la privacidad de la informacion para su implementacion </t>
  </si>
  <si>
    <t xml:space="preserve">procedimientos actualizados </t>
  </si>
  <si>
    <t>Realizar el inventario de los activos de seguridad y privacidad de la informacion de la entidad y clasificarlo bajo los criterios de disponibilidad, integridad y confidencialidad, implementadolo y actualizandolo de manera continua</t>
  </si>
  <si>
    <t xml:space="preserve">inventario realizado </t>
  </si>
  <si>
    <t xml:space="preserve">Realizar el proceso de definicion de los indicadores para medir la eficiencia y eficacia del sistema de gestión de seguridad y privacidad de la información (MSPI) de la entidad, realizando su implementacion y proceso de mejora continua </t>
  </si>
  <si>
    <t>Definicion de indicadores creada</t>
  </si>
  <si>
    <t>Realizar jornadas de capacitación y divulgación, para la efectiva solializacion del modelo de gestion de riesgos de seguridad digital, a todas las dependencias, grupos de trabajo, servidores y contratistas.</t>
  </si>
  <si>
    <t>Circulares con la información de la capacitación y listado de asistencia.</t>
  </si>
  <si>
    <t xml:space="preserve">Informar al área de talento Humano sobre las capacitaciones convocadas por el ministerio de tecnologías de la Información y las comunicaciones </t>
  </si>
  <si>
    <t>Correos electrónicos a talento Humano con la información.</t>
  </si>
  <si>
    <t>Gestionar los convenios o acuerdos de intercambio de información ante las diferentes entidades a nivel nacional.</t>
  </si>
  <si>
    <t>Evidencias de la Gestión.</t>
  </si>
  <si>
    <t>Adelantar acciones para la gestión sistemática y cíclica del riesgo de seguridad digital en la entidad tales como registrarse en el CSIRT Gobierno y/o ColCERT, adoptar e implementar la guía para la identificación de infraestructura crítica cibernética, realizar la identificación anual de la infraestructura crítica cibernética e informar al CCOC, participar en la contrucción de los planes sectoriales de protección de la infraestructura crítica cibernética, participar en las mesas de construcción y sensibilización del Modelo Nacional de Gestión de Riesgos de Seguridad Digital.</t>
  </si>
  <si>
    <t>Listado de asistencia, correo electrónico, Guía de infraestructura.</t>
  </si>
  <si>
    <t>Implementar un Sistema de Gestión de Seguridad de la Información (SGSI) en la entidad a partir de las necesidades identificadas.</t>
  </si>
  <si>
    <t>Sistema de Gestión de Seguridad de la información SGSI</t>
  </si>
  <si>
    <t>Llevar a cabo campañas de concientización en temas de seguridad de la información de manera frecuente y periódica, específicas para cada uno de los distintos roles dentro de la entidad.</t>
  </si>
  <si>
    <t>Crear un procedimiento de gestión de incidentes de seguridad de la información, formalizarlo y actualizarlo de acuerdo con los cambios de la entidad.</t>
  </si>
  <si>
    <t>Procedimiento de gestión de incidentes de seguridad de la información</t>
  </si>
  <si>
    <t>Realizar evaluaciones de vulnerabilidades informáticas.</t>
  </si>
  <si>
    <t>Resultados de las evaluaciones</t>
  </si>
  <si>
    <t>Crear una política de ciberseguridad interna y verificar que los proveedores y contratistas de la entidad cumplan con el mismo.</t>
  </si>
  <si>
    <t>Política, contrato indicando el cumplimiento de la política.</t>
  </si>
  <si>
    <t>Actualizar el sistema misional de la entidad según los despliegues del proveedor, contra la mitigación de vulnerabilidad y la aplicación de actualizaciones y parches de seguridad.</t>
  </si>
  <si>
    <t>Sistema Misional actualizado.</t>
  </si>
  <si>
    <t>Realizar ejercicios simulados de ingeniería social al personal de la entidad incluyendo campañas de phishing, smishing, entre otros, y realizar concientización, educación y formación a partir de los resultados obtenidos.</t>
  </si>
  <si>
    <t>Seguridad Digital</t>
  </si>
  <si>
    <t>SD-R1</t>
  </si>
  <si>
    <t>SD-R2</t>
  </si>
  <si>
    <t>SD-R3</t>
  </si>
  <si>
    <t>SD-R4</t>
  </si>
  <si>
    <t>SD-R5</t>
  </si>
  <si>
    <t>SD-R6</t>
  </si>
  <si>
    <t>SD-R7</t>
  </si>
  <si>
    <t>SD-R8</t>
  </si>
  <si>
    <t>SD-R9</t>
  </si>
  <si>
    <t>SD-R10</t>
  </si>
  <si>
    <t>SD-R11</t>
  </si>
  <si>
    <t>SD-R12</t>
  </si>
  <si>
    <t>SD-R13</t>
  </si>
  <si>
    <t>SD-R13, SD-R14, SD-R15, SD-R16, SD-R17</t>
  </si>
  <si>
    <t>SD-R18</t>
  </si>
  <si>
    <t>SD-R19</t>
  </si>
  <si>
    <t>SD-R20</t>
  </si>
  <si>
    <t>SD-R21</t>
  </si>
  <si>
    <t>SD-R22</t>
  </si>
  <si>
    <t>SD-R23</t>
  </si>
  <si>
    <t>SD-R24</t>
  </si>
  <si>
    <t>Informe semestral de medicion del clima laboral e identificación de la cultura organizacional</t>
  </si>
  <si>
    <t>Seguimiento y evaluación trimestral de la matriz de riesgos</t>
  </si>
  <si>
    <t>Realizar la Actualizacion de las vistas de información de la arquitectura de información para todas las fuentes.</t>
  </si>
  <si>
    <t xml:space="preserve">Actualizacion de la arquitectura de la informacion realizada </t>
  </si>
  <si>
    <t>Realizar la estrategia de insentivación de la página web para los trámites</t>
  </si>
  <si>
    <t>Establecer condiciones de seguridad de la información para la gestión de la información institucional.</t>
  </si>
  <si>
    <t xml:space="preserve">plan de seguridad de la informacion </t>
  </si>
  <si>
    <t xml:space="preserve">Plan de accion de identificacion y sistematizacion de lecciones aprendidas implementado </t>
  </si>
  <si>
    <t xml:space="preserve">Realizar la politíca de atención al usuario de la Dirección de Tránsito y publicarla en la pagina web de la entidad </t>
  </si>
  <si>
    <t xml:space="preserve">estudio de necesidades del personal </t>
  </si>
  <si>
    <t>Realziar en compañía con la Oficina Asesora de Calidad de la Dirección de Tránsito de Bucaramanga el plan de accion, donde se definan las necesidades, alcances y recursos para la correcta implementación de la señalización según la norma NTC 6047.</t>
  </si>
  <si>
    <t>SC-R12, SC-R21, SC-R63</t>
  </si>
  <si>
    <t>SC-R10, SC-R13, SC-R14, SC-R15, SC-R62</t>
  </si>
  <si>
    <t>Definir el responsable o los responsables de la documentación de los procesos de la entidad.</t>
  </si>
  <si>
    <t>Actualizar guia de responsables de la documentación de los procesos de la entidad.</t>
  </si>
  <si>
    <t>Mantener el seguimiento mensual a las sugerencias, expectativas, quejas, peticiones, reclamos o denuncias que se dan por parte de la ciudadanía para llevar a cabo mejoras a los procesos y procedimientos de la entidad</t>
  </si>
  <si>
    <t>Realizar la Inscripcion de todos los tramites de la entidad, y mantenernlos actualizados en el Sistema Unico de Información de Trámites - SUIT</t>
  </si>
  <si>
    <t>Mantener el proceso de sistematizacion y seguimento de las sugerencias, expectativas, quejas, peticiones, reclamos o denuncias por parte de la ciudadanía para llevar a cabo mejoras a los procesos y procedimientos de la entidad</t>
  </si>
  <si>
    <t>PC-R1, PC-R2</t>
  </si>
  <si>
    <t xml:space="preserve">realizar el proceso de seguimiento al Mapa de Riesgos de Currupción y Atención al Ciudadano </t>
  </si>
  <si>
    <t>Realizar el proceso de Auditoria a la Oficina de Talento Humano, para veirficar que en la planta de personal existan servidores de carrera, con la idoneidad suficente, que puedan ocupar los empleos en encargo o comisión de modo que se pueda llevar a cabo la selección de un gerente público o de un empleo de libre nombramiento y remoción.</t>
  </si>
  <si>
    <t/>
  </si>
  <si>
    <t>Recomendaciones de Mejora por Política</t>
  </si>
  <si>
    <t>Fecha de generación: 2021-09-01 12:46:22</t>
  </si>
  <si>
    <t>Entidad:</t>
  </si>
  <si>
    <t>DIRECCION DE TRANSITO DE BUCARAMANGA</t>
  </si>
  <si>
    <t>Departamento:</t>
  </si>
  <si>
    <t>Santander</t>
  </si>
  <si>
    <t>Municipio:</t>
  </si>
  <si>
    <t>Bucaramanga</t>
  </si>
  <si>
    <t>#</t>
  </si>
  <si>
    <t>Política</t>
  </si>
  <si>
    <t>Recomendaciones</t>
  </si>
  <si>
    <t xml:space="preserve">actividad </t>
  </si>
  <si>
    <t xml:space="preserve">PRODUCTO </t>
  </si>
  <si>
    <t>Gestión Estratégica del Talento Humano</t>
  </si>
  <si>
    <t>Contar con un plan y/o programa de entrenamiento y/o actualización para los abogados que llevan la defensa jurídica. Una de las alternativas es vincular a los miembros de la oficina juridica o de la oficina de defensa judicial a la Comunidad Juridica del Conocimiento que es gratis y se pueden realizar solicitudes especificas.</t>
  </si>
  <si>
    <t>TH</t>
  </si>
  <si>
    <t>-</t>
  </si>
  <si>
    <t>R</t>
  </si>
  <si>
    <t>TH-R2</t>
  </si>
  <si>
    <t>Establecer en la planta de personal de la entidad (o documento que contempla los empleos de la entidad) los empleos suficientes para cumplir con los planes y proyectos.</t>
  </si>
  <si>
    <t>TH-R3</t>
  </si>
  <si>
    <t>Ajustar el manual de funciones de la entidad de acuerdo con el Decreto 815 de 2018.</t>
  </si>
  <si>
    <t>TH-R23</t>
  </si>
  <si>
    <t>Vincular personal que cuente con las competencias establecidas en el Decreto 815 de 2018, relacionadas con la orientación al usuario y al ciudadano, y en la Resolución 667 de 2018 - catálogo de competencias.</t>
  </si>
  <si>
    <t>Recopilar información sobre el conocimiento que requieren sus dependencias para identificar las necesidades de nuevo conocimiento e innovación.</t>
  </si>
  <si>
    <t>TH-R5</t>
  </si>
  <si>
    <t>Generar acciones de aprendizaje basadas en problemas o proyectos, dentro de su planeación anual, de acuerdo con las necesidades de conocimiento de la entidad, evaluar los resultados y tomar acciones de mejora.</t>
  </si>
  <si>
    <t>TH-R6</t>
  </si>
  <si>
    <t>Fomentar la transferencia del conocimiento hacia adentro y hacia afuera de la entidad.</t>
  </si>
  <si>
    <t>TH-R18</t>
  </si>
  <si>
    <t>Implementar en la entidad mecanismos suficientes y adecuados para transferir el conocimiento de los servidores que se retiran a quienes continúan vinculados.</t>
  </si>
  <si>
    <t>Incorporar actividades que promuevan la inclusión y la diversidad (personas con discapacidad, jóvenes entre los 18 y 28 años y género) en la planeación del talento humano de la entidad.</t>
  </si>
  <si>
    <t>TH-R8</t>
  </si>
  <si>
    <t>Incorporar actividades que contribuyan a mantener y mejorar el clima organizacional de la entidad como parte de la planeación del talento humano.</t>
  </si>
  <si>
    <t>TH-R19</t>
  </si>
  <si>
    <t>Realizar un diagnóstico relacionado con la cultura organizacional de la entidad.</t>
  </si>
  <si>
    <t>TH-R22</t>
  </si>
  <si>
    <t>Medir en las evaluaciones de clima organizacional, la percepción de los servidores de la entidad, frente a la comunicación interna. Desde el sistema de control interno efectuar su verificación.</t>
  </si>
  <si>
    <t>Implementar acciones de mejora con base en los resultados de medición del clima laboral y documentar el proceso. Desde el sistema de control interno efectuar su verificación.</t>
  </si>
  <si>
    <t>TH-R9</t>
  </si>
  <si>
    <t>TH-R10</t>
  </si>
  <si>
    <t>TH-R17</t>
  </si>
  <si>
    <t>Diseñar y ejecutar un programa de desvinculación asistida para los pre-pensionados como actividad de la planeación del talento humano de la entidad.</t>
  </si>
  <si>
    <t>Diseñar y ejecutar un programa de desvinculación asistida por otras causales como actividad de la planeación del talento humano de la entidad.</t>
  </si>
  <si>
    <t>Propiciar y promover un plan de retiro, con el fin de facilitar las condiciones para la adecuación a la nueva etapa de vida con respecto a los servidores que se retiran.</t>
  </si>
  <si>
    <t>Verificar en la planta de personal que existan servidores de carrera que puedan ocupar los empleos en encargo o comisión de modo que se pueda llevar a cabo la selección de un gerente público o de un empleo de libre nombramiento y remoción. Desde el sistema de control interno efectuar su verificación.</t>
  </si>
  <si>
    <t>Aplicar las pruebas necesarias para garantizar la idoneidad de los candidatos empleo de modo que se pueda llevar a cabo la selección de un gerente público o de un empleo de libre nombramiento y remoción. Desde el sistema de control interno efectuar su verificación.</t>
  </si>
  <si>
    <t>Analizar que los resultados de la evaluación de desempeño laboral y de los acuerdos de gestión sean coherentes con el cumplimiento de las metas de la entidad. Desde el sistema de control interno efectuar su verificación.</t>
  </si>
  <si>
    <t>Desarrollar jornadas de capacitación y/o divulgación a sus servidores y contratistas sobre seguridad digital.</t>
  </si>
  <si>
    <t>Identificar y documentar las razones del retiro de los servidores de la entidad.</t>
  </si>
  <si>
    <t>Implementar la estrategia salas amigas de la familia lactante, en cumplimiento a lo establecido en la Ley 1823 de 2017.</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</si>
  <si>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</si>
  <si>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IN-R1</t>
  </si>
  <si>
    <t>Verificar el adecuado diseño y ejecución de los controles que mitigan los riesgos de fraude y corrupción, por parte de los cargos que lideran de manera transversal temas estratégicos de gestión (tales como jefes de planeación, financieros, contratación, TI, servicio al ciudadano, líderes de otros sistemas de gestión, comités de riesgos).</t>
  </si>
  <si>
    <t>IN</t>
  </si>
  <si>
    <t>Implementar mecanismos de evaluación sobre el nivel de interiorización de los valores por parte de los servidores públicos. Desde el sistema de control interno efectuar su verificación.  .</t>
  </si>
  <si>
    <t>IN-R3</t>
  </si>
  <si>
    <t>Formular la estrategia anual para la gestión preventiva de conflictos de interés dentro del marco de la planeación institucional.</t>
  </si>
  <si>
    <t>IN-R4</t>
  </si>
  <si>
    <t>Incluir en la estrategia de gestión anual para la prevención de conflictos de interés actividades para sensibilización y conocimiento de causales y procedimientos para declaración de impedimentos, recusaciones y el manejo preventivo de conflictos de interés.</t>
  </si>
  <si>
    <t>IN-R5</t>
  </si>
  <si>
    <t>Formular y desarrollar un mecanismo para el registro, seguimiento y monitoreo a las declaraciones de conflictos de interés por parte de los servidores públicos que laboran dentro de la entidad..</t>
  </si>
  <si>
    <t>IN-R6</t>
  </si>
  <si>
    <t>IN-R7</t>
  </si>
  <si>
    <t>Implementar canales de denuncia y seguimiento frente a situaciones disciplinarias y de conflictos de interés que faciliten la formulación e implementación oportuna de acciones de control y sanción de los conflictos de interés. Desde el sistema de control interno efectuar su verificación.</t>
  </si>
  <si>
    <t>Implementar canales de consulta y orientación para el manejo de conflictos de interés acticulado con acciones preventivas de control de los mismos. Desde el sistema de control interno efectuar su verificación.</t>
  </si>
  <si>
    <t>Planeación Institucional</t>
  </si>
  <si>
    <t>Incorporar el análisis del contexto interno y externo de la entidad dentro de la política de administración de riesgos establecida por la alta dirección y el comité institucional de coordinación de control interno.</t>
  </si>
  <si>
    <t>PI</t>
  </si>
  <si>
    <t>PI-R2</t>
  </si>
  <si>
    <t>Incluir el portafolio o mapa de ruta de los proyectos en el Plan Estratégico de Tecnologías de la Información (PETI).</t>
  </si>
  <si>
    <t>PI-R3</t>
  </si>
  <si>
    <t>Incluir la proyección del presupuesto en el Plan Estratégico de Tecnologías de la Información (PETI).</t>
  </si>
  <si>
    <t>PI-R4</t>
  </si>
  <si>
    <t>Incluir un plan de comuniciaciones en el Plan Estratégico de Tecnologías de la Información (PETI).</t>
  </si>
  <si>
    <t>PI-R5</t>
  </si>
  <si>
    <t>PI-R6</t>
  </si>
  <si>
    <t>PI-R7</t>
  </si>
  <si>
    <t>Establecer estrategias de difusión de la información utilizando diversos canales de comunicación adecuados a las características de la población usuaria y ciudadanía, para dar a conocer los derechos a la participación ciudadana en la gestión institucional y el control social, así como sobre los mecanismos de participación que la entidad ha dispuesto para ello.</t>
  </si>
  <si>
    <t>PI-R8</t>
  </si>
  <si>
    <t>Implementar estrategias a través de diversos medios digitales para que los ciudadanos o grupos de interés participen en el proceso de producción normativa.</t>
  </si>
  <si>
    <t>PI-R9</t>
  </si>
  <si>
    <t>Establecer etapas de planeación para promover la participación ciudadana utilizando medios digitales.</t>
  </si>
  <si>
    <t>Tener en cuenta en el plan de acción anual los proyectos para cada vigencia según lo especificado en el plan indicativo cuatrienal</t>
  </si>
  <si>
    <t>Implementar un Sistema de Gestión de Seguridad de la Información (SGSI) en la entidad a partir de las necesidades identificadas, y formalizarlo mediante un acto adiministrativo.</t>
  </si>
  <si>
    <t>PI-R12</t>
  </si>
  <si>
    <t>Contar con mecanismos de seguimiento y evaluación para la política o estrategia de servicio al ciudadano.</t>
  </si>
  <si>
    <t>PI-R13</t>
  </si>
  <si>
    <t>Diseñar los indicadores para medir las características y preferencias de los ciudadanos en la medición y seguimiento del desempeño en el marco de la política de servicio al ciudadano de la entidad. Desde el sistema de control interno efectuar su verificación.</t>
  </si>
  <si>
    <t>PI-R14</t>
  </si>
  <si>
    <t>Diseñar los indicadores para medir el tiempo de espera en la medición y seguimiento del desempeño en el marco de la política de servicio al ciudadano de la entidad. Desde el sistema de control interno efectuar su verificación.</t>
  </si>
  <si>
    <t>PI-R15</t>
  </si>
  <si>
    <t>Diseñar los indicadores para medir el uso de canales en la medición y seguimiento del desempeño en el marco de la política de servicio al ciudadano de la entidad. Desde el sistema de control interno efectuar su verificación.</t>
  </si>
  <si>
    <t>GP-R1</t>
  </si>
  <si>
    <t>Gestión Presupuestal y Eficiencia del Gasto Público</t>
  </si>
  <si>
    <t>Esta política no aplica para la entidad consultada.</t>
  </si>
  <si>
    <t>GP</t>
  </si>
  <si>
    <t>FO</t>
  </si>
  <si>
    <t>FO-R3</t>
  </si>
  <si>
    <t>Incluir el objetivo de cada proceso dentro de la documentación de los procesos de la entidad.</t>
  </si>
  <si>
    <t>FO-R4</t>
  </si>
  <si>
    <t>Definir el alcance de cada proceso dentro de la documentación de los procesos de la entidad.</t>
  </si>
  <si>
    <t>FO-R5</t>
  </si>
  <si>
    <t>FO-R6</t>
  </si>
  <si>
    <t>Definir las actividades clave de los procesos dentro de la documentación de los procesos de la entidad.</t>
  </si>
  <si>
    <t>FO-R7</t>
  </si>
  <si>
    <t>Establecer indicadores dentro de la documentación de los procesos de la entidad.</t>
  </si>
  <si>
    <t>FO-R8</t>
  </si>
  <si>
    <t>Identificar y definir riesgos asociados a cada proceso dentro de la documentación de los procesos de la entidad.</t>
  </si>
  <si>
    <t>FO-R9</t>
  </si>
  <si>
    <t>Identificar y definir controles asociados a cada proceso dentro de la documentación de los procesos de la entidad.</t>
  </si>
  <si>
    <t>FO-R10</t>
  </si>
  <si>
    <t>Tener en cuenta las sugerencias, expectativas, quejas, peticiones, reclamos o denuncias por parte de la ciudadanía para llevar a cabo mejoras a los procesos y procedimientos de la entidad. Desde el sistema de control interno efectuar su verificación.</t>
  </si>
  <si>
    <t xml:space="preserve">procesos ajustados </t>
  </si>
  <si>
    <t>FO-R11</t>
  </si>
  <si>
    <t>Considerar los resultados de los espacios de participación y/o rendición de cuentas con ciudadanos para llevar a cabo mejoras a los procesos y procedimientos de la entidad. Desde el sistema de control interno efectuar su verificación.</t>
  </si>
  <si>
    <t>Establecer un sistema o mecanismo de mantenimiento, tanto preventivo como correctivo para los bienes que así lo requieren.</t>
  </si>
  <si>
    <t>Utilizar técnicas de analítica de datos para entender hechos o fenómenos de la entidad (analítica diagnóstica).</t>
  </si>
  <si>
    <t xml:space="preserve">Realizar proceso de planificacion para la consolidacion de una herramienta que permita implementar tecnicas de analitica de datos, para responder automaticamente ante ciertos patrones de conducta y tomar desiciones atendiendo los hechos y fenomenos presentados en la entidad </t>
  </si>
  <si>
    <t xml:space="preserve">Herramienta de analitica de datos, diagnsoticos, predictivos y prescriptivos, creada e implementada </t>
  </si>
  <si>
    <t>GD</t>
  </si>
  <si>
    <t>Utilizar técnicas de analítica de datos para predecir comportamientos o hechos de la entidad (analítica predictiva).</t>
  </si>
  <si>
    <t>Utilizar técnicas de analítica de datos para soportar la toma de decisiones en la entidad (analítica prescriptiva).</t>
  </si>
  <si>
    <t>Cumplir, en todas las secciones de la página web oficial de la entidad, con el criterio de accesibilidad "Contenido no textual" definido en la NTC5854.</t>
  </si>
  <si>
    <t>Actualizar de manera constante la pagina web de la direccion de transito de bucaramanga, atendideno los requerimientos especificos de la norma tecnica de calidad NTC5854, haciendo enfasis en el contenido no textual, en las sugerecias significativas, caracteristicas sensoriales, teclado, sin trampas para el foco del teclado, tiempo ajustable, poner en pausa, detener, ocultar, titulado de págnas, orden del foco, propósito de los enlaces ( en contexto), idioma de la página, AL recibir el foco, AL recibir entradas, identificacinón de errores, etiquetas o instrucciones, procesamientos, nombre, función y valor.</t>
  </si>
  <si>
    <t>Cumplir, en todas las secciones de la página web oficial de la entidad, con el criterio de accesibilidad "Sugerencia significativa" definido en la NTC5854.</t>
  </si>
  <si>
    <t>Cumplir, en todas las secciones de la página web oficial de la entidad, con el criterio de accesibilidad "Características sensoriales" definido en la NTC5854.</t>
  </si>
  <si>
    <t>Cumplir, en todas las secciones de la página web oficial de la entidad, con el criterio de accesibilidad "Teclado" definido en la NTC5854.</t>
  </si>
  <si>
    <t>Cumplir, en todas las secciones de la página web oficial de la entidad, con el criterio de accesibilidad "Sin trampas para el foco del teclado" definido en la NTC5854.</t>
  </si>
  <si>
    <t>Cumplir, en todas las secciones de la página web oficial de la entidad, con el criterio de accesibilidad "Tiempo ajustable" definido en la NTC5854.</t>
  </si>
  <si>
    <t>Cumplir, en todas las secciones de la página web oficial de la entidad, con el criterio de accesibilidad "Poner en pausa, detener, ocultar" definido en la NTC5854.</t>
  </si>
  <si>
    <t>Cumplir, en todas las secciones de la página web oficial de la entidad, con el criterio de accesibilidad "Titulado de páginas" definido en la NTC5854.</t>
  </si>
  <si>
    <t>Cumplir, en todas las secciones de la página web oficial de la entidad, con el criterio de accesibilidad "Orden del foco" definido en la NTC5854.</t>
  </si>
  <si>
    <t>Cumplir, en todas las secciones de la página web oficial de la entidad, con el criterio de accesibilidad "Propósito de los enlaces (en contexto)" definido en la NTC5854.</t>
  </si>
  <si>
    <t>Cumplir, en todas las secciones de la página web oficial de la entidad, con el criterio de accesibilidad "Idioma de la página" definido en la NTC5854.</t>
  </si>
  <si>
    <t>Cumplir, en todas las secciones de la página web oficial de la entidad, con el criterio de accesibilidad "Al recibir el foco" definido en la NTC5854.</t>
  </si>
  <si>
    <t>Cumplir, en todas las secciones de la página web oficial de la entidad, con el criterio de accesibilidad "Al recibir entradas" definido en la NTC5854.</t>
  </si>
  <si>
    <t>Cumplir, en todas las secciones de la página web oficial de la entidad, con el criterio de accesibilidad "Identificación de errores" definido en la NTC5854.</t>
  </si>
  <si>
    <t>Cumplir, en todas las secciones de la página web oficial de la entidad, con el criterio de accesibilidad "Etiquetas o instrucciones" definido en la NTC5854.</t>
  </si>
  <si>
    <t>Cumplir, en todas las secciones de la página web oficial de la entidad, con el criterio de accesibilidad "Procesamiento" definido en la NTC5854.</t>
  </si>
  <si>
    <t>GD-R20</t>
  </si>
  <si>
    <t>Cumplir, en todas las secciones de la página web oficial de la entidad, con el criterio de accesibilidad "Nombre, función, valor" definido en la NTC5854.</t>
  </si>
  <si>
    <t>GD-R21</t>
  </si>
  <si>
    <t>Cumplir, en todas las secciones de la página web oficial de la entidad, con el criterio de usabilidad "Ruta de migas" que permite conocer la ruta recorrida por el usuario en la navegación del sitio.</t>
  </si>
  <si>
    <t>Actualizar de manera constante la pagina web de la direccion de transito de bucaramanga, atendiendo los requerimientos especificos de la entidad, cumpliendo con todas las secciones establecidas por el criterio de usabilidad, haciendo énfasis en la Ruta de migas ( que permite conocer la ruta recorrida por el usuario), URL limpio ( URL generadas no tengas caracteres especiales), Navegación global consistente ( conservar el mismo diseño), enlaces bien formulados, no generar ventanas emergentes, uso adecuado de títulos y encabezados, no incluir vínculos, Justificación del texto, texto subrayado, contar con diferentes hojas de estilo para su correcta navegación, vínculos visitados, señalizar los campos obligatorios, garantizar la clara correspondencia y disponer de ejemplos en los campos de los formularios del sitio web.</t>
  </si>
  <si>
    <t>GD-R22</t>
  </si>
  <si>
    <t>Cumplir, en todas las secciones de la página web oficial de la entidad, con el criterio de usabilidad "URL limpio" para que las URL generadas en los diferentes niveles de navegación no tengan caracteres especiales y sean fáciles de leer.</t>
  </si>
  <si>
    <t>GD-R23</t>
  </si>
  <si>
    <t>Cumplir, en todas las secciones de la página web oficial de la entidad, con el criterio de usabilidad "Navegación global consistente" para conservar en todos los sitios de navegación el mismo diseño gráfico.</t>
  </si>
  <si>
    <t>GD-R24</t>
  </si>
  <si>
    <t>Cumplir, en todas las secciones de la página web oficial de la entidad, con el criterio de usabilidad "Enlaces bien formulados" que indica claramente el contenido al cual conducen y no tienen textos como "ver más", "clic aquí", entre otros.</t>
  </si>
  <si>
    <t>GD-R25</t>
  </si>
  <si>
    <t>Cumplir, en todas las secciones de la página web oficial de la entidad, con el criterio de usabilidad de no generar ventanas emergentes en ningún nivel de navegación del sitio web.</t>
  </si>
  <si>
    <t>GD-R26</t>
  </si>
  <si>
    <t>Cumplir, en todas las secciones de la página web oficial de la entidad, con el criterio de usabilidad de hacer un uso adecuado de títulos y encabezados con sus correspondientes etiquetas HTML (por ejemplo &lt;h1&gt;, &lt;h2&gt;, ...).</t>
  </si>
  <si>
    <t>GD-R27</t>
  </si>
  <si>
    <t>Cumplir, en todas las secciones de la página web oficial de la entidad, con el criterio de usabilidad de no incluir vínculos rotos en el sitio web.</t>
  </si>
  <si>
    <t>GD-R28</t>
  </si>
  <si>
    <t>Cumplir, en todas las secciones de la página web oficial de la entidad, con el criterio de usabilidad "Justificación del texto" que indica que todos los contenidos del sitio web deben estar alineados a la izquierda.</t>
  </si>
  <si>
    <t>GD-R29</t>
  </si>
  <si>
    <t>Cumplir, en todas las secciones de la página web oficial de la entidad, con el criterio de usabilidad "Texto subrayado" que establece que no deben existir textos subrayados para destacar, excepto si son enlaces a otros contenidos.</t>
  </si>
  <si>
    <t>GD-R30</t>
  </si>
  <si>
    <t>Cumplir, en todas las secciones de la página web oficial de la entidad, con el criterio de usabilidad de contar con diferentes hojas de estilo para su correcta navegación (pantalla, móvil, impresión). En caso de que el sitio web sea responsivo sólo requiere formato de impresión.</t>
  </si>
  <si>
    <t>GD-R31</t>
  </si>
  <si>
    <t>Cumplir, en todas las secciones de la página web oficial de la entidad, con el criterio de usabilidad "Vínculos visitados" que indica al usuario cuando ha visitado contenidos de la página.</t>
  </si>
  <si>
    <t>GD-R32</t>
  </si>
  <si>
    <t>Cumplir, en todas las secciones de la página web oficial de la entidad, con el criterio de usabilidad de señalizar los campos obligatorios de los formularios del sitio web.</t>
  </si>
  <si>
    <t>GD-R33</t>
  </si>
  <si>
    <t>Cumplir, en todas las secciones de la página web oficial de la entidad, con el criterio de usabilidad de garantizar la clara correspondencia entre el título del campo en los formularios del sitio web y el espacio dispuesto para el ingreso de la información.</t>
  </si>
  <si>
    <t>GD-R34</t>
  </si>
  <si>
    <t>Cumplir, en todas las secciones de la página web oficial de la entidad, con el criterio de usabilidad de disponer ejemplos en los campos de los formularios del sitio web.</t>
  </si>
  <si>
    <t>GD-R35</t>
  </si>
  <si>
    <t>Actualizar  el Plan estratégico de tecnologías de la información (PETI) atendiendo a los requerimientos específicos tales como: incluyendo el portafolio o mapa de ruta, la proyección del presupuesto y un plan de comunicaciónes.</t>
  </si>
  <si>
    <t>Plan estratégico de Tecnologías de la Infomración (PETI).</t>
  </si>
  <si>
    <t>GD-R36</t>
  </si>
  <si>
    <t>GD-R37</t>
  </si>
  <si>
    <t>GD-R38</t>
  </si>
  <si>
    <t>Disponer un catálogo de servicios de TI actualizado para la gestión de tecnologías de la información (TI) de la entidad.</t>
  </si>
  <si>
    <t>Crear un catálogo de servicios de TI para la gestión de tecnogologías de la información de la entidad.</t>
  </si>
  <si>
    <t>Catálogo de Servicios de TI.</t>
  </si>
  <si>
    <t>GD-R39</t>
  </si>
  <si>
    <t>Definir Acuerdos de Nivel de Servicios (SLA por sus siglas en inglés) con terceros y Acuerdos de Niveles de Operación (OLA por sus siglas en inglés) para la gestión de tecnologías de la información (TI) de la entidad.</t>
  </si>
  <si>
    <t>Actualizar el documento de la gestión de tecnogologías de la Información TI de la entindad definiendo los acuerdos de nivel de Servicios con terceros y acuerdos de niveles de Operación.</t>
  </si>
  <si>
    <t xml:space="preserve"> Documentos de Gestión de tecnologías de la Información TI.</t>
  </si>
  <si>
    <t>GD-R40</t>
  </si>
  <si>
    <t>Incorporar políticas de TI en el esquema de gobierno de tecnologías de la información (TI) de la entidad.</t>
  </si>
  <si>
    <t>Actualizar el esquema de gobierno de tecnologías de la información TI incorporando instacias o grupos de decisicón, políticas de TI y estructura organizacional del área.</t>
  </si>
  <si>
    <t>Esquema de Gobierno de tecnologías de la Información TI.</t>
  </si>
  <si>
    <t>GD-R41</t>
  </si>
  <si>
    <t>Incorporar, en el esquema de gobierno de tecnologías de la información (TI) de la entidad, instancias o grupos de decisión de TI.</t>
  </si>
  <si>
    <t>GD-R42</t>
  </si>
  <si>
    <t>Incorporar, en el esquema de gobierno de tecnologías de la información (TI) de la entidad, la estructura organizacional del área de TI.</t>
  </si>
  <si>
    <t>GD-R43</t>
  </si>
  <si>
    <t>Utilizar acuerdos marco de precios para bienes y servicios de TI con el propósito de optimizar las compras de tecnologías de información de la entidad.</t>
  </si>
  <si>
    <t xml:space="preserve">Crear acuerdos marco de precios para bienes y servicios de TI con el fin de optimizar las compras de tecnologías de información de la entidad. </t>
  </si>
  <si>
    <t>Marco de precios para bienes y servicios relacionadas con las tecnologóas de la información.</t>
  </si>
  <si>
    <t>GD-R44</t>
  </si>
  <si>
    <t>GD-R45</t>
  </si>
  <si>
    <t>GD-R46</t>
  </si>
  <si>
    <t>Llevar a cabo la documentación y transferencia de conocimiento a proveedores, contratistas y/o responsables de TI, sobre los entregables o resultados de los proyectos de TI ejecutados.</t>
  </si>
  <si>
    <t>Actualizar la documentación y tranferencia de conocimiento a proveedores, contratistas y/o responsables de TI, sobre los entregables o resultados de los proyectos.</t>
  </si>
  <si>
    <t>Documentación y transferencia de conocimiento a proveedores, sobre lo entregables o resultados de los proyectos de TI ejecutados.</t>
  </si>
  <si>
    <t>GD-R47</t>
  </si>
  <si>
    <t>Definir herramientas tecnológicas para la gestión de proyectos de TI de la entidad.</t>
  </si>
  <si>
    <t>Actualizar el catálogo de componentes de información.</t>
  </si>
  <si>
    <t>Actualizar las vistas de información de la arquitectura de información para todas las fuentes.</t>
  </si>
  <si>
    <t xml:space="preserve">Documento de la arquitectura de la información. </t>
  </si>
  <si>
    <t>Actualizar el catálogo de todos los sistemas de información.</t>
  </si>
  <si>
    <t>Catálogo de todos los sistemas de información.</t>
  </si>
  <si>
    <t>Actualizar y documentar una arquitectura de referencia y una arquitectura de solución para todas las soluciones tecnológicas de la entidad, con el propósito de mejorar la gestión de sus sistemas de información.</t>
  </si>
  <si>
    <t>Documentación de una arquitectura de referencia y documentación de una arquitectura de solución.</t>
  </si>
  <si>
    <t>Incluir características en los sistemas de información de la entidad que permitan la apertura de sus datos de forma automática y segura.</t>
  </si>
  <si>
    <t>Elaborar y actualizar los documentos de arquitectura de los desarrollos de software de la entidad.</t>
  </si>
  <si>
    <t>Definir e implementar una metodología de referencia para el desarrollo de software y sistemas de información.</t>
  </si>
  <si>
    <t>Implementar un plan de mantenimiento preventivo y evolutivo (de mejoramiento) sobre la infraestructura de TI de la entidad.</t>
  </si>
  <si>
    <t>Documentar e implementar un plan de continuidad de los servicios tecnológicos mediante pruebas y verificaciones acordes a las necesidades de la entidad.</t>
  </si>
  <si>
    <t>Adoptar en su totalidad el protocolo IPV6 en la entidad.</t>
  </si>
  <si>
    <t>GD-R70</t>
  </si>
  <si>
    <t>Implementar una estrategia de uso y apropiación para todos los proyectos de TI teniendo en cuenta estrategias de gestión del cambio para mejorar el uso y apropiación de las tecnologías de la información (TI) en la entidad.</t>
  </si>
  <si>
    <t>GD-R71</t>
  </si>
  <si>
    <t>Implementar una estrategia de divulgación y comunicación de los proyectos TI para mejorar el uso y apropiación de las tecnologías de la información (TI) en la entidad. Desde el sistema de control interno efectuar su verificación.</t>
  </si>
  <si>
    <t>GD-R72</t>
  </si>
  <si>
    <t>Utilizar la caracterización de los grupos de interés internos y externos para mejorar la implementación de la estrategia para el uso y apropiación de tecnologías de la información (TI) en la entidad.</t>
  </si>
  <si>
    <t>Ejecutar un plan de formación o capacitación dirigido a servidores públicos paraÂ el desarrollo de competencias requeridas en TI.</t>
  </si>
  <si>
    <t>GD-R74</t>
  </si>
  <si>
    <t>Hacer seguimiento al uso y apropiación de tecnologías de la información (TI) en la entidad a través de los indicadores definidos para tal fin. Desde el sistema de control interno efectuar su verificación.</t>
  </si>
  <si>
    <t>GD-R75</t>
  </si>
  <si>
    <t>Ejecutar acciones de mejora a partir de los resultados de los indicadores de uso y apropiación de tecnologías de la información (TI) en la entidad. Desde el sistema de control interno efectuar su verificación.</t>
  </si>
  <si>
    <t>GD-R77</t>
  </si>
  <si>
    <t>Definir y documentar procedimientos de seguridad y privacidad de la información, aprobarlos mediante el comité de gestión y desempeño institucional, implementarlos y actualizarlos mediante un proceso de mejora continua.</t>
  </si>
  <si>
    <t>GD-R78</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</si>
  <si>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</si>
  <si>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GD-R81</t>
  </si>
  <si>
    <t>Publicar todos los conjuntos de datos abiertos estratégicos de la entidad en el catálogo de datos del Estado Colombiano www.datos.gov.co.</t>
  </si>
  <si>
    <t>GD-R82</t>
  </si>
  <si>
    <t>Mantener actualizados todos los conjuntos de datos abiertos de la entidad que están publicados en el catálogo de datos del Estado Colombiano www.datos.gov.co.</t>
  </si>
  <si>
    <t>Inscribir en el Sistema Ãšnico de Información de Trámites - SUIT todos los trámites de la entidad.</t>
  </si>
  <si>
    <t>Disponer en línea todos los trámites de la entidad, que sean suscpetibles de disponerse en línea.</t>
  </si>
  <si>
    <t>GD-R85</t>
  </si>
  <si>
    <t>Emplear diferentes medios digitales en los ejercicios de participación realizados por la entidad.</t>
  </si>
  <si>
    <t>GD-R86</t>
  </si>
  <si>
    <t>Utilizar medios digitales en los ejercicios de rendición de cuentas realizados por la entidad.</t>
  </si>
  <si>
    <t>GD-R88</t>
  </si>
  <si>
    <t>Mejorar la solución de problemas a partir de la implementación de ejercicios de innovación abierta con la participación de los grupos de valor de la entidad.</t>
  </si>
  <si>
    <t>GD-R89</t>
  </si>
  <si>
    <t>Mejorar las actividades de promoción del control social y veedurías ciudadana mediante la participación de los grupos de valor en la gestión de la entidad.</t>
  </si>
  <si>
    <t>Publicar, en la sección "transparencia y acceso a la información pública" de la página web oficial de la entidad, información actualizada sobre ofertas de empleo.</t>
  </si>
  <si>
    <t>SD</t>
  </si>
  <si>
    <t>Fomentar la generación de acciones para apoyar la segunda línea de defensa frente al seguimiento del riesgo, por parte del comité institucional de coordinación de control interno.</t>
  </si>
  <si>
    <t>Llevar a cabo una gestión del riesgo en la entidad, que le permita controlar los puntos críticos de éxito.</t>
  </si>
  <si>
    <t>Informar periódicamente a las instancias correspondientes sobre el desempeño de las actividades de gestión de riesgos, por parte de los líderes de los programas, proyectos, o procesos de la entidad en coordinación con sus equipos de trabajo.</t>
  </si>
  <si>
    <t>Evaluar por parte del jefe de control interno o quien haga sus veces en la entidad, que los controles diseñados indiquen qué pasa con las observaciones o desviaciones resultantes de ejecutar el control.</t>
  </si>
  <si>
    <t>Fortalecer las capacidades en seguridad digital de la entidad a través de su participación en las jornadas de socialización y promoción del uso del modelo de gestión de riesgos de seguridad digital convocadas por el Ministerio de Tecnologías de la Información y las Comunicaciones.</t>
  </si>
  <si>
    <t>Fortalecer las capacidades en seguridad digital de la entidad a través de convenios o acuerdos de intercambio de información para fomentar la investigación, la innovación y el desarrollo de temas relacionados con la defensa y seguridad nacional en el entorno digital.</t>
  </si>
  <si>
    <t>Adelantar acciones para la gestión sistemática y cíclica del riesgo de seguridad digital en la entidad tales como registrarse en el CSIRT Gobierno y/o ColCERT.</t>
  </si>
  <si>
    <t>SD-R14</t>
  </si>
  <si>
    <t>Adelantar acciones para la gestión sistemática y cíclica del riesgo de seguridad digital en la entidad tales como adoptar e implementar la guía para la identificación de infraestructura crítica cibernética.</t>
  </si>
  <si>
    <t>SD-R15</t>
  </si>
  <si>
    <t>Adelantar acciones para la gestión sistemática y cíclica del riesgo de seguridad digital en la entidad tales como realizar la identificación anual de la infraestructura crítica cibernética e informar al CCOC.</t>
  </si>
  <si>
    <t>SD-R16</t>
  </si>
  <si>
    <t>Adelantar acciones para la gestión sistemática y cíclica del riesgo de seguridad digital en la entidad tales como participar en la contrucción de los planes sectoriales de protección de la infraestructura crítica cibernética.</t>
  </si>
  <si>
    <t>SD-R17</t>
  </si>
  <si>
    <t>Adelantar acciones para la gestión sistemática y cíclica del riesgo de seguridad digital en la entidad tales como participar en las mesas de construcción y sensibilización del Modelo Nacional de Gestión de Riesgos de Seguridad Digital.</t>
  </si>
  <si>
    <t>Hacer campañas de concientización en temas de seguridad de la información de manera frecuente y periódica, específicas para cada uno de los distintos roles dentro de la entidad.</t>
  </si>
  <si>
    <t>Establecer un procedimiento de gestión de incidentes de seguridad de la información, formalizarlo y actualizarlo de acuerdo con los cambios de la entidad.</t>
  </si>
  <si>
    <t>Efectuar evaluaciones de vulnerabilidades informáticas.</t>
  </si>
  <si>
    <t>Cerciorarse de que los proveedores y contratistas de la entidad cumplan con las políticas de ciberseguridad internas.</t>
  </si>
  <si>
    <t>Realizar retest para verificar la mitigación de vulnerabilidades y la aplicación de actualizaciones y parches de seguridad en sus sistemas de información.</t>
  </si>
  <si>
    <t>Realizar periódicamente ejercicios simulados de ingeniería social al personal de la entidad incluyendo campañas de phishing, smishing, entre otros, y realizar concientización, educación y formación a partir de los resultados obtenidos.</t>
  </si>
  <si>
    <t>Defensa Jurídica</t>
  </si>
  <si>
    <t>DJ</t>
  </si>
  <si>
    <t>TA-R1</t>
  </si>
  <si>
    <t>TA</t>
  </si>
  <si>
    <t>TA-R2</t>
  </si>
  <si>
    <t>TA-R3</t>
  </si>
  <si>
    <t>TA-R4</t>
  </si>
  <si>
    <t>TA-R5</t>
  </si>
  <si>
    <t>TA-R6</t>
  </si>
  <si>
    <t>TA-R7</t>
  </si>
  <si>
    <t>TA-R8</t>
  </si>
  <si>
    <t>TA-R9</t>
  </si>
  <si>
    <t>TA-R10</t>
  </si>
  <si>
    <t>TA-R11</t>
  </si>
  <si>
    <t>TA-R12</t>
  </si>
  <si>
    <t>TA-R13</t>
  </si>
  <si>
    <t>TA-R14</t>
  </si>
  <si>
    <t>TA-R15</t>
  </si>
  <si>
    <t>TA-R16</t>
  </si>
  <si>
    <t>TA-R17</t>
  </si>
  <si>
    <t>TA-R18</t>
  </si>
  <si>
    <t>TA-R19</t>
  </si>
  <si>
    <t>TA-R20</t>
  </si>
  <si>
    <t>TA-R21</t>
  </si>
  <si>
    <t>TA-R22</t>
  </si>
  <si>
    <t>TA-R23</t>
  </si>
  <si>
    <t>TA-R24</t>
  </si>
  <si>
    <t>Formular el plan de apertura, mejora y uso de datos abiertos de la entidad, aprobarlo mediante el comité de gestión y desempeño institucional e integrarlo al plan de acción anual.</t>
  </si>
  <si>
    <t>TA-R26</t>
  </si>
  <si>
    <t>Inscribir en el Registro Ãšnico de Series Documentales la Tabla de Retención Documental de la entidad.</t>
  </si>
  <si>
    <t>TA-R27</t>
  </si>
  <si>
    <t>Realizar el monitoreo y control (con equipos de medición) de las condiciones ambientales, donde se conservan los soportes físicos de la entidad.</t>
  </si>
  <si>
    <t>TA-R28</t>
  </si>
  <si>
    <t>Definir estrategias de preservación digital (migración, conversión, refreshing), para garantizar que la información que produce esté disponible a lo largo del tiempo.</t>
  </si>
  <si>
    <t>TA-R29</t>
  </si>
  <si>
    <t>Ejecutar y documentar estrategias de preservación digital (migración, conversión, refreshing) para garantizar que la información que produce esté disponible a lo largo del tiempo.</t>
  </si>
  <si>
    <t>TA-R30</t>
  </si>
  <si>
    <t>Implementar el Plan de Preservación Digital.</t>
  </si>
  <si>
    <t>TA-R31</t>
  </si>
  <si>
    <t>Crear los expedientes electrónicos con los respectivos componentes tecnológicos (de autenticidad, integridad, fiabilidad, disponibilidad) que requiera la entidad.</t>
  </si>
  <si>
    <t>TA-R32</t>
  </si>
  <si>
    <t>Asignar los espacios físicos suficientes para el funcionamiento de los archivos de la entidad, teniendo en cuenta las especificaciones técnicas requeridas.</t>
  </si>
  <si>
    <t>TA-R33</t>
  </si>
  <si>
    <t>Incluir los documentos audiovisuales (video, audio, fotográficos) en cualquier soporte y medio (análogo, digital, electrónico), en los instrumentos archivísticos de la entidad.</t>
  </si>
  <si>
    <t>TA-R34</t>
  </si>
  <si>
    <t>Contemplar los expedientes electrónicos de archivo en las Tablas de Retención Documental de la entidad.</t>
  </si>
  <si>
    <t>TA-R35</t>
  </si>
  <si>
    <t>TA-R36</t>
  </si>
  <si>
    <t>TA-R37</t>
  </si>
  <si>
    <t>TA-R38</t>
  </si>
  <si>
    <t>TA-R39</t>
  </si>
  <si>
    <t>TA-R40</t>
  </si>
  <si>
    <t>TA-R41</t>
  </si>
  <si>
    <t>TA-R42</t>
  </si>
  <si>
    <t>TA-R43</t>
  </si>
  <si>
    <t>TA-R44</t>
  </si>
  <si>
    <t>TA-R45</t>
  </si>
  <si>
    <t>TA-R46</t>
  </si>
  <si>
    <t>Incluir diferentes medios de comunicación, acordes a la realidad de la entidad y a la pandemia, para divulgar la información en el proceso de rendición de cuentas.</t>
  </si>
  <si>
    <t>TA-R47</t>
  </si>
  <si>
    <t>TA-R48</t>
  </si>
  <si>
    <t>TA-R49</t>
  </si>
  <si>
    <t>Establecer actividades en la etapa de ejecución de los programas, proyectos y servicios en las cuales la ciudadanía pueda participar y colaborar a través de medios digitales.</t>
  </si>
  <si>
    <t>TA-R50</t>
  </si>
  <si>
    <t>Aplicar los lineamientos establecidos para la racionalización de trámites, haciendo énfasis en la participación ciudadana utilizando medios digitales de acuerdo con la política de gobierno digital.</t>
  </si>
  <si>
    <t>TA-R51</t>
  </si>
  <si>
    <t>Formular ejercicios de innovación que incluyan los medios digitales con el propósito de dar solución a los diferentes problemas, esto con el apoyo de la ciudadanía.</t>
  </si>
  <si>
    <t>TA-R52</t>
  </si>
  <si>
    <t>Promover el control social y las veedurías ciudadanas a la gestión de la entidad utilizando además de otros mecanismos los medios digitales.</t>
  </si>
  <si>
    <t>TA-R53</t>
  </si>
  <si>
    <t>Establecer actividades para informar directamente a los grupos de valor sobre los resultados de su participación en la gestión mediante el envío de información o la realización de reuniones o encuentros.</t>
  </si>
  <si>
    <t>TA-R54</t>
  </si>
  <si>
    <t>Incluir en los informes y acciones de difusión para la rendición de cuentas los espacios de participación en línea que ha dispuesto la entidad para canalizar las propuestas ciudadanas.</t>
  </si>
  <si>
    <t>TA-R55</t>
  </si>
  <si>
    <t>Incluir en los informes y acciones de difusión para la rendición de cuentas los espacios de participación presenciales que ha dispuesto la entidad para canalizar las propuestas ciudadanas.</t>
  </si>
  <si>
    <t>TA-R56</t>
  </si>
  <si>
    <t>Incluir en los informes y acciones de difusión para la rendición de cuentas la oferta de información por canales electrónicos existentes en la entidad de manera que los ciudadanos e interesados puedan consultarlos y participar en los eventos de diálogo previstos.</t>
  </si>
  <si>
    <t>TA-R57</t>
  </si>
  <si>
    <t>Incluir en los informes y acciones de difusión para la rendición de cuentas la oferta de información por canales presenciales (carteleras, boletines, reuniones, entre otros) existentes en la entidad, de manera que los ciudadanos e interesados puedan consultarlos y participar en los eventos de diálogo previstos.</t>
  </si>
  <si>
    <t>TA-R58</t>
  </si>
  <si>
    <t>Divulgar en el proceso de rendición de cuentas la información sobre la oferta de conjuntos de datos abiertos disponibles en la entidad para que sean utilizados por los ciudadanos o grupos de interés.</t>
  </si>
  <si>
    <t>TA-R59</t>
  </si>
  <si>
    <t>Incluir en los informes y acciones de difusión para la rendición de cuentas la información sobre el avance en la garantía de derechos a partir de las metas y resultados de la planeación institucional.</t>
  </si>
  <si>
    <t>TA-R60</t>
  </si>
  <si>
    <t>Establecer en los ejercicios de diálogo acuerdos con los grupos de valor que permitan la implementación de acciones para la mejora de la gestión institucional.</t>
  </si>
  <si>
    <t>TA-R61</t>
  </si>
  <si>
    <t>Convocar y promover una participación plural de los actores y/o representantes de los grupos de valor en los ejercicios de diálogo que se ejecuten.</t>
  </si>
  <si>
    <t>TA-R62</t>
  </si>
  <si>
    <t>TA-R63</t>
  </si>
  <si>
    <t>TA-R64</t>
  </si>
  <si>
    <t>TA-R65</t>
  </si>
  <si>
    <t>Alinear la política o estrategia de servicio al ciudadano con el plan sectorial.</t>
  </si>
  <si>
    <t>TA-R66</t>
  </si>
  <si>
    <t>TA-R67</t>
  </si>
  <si>
    <t>Diseñar e implementar las estrategias para resolver PQRSD según su nivel de complejidad en la entidad.</t>
  </si>
  <si>
    <t>TA-R68</t>
  </si>
  <si>
    <t>TA-R69</t>
  </si>
  <si>
    <t>TA-R70</t>
  </si>
  <si>
    <t>TA-R71</t>
  </si>
  <si>
    <t>Implementar otros mecanismos digitales (correo, chat, entre otros) en la entidad, que permitan al ciudadano hacer seguimiento al estado de sus peticiones, quejas, reclamos, solicitudes y denuncias (PQRSD) de forma fácil y oportuna.</t>
  </si>
  <si>
    <t>TA-R72</t>
  </si>
  <si>
    <t>Contar con reglamento interno de recibo y respuesta de peticiones, quejas, reclamos, solicitudes y denuncias (PQRSD) en la entidad.</t>
  </si>
  <si>
    <t>TA-R73</t>
  </si>
  <si>
    <t>Utilizar la información de los informes de peticiones, quejas, reclamos, solicitudes y denuncias (PQRSD) para evaluar y mejorar el servicio al ciudadano de la entidad. Desde el sistema de control interno efectuar su verificación.</t>
  </si>
  <si>
    <t>TA-R74</t>
  </si>
  <si>
    <t>Implementar en la entidad programas de cualificación en atención preferente e incluyente a personas en condición de discapacidad visual.</t>
  </si>
  <si>
    <t>TA-R75</t>
  </si>
  <si>
    <t>Implementar en la entidad programas de cualificación en atención preferente e incluyente a personas en condición de discapacidad auditiva.</t>
  </si>
  <si>
    <t>TA-R76</t>
  </si>
  <si>
    <t>Implementar en la entidad programas de cualificación en atención preferente e incluyente a personas en condición de discapacidad múltiple (ej. Sordo ceguera).</t>
  </si>
  <si>
    <t>TA-R77</t>
  </si>
  <si>
    <t>Implementar en la entidad programas de cualificación en atención preferente e incluyente a personas en condición de discapacidad física o con movilidad reducida.</t>
  </si>
  <si>
    <t>TA-R78</t>
  </si>
  <si>
    <t>Implementar en la entidad programas de cualificación en atención preferente e incluyente a personas en condición de discapacidad psicosocial.</t>
  </si>
  <si>
    <t>TA-R79</t>
  </si>
  <si>
    <t>Implementar en la entidad programas de cualificación en atención preferente e incluyente a personas en condición de discapacidad intelectual.</t>
  </si>
  <si>
    <t>TA-R80</t>
  </si>
  <si>
    <t>Implementar en la entidad programas de cualificación en atención preferente e incluyente a adultos mayores.</t>
  </si>
  <si>
    <t>TA-R81</t>
  </si>
  <si>
    <t>Implementar en la entidad programas de cualificación en atención preferente e incluyente a mujeres en estado de embarazo o de niños en brazos.</t>
  </si>
  <si>
    <t>TA-R82</t>
  </si>
  <si>
    <t>Implementar en la entidad programas de cualificación en atención preferente e incluyente a personas desplazadas o en situación de extrema vulnerabilidad.</t>
  </si>
  <si>
    <t>TA-R83</t>
  </si>
  <si>
    <t>Adecuar el canal presencial de la entidad, para garantizar la atención de personas con discapacidad, adultos mayores, niños, etnias y otros grupos de valor.</t>
  </si>
  <si>
    <t>TA-R84</t>
  </si>
  <si>
    <t>Adecuar el canal telefónico de la entidad, para garantizar la atención de personas con discapacidad, adultos mayores, niños, etnias y otros grupos de valor.</t>
  </si>
  <si>
    <t>TA-R85</t>
  </si>
  <si>
    <t>Adecuar el canal virtual de la entidad, para garantizar la atención de personas con discapacidad, adultos mayores, niños, etnias y otros grupos de valor.</t>
  </si>
  <si>
    <t>TA-R86</t>
  </si>
  <si>
    <t>Instalar señalización en alto relieve en la entidad.</t>
  </si>
  <si>
    <t>TA-R87</t>
  </si>
  <si>
    <t>Instalar señalización con braille en la entidad.</t>
  </si>
  <si>
    <t>TA-R88</t>
  </si>
  <si>
    <t>Instalar señalización con imágenes en lengua de señas, en la entidad.</t>
  </si>
  <si>
    <t>TA-R89</t>
  </si>
  <si>
    <t>Instalar señalización con pictogramas en la entidad.</t>
  </si>
  <si>
    <t>TA-R90</t>
  </si>
  <si>
    <t>Instalar señalización en otras lenguas o idiomas en la entidad.</t>
  </si>
  <si>
    <t>TA-R91</t>
  </si>
  <si>
    <t>Instalar sistemas de orientación espacial (Wayfinding) en la entidad.</t>
  </si>
  <si>
    <t>Emprender acciones que permitan reducir el riesgo de corrupción.</t>
  </si>
  <si>
    <t>TA-R93</t>
  </si>
  <si>
    <t>Disponer en formato accesible para personas en condición de discapacidad visual la información que publica la entidad.</t>
  </si>
  <si>
    <t>TA-R94</t>
  </si>
  <si>
    <t>Disponer en otras lenguas o idiomas la información que publica la entidad.</t>
  </si>
  <si>
    <t>TA-R95</t>
  </si>
  <si>
    <t>Garantizar el acceso a la información de personas con discapacidad enviando las comunicaciones o respuestas a sus grupos de valor en un formato que garantiza su preservación digital a largo plazo y que a su vez es accesible (PDF/A-1b o PDF/A1a).</t>
  </si>
  <si>
    <t>TA-R96</t>
  </si>
  <si>
    <t>Permitir que la entidad promueva una cultura de análisis y medición entre su talento humano y grupos de valor mediante la publicación de la información.</t>
  </si>
  <si>
    <t>TA-R97</t>
  </si>
  <si>
    <t>SC</t>
  </si>
  <si>
    <t>SC-R2</t>
  </si>
  <si>
    <t>SC-R3</t>
  </si>
  <si>
    <t>SC-R4</t>
  </si>
  <si>
    <t>Conocer e implementar diferentes herramientas que permitan a la entidad mejorar el lenguaje con el que se comunica con sus grupos de valor.</t>
  </si>
  <si>
    <t>SC-R</t>
  </si>
  <si>
    <t>SC-R6</t>
  </si>
  <si>
    <t>SC-R7</t>
  </si>
  <si>
    <t>SC-R8</t>
  </si>
  <si>
    <t>SC-R9</t>
  </si>
  <si>
    <t>SC-R10</t>
  </si>
  <si>
    <t>SC-R11</t>
  </si>
  <si>
    <t>Alinear la política o estrategia de servicio al ciudadano con el PND y/o el PDT.</t>
  </si>
  <si>
    <t>SC-R12</t>
  </si>
  <si>
    <t>SC-R13</t>
  </si>
  <si>
    <t>SC-R14</t>
  </si>
  <si>
    <t>SC-R15</t>
  </si>
  <si>
    <t>Contar con aplicaciones móviles, de acuerdo con las capacidades de la entidad, como estrategia para interactuar de manera virtual con los ciudadanos.</t>
  </si>
  <si>
    <t>SC-R21</t>
  </si>
  <si>
    <t>SC-R22</t>
  </si>
  <si>
    <t>Diseñar e implementar en la entidad herramientas que le permitan detectar y analizar las necesidades de los grupos de valor a fin de mejorar su satisfacción.</t>
  </si>
  <si>
    <t>SC-R23</t>
  </si>
  <si>
    <t>SC-R24</t>
  </si>
  <si>
    <t>SC-R25</t>
  </si>
  <si>
    <t>SC-R26</t>
  </si>
  <si>
    <t>SC-R27</t>
  </si>
  <si>
    <t>SC-R28</t>
  </si>
  <si>
    <t>SC-R29</t>
  </si>
  <si>
    <t>SC-R30</t>
  </si>
  <si>
    <t>SC-R31</t>
  </si>
  <si>
    <t>SC-R32</t>
  </si>
  <si>
    <t>SC-R33</t>
  </si>
  <si>
    <t>SC-R34</t>
  </si>
  <si>
    <t>SC-R35</t>
  </si>
  <si>
    <t>Implementar señalización inclusiva (Ejemplo: alto relieve, braille, pictogramas, otras lenguas, entre otros) para garantizar las condiciones de acceso a la infraestructura física de la entidad.</t>
  </si>
  <si>
    <t>SC-R36</t>
  </si>
  <si>
    <t>SC-R37</t>
  </si>
  <si>
    <t>SC-R38</t>
  </si>
  <si>
    <t>SC-R39</t>
  </si>
  <si>
    <t>SC-R40</t>
  </si>
  <si>
    <t>SC-R41</t>
  </si>
  <si>
    <t>SC-R42</t>
  </si>
  <si>
    <t>Aprobar recursos para la adquisición e instalación de tecnología que permita y facilite la comunicación de personas con discapacidad visual, con el fin de promover la accesibilidad y atender las necesidades particulares.</t>
  </si>
  <si>
    <t>SC-R43</t>
  </si>
  <si>
    <t>Aprobar recursos para la adquisición e instalación de tecnología que permita y facilite la comunicación de personas con discapacidad auditiva, con el fin de promover la accesibilidad y atender las necesidades particulares.</t>
  </si>
  <si>
    <t>SC-R44</t>
  </si>
  <si>
    <t>Aprobar recursos para la contratación de talento humano que atienda las necesidades de los grupos de valor (ej.: traductores que hablen otras lenguas o idiomas) con el fin de promover la accesibilidad y atender las necesidades particulares.</t>
  </si>
  <si>
    <t>SC-R45</t>
  </si>
  <si>
    <t>Tener capacidad en la línea de atención telefónica, el PBX o conmutador de la entidad para grabar llamadas de etnias y otros grupos de valor que hablen en otras lenguas o idiomas diferentes al castellano para su posterior traducción.</t>
  </si>
  <si>
    <t>SC-R46</t>
  </si>
  <si>
    <t>Tener operadores que pueden brindar atención a personas que hablen otras lenguas o idiomas (Ej.: etnias) en la línea de atención telefónica, el PBX o conmutador de la entidad.</t>
  </si>
  <si>
    <t>SC-R47</t>
  </si>
  <si>
    <t>Contar con un menú interactivo con opciones para la atención de personas con discapacidad en la línea de atención telefónica, el PBX o conmutador de la entidad.</t>
  </si>
  <si>
    <t>SC-R48</t>
  </si>
  <si>
    <t>Contar con operadores que conocen y hacen uso de herramientas como el Centro de Relevo o Sistema de Interpretación en línea - SIEL para la atención de personas con discapacidad auditiva en la línea de atención telefónica, el PBX o conmutador de la entidad.</t>
  </si>
  <si>
    <t>SC-R49</t>
  </si>
  <si>
    <t>Asesorarse en temas de discapacidad visual para mejora de la accesibilidad de los usuarios a los trámites y servicios de la entidad.</t>
  </si>
  <si>
    <t>SC-R50</t>
  </si>
  <si>
    <t>Asesorarse en temas de discapacidad auditiva para mejora de la accesibilidad de los usuarios a los trámites y servicios de la entidad.</t>
  </si>
  <si>
    <t>SC-R51</t>
  </si>
  <si>
    <t>Asesorarse en temas de discapacidad psicosocial (mental) o intelectual (cognitiva) para mejora de la accesibilidad de los usuarios a los trámites y servicios de la entidad.</t>
  </si>
  <si>
    <t>SC-R52</t>
  </si>
  <si>
    <t>Asesorarse en temas de grupos étnicos para mejora de la accesibilidad de los usuarios a los trámites y servicios de la entidad.</t>
  </si>
  <si>
    <t>SC-R53</t>
  </si>
  <si>
    <t>Generar o apropiar políticas, lineamientos, planes, programas y/o proyectos que garanticen el ejercicio total y efectivo de los derechos de las personas con discapacidad visual en la entidad.</t>
  </si>
  <si>
    <t>SC-R54</t>
  </si>
  <si>
    <t>Generar o apropiar políticas, lineamientos, planes, programas y/o proyectos que garanticen el acceso a la oferta pública dirigida a las personas con discapacidad múltiple (ej. Sordo ceguera) en la entidad.</t>
  </si>
  <si>
    <t>SC-R55</t>
  </si>
  <si>
    <t>Generar o apropiar políticas, lineamientos, planes, programas y/o proyectos que garanticen el ejercicio total y efectivo de los derechos de las personas con discapacidad auditiva en la entidad.</t>
  </si>
  <si>
    <t>SC-R56</t>
  </si>
  <si>
    <t>Generar o apropiar políticas, lineamientos, planes, programas y/o proyectos que garanticen el ejercicio total y efectivo de los derechos de las personas con discapacidad intelectual (cognitiva) en la entidad.</t>
  </si>
  <si>
    <t>SC-R57</t>
  </si>
  <si>
    <t>Generar o apropiar políticas, planes, programas y/o proyectos que garanticen el ejercicio total y efectivo de los derechos de las personas con discapacidad psicosocial (mental) en la entidad.</t>
  </si>
  <si>
    <t>SC-R58</t>
  </si>
  <si>
    <t>Generar o apropiar políticas, lineamientos planes, programas y/o proyectos que garanticen el ejercicio total y efectivo de los derechos de los adultos mayores en la entidad.</t>
  </si>
  <si>
    <t>SC-R59</t>
  </si>
  <si>
    <t>Generar o apropiar políticas, lineamientos, planes, programas y/o proyectos que garanticen el ejercicio total y efectivo de los derechos de los niños en la entidad.</t>
  </si>
  <si>
    <t>SC-R60</t>
  </si>
  <si>
    <t>Generar o apropiar políticas, lineamientos, planes, programas y/o proyectos que garanticen el ejercicio total y efectivo de los derechos de las mujeres embarazadas en la entidad.</t>
  </si>
  <si>
    <t>SC-R61</t>
  </si>
  <si>
    <t>Generar o apropiar políticas, planes, programas y/o proyectos que garanticen el ejercicio total y efectivo de los derechos de las personas que hablen otras lenguas o dialectos en Colombia (indígena, afro y ROM) en la entidad.</t>
  </si>
  <si>
    <t>Evaluar los resultados del uso de los documentos de la entidad traducidos a lenguaje claro.</t>
  </si>
  <si>
    <t>Racionalización de Trámites</t>
  </si>
  <si>
    <t>RT</t>
  </si>
  <si>
    <t>Fomentar la eficiencia administrativa, racionalizar sus trámites y agilizar su gestión como contribución de la innovación en los procesos de la entidad.</t>
  </si>
  <si>
    <t>Inscribir en el Sistema Unico de Información de Trámites - SUIT todos los trámites de la entidad.</t>
  </si>
  <si>
    <t>Formular la estrategia de racionalización de trámites en la presente vigencia de acuerdo a su naturaleza jurídica.</t>
  </si>
  <si>
    <t>Participación Ciudadana en la Gestión Pública</t>
  </si>
  <si>
    <t>PC</t>
  </si>
  <si>
    <t>Aplicar procesos de ideación, creación o validación con grupos de valor o de interés como actividades de innovación.</t>
  </si>
  <si>
    <t>Implementar acciones de participación ciudadana en todas las fases del ciclo de la gestión pública.</t>
  </si>
  <si>
    <t>PC-R6</t>
  </si>
  <si>
    <t>PC-R7</t>
  </si>
  <si>
    <t>PC-R8</t>
  </si>
  <si>
    <t>Incluir la mayor cantidad posible y acorde con la realidad de la entidad y de la pandemia, de grupos de valor y otras instancias, en las actividades de participación implementadas.</t>
  </si>
  <si>
    <t>PC-R9</t>
  </si>
  <si>
    <t>PC-R10</t>
  </si>
  <si>
    <t>PC-R</t>
  </si>
  <si>
    <t>PC-R12</t>
  </si>
  <si>
    <t>PC-R13</t>
  </si>
  <si>
    <t>PC-R14</t>
  </si>
  <si>
    <t>PC-R15</t>
  </si>
  <si>
    <t>PC-R16</t>
  </si>
  <si>
    <t>PC-R17</t>
  </si>
  <si>
    <t>PC-R18</t>
  </si>
  <si>
    <t>PC-R19</t>
  </si>
  <si>
    <t>PC-R20</t>
  </si>
  <si>
    <t>PC-R21</t>
  </si>
  <si>
    <t>Establecer medios de difusión que informen a los ciudadanos, grupos de interés y grupos de valor las medidas adoptadas para mejorar los problemas detectados. Desde el sistema de control interno efectuar su verificación.</t>
  </si>
  <si>
    <t>PC-R22</t>
  </si>
  <si>
    <t>PC-R23</t>
  </si>
  <si>
    <t>PC-R24</t>
  </si>
  <si>
    <t>PC-R25</t>
  </si>
  <si>
    <t>PC-R26</t>
  </si>
  <si>
    <t>PC-R27</t>
  </si>
  <si>
    <t>PC-R28</t>
  </si>
  <si>
    <t>PC-R29</t>
  </si>
  <si>
    <t>Identificar los mecanismos a través de los cuales se facilita y promueve la participación de las personas en los asuntos de su competencia para garantizar la transparencia en la gestión institucional.</t>
  </si>
  <si>
    <t>PC-R34</t>
  </si>
  <si>
    <t>SE-R1</t>
  </si>
  <si>
    <t>Seguimiento y Evaluación del Desempeño Institucional</t>
  </si>
  <si>
    <t>SE</t>
  </si>
  <si>
    <t>SE-R2</t>
  </si>
  <si>
    <t>Identificar y sistematizar sus buenas prácticas y lecciones aprendidas para conservar su memoria institucional.</t>
  </si>
  <si>
    <t>SE-R4</t>
  </si>
  <si>
    <t>SE-R5</t>
  </si>
  <si>
    <t>SE-R6</t>
  </si>
  <si>
    <t>SE-R7</t>
  </si>
  <si>
    <t>SE-R8</t>
  </si>
  <si>
    <t>SE-R9</t>
  </si>
  <si>
    <t>SE-R10</t>
  </si>
  <si>
    <t>Llevar a cabo por parte de los cargos que lideran de manera transversal temas estratégicos de gestión tales como jefes de planeación, financieros, contratación, TI, servicio al ciudadano, líderes de otros sistemas de gestión, comités de riesgos, entre otros, actividades de gestión de riesgos de acuerdo con el ámbito de sus competencias.</t>
  </si>
  <si>
    <t>Inscribir en el Registro unico de Series Documentales la Tabla de Retención Documental de la entidad.</t>
  </si>
  <si>
    <t>Incluir en el Sistema Integrado de Conservación, el plan de preservación digital a largo plazo.</t>
  </si>
  <si>
    <t>Adquirir equipos de apoyo al proceso de gestión documental que sean amigables con el medio ambiente y acorde con la política de gestión ambiental de la entidad.</t>
  </si>
  <si>
    <t>Aplicar la Tabla de Valoración Documental como parte del proceso de organizacional documental de la entidad.</t>
  </si>
  <si>
    <t>Establecer condiciones de uso de la información para la gestión de la información institucional.</t>
  </si>
  <si>
    <t>GC-R1</t>
  </si>
  <si>
    <t>Aprobar el plan de acción ante el comité institucional de gestión y desempeño para implementar la política de gestión del conocimiento y la innovación.</t>
  </si>
  <si>
    <t>GC</t>
  </si>
  <si>
    <t>GC-R2</t>
  </si>
  <si>
    <t>Implementar el plan de acción definido en la vigencia para fortalecer el desarrollo de la política de gestión del conocimiento y la innovación.</t>
  </si>
  <si>
    <t>GC-R3</t>
  </si>
  <si>
    <t>Organizar sus datos, información y conocimiento en distintas herramientas para identificar las necesidades de conocimiento e innovación.</t>
  </si>
  <si>
    <t xml:space="preserve">plan de organización y analisis de datos </t>
  </si>
  <si>
    <t>GC-R4</t>
  </si>
  <si>
    <t>Llevar a cabo el análisis de datos e información de los procesos de la entidad para identificar las necesidades de conocimiento e innovación.</t>
  </si>
  <si>
    <t>GC-R5</t>
  </si>
  <si>
    <t>GC-R6</t>
  </si>
  <si>
    <t>Consultar las necesidades y expectativas a sus grupos de valor para identificar las necesidades de conocimiento e innovación.</t>
  </si>
  <si>
    <t>GC-R8</t>
  </si>
  <si>
    <t>Apoyar los procesos de comunicación de la entidad para conservar su memoria institucional.</t>
  </si>
  <si>
    <t>GC-R9</t>
  </si>
  <si>
    <t>Identificar y evaluar el estado de funcionamiento de las herramientas de uso y apropiación del conocimiento para su adecuada gestión.</t>
  </si>
  <si>
    <t>GC-R10</t>
  </si>
  <si>
    <t>Identificar, clasificar y actualizar el conocimiento tácito de la entidad para establecer necesidades de nuevo conocimiento.</t>
  </si>
  <si>
    <t>GC-R11</t>
  </si>
  <si>
    <t>Priorizar la necesidad de contar con herramientas para una adecuada gestión del conocimiento y la innovación en la entidad.</t>
  </si>
  <si>
    <t>Realizar procesos de socialización y difusión del conocimiento explícito al interior de la entidad para evitar su pérdida.</t>
  </si>
  <si>
    <t>Definir las actividades de innovación en las que la entidad va a trabajar en la vigencia correspondiente.</t>
  </si>
  <si>
    <t>GC-R15</t>
  </si>
  <si>
    <t>Generar métodos de comunicación nuevos o mejorados como contribución de la innovación en los procesos de la entidad.</t>
  </si>
  <si>
    <t>GC-R16</t>
  </si>
  <si>
    <t>Generar métodos organizacionales nuevos o mejorados como contribución de la innovación en los procesos de la entidad.</t>
  </si>
  <si>
    <t>GC-R17</t>
  </si>
  <si>
    <t>Organizar, clasificar y validar los datos e información de la entidad para mejorar el acceso a los mismos por parte del talento humano y los grupos de valor.</t>
  </si>
  <si>
    <t>GC-R18</t>
  </si>
  <si>
    <t>GC-R19</t>
  </si>
  <si>
    <t>GC-R20</t>
  </si>
  <si>
    <t>Participar en comunidades de práctica como acción para colaborar con otras entidades para la producción y generación de datos, documentos, información, investigaciones, desarrollos tecnológicos, entre otros.</t>
  </si>
  <si>
    <t>CI</t>
  </si>
  <si>
    <t>Verificar la efectividad de las políticas, lineamientos y estrategias en materia de talento humano adoptadas por la entidad, por parte de la alta dirección.</t>
  </si>
  <si>
    <t>Establecer controles para evitar la materialización de riesgos de imagen o confianza.</t>
  </si>
  <si>
    <t>Verificar que el plan anual de auditoría contempla auditorías al modelo de seguridad y privacidad de la información (MSPI).</t>
  </si>
  <si>
    <t>Verificar que el plan anual de auditoría contempla auditorías de accesibilidad web, conforme a la norma técnica NTC 5854.</t>
  </si>
  <si>
    <t>Verificar que el plan anual de auditoría contempla auditorías de gestión conforme a la norma técnica NTC 6047 de infraestructura.</t>
  </si>
  <si>
    <t>Contemplar la confiabilidad de la información financiera y no financiera, dentro de la evaluación a la gestión del riesgo que hacen los jefes de planeación, líderes de otros sistemas de gestión o comités de riesgos.</t>
  </si>
  <si>
    <t>Promover en el comité institucional de control interno, la presentación y análisis de los resultados de las auditorías por parte de las oficinas de control interno o quien haga sus veces.</t>
  </si>
  <si>
    <t>Hacer seguimiento, por parte del Jefe de Control Interno oq uien haga sus veces, a la apropiación de los valores y principios del servicio público, por parte de los servidores públicos.</t>
  </si>
  <si>
    <t>CI-R14</t>
  </si>
  <si>
    <t>Identificar factores políticos que pueden afectar negativamente el cumplimiento de los objetivos institucionales. Desde el sistema de control interno efectuar su verificación.</t>
  </si>
  <si>
    <t>CI-R15</t>
  </si>
  <si>
    <t>Identificar factores contable y financiero que pueden afectar negativamente el cumplimiento de los objetivos institucionales. Desde el sistema de control interno efectuar su verificación.</t>
  </si>
  <si>
    <t>CI-R16</t>
  </si>
  <si>
    <t>Identificar factores ambientales que pueden afectar negativamente el cumplimiento de los objetivos institucionales. Desde el sistema de control interno efectuar su verificación.</t>
  </si>
  <si>
    <t>CI-R17</t>
  </si>
  <si>
    <t>Identificar factores asociados a los procesos que pueden afectar negativamente el cumplimiento de los objetivos institucionales. Desde el sistema de control interno efectuar su verificación.</t>
  </si>
  <si>
    <t>CI-R18</t>
  </si>
  <si>
    <t>Identificar factores asociados al flujo y disponibilidad de la comunicación interna y externa, que pueden afectar negativamente el cumplimiento de los objetivos institucionales. Desde el sistema de control interno efectuar su verificación.</t>
  </si>
  <si>
    <t>CI-R19</t>
  </si>
  <si>
    <t>Identificar factores asociados a la atención del ciudadano que pueden afectar negativamente el cumplimiento de los objetivos institucionales. Desde el sistema de control interno efectuar su verificación.</t>
  </si>
  <si>
    <t>CI-R20</t>
  </si>
  <si>
    <t>Identificar factores de carácter fiscal que pueden afectar negativamente el cumplimiento de los objetivos institucionales. Desde el sistema de control interno efectuar su verificación.</t>
  </si>
  <si>
    <t>Tomar decisiones oportunas y soportadas en evidencias por la estrategia de comunicación de la entidad. Desde el sistema de control interno efectuar su verificación.</t>
  </si>
  <si>
    <t>CI-R25</t>
  </si>
  <si>
    <t>Gestionar los riesgos y controles relacionados con la fuga de capital intelectual como acción para conservar el conocimiento de los servidores públicos.</t>
  </si>
  <si>
    <t>CI-R27</t>
  </si>
  <si>
    <t>CI-R28</t>
  </si>
  <si>
    <t>CI-R32</t>
  </si>
  <si>
    <t>CI-R33</t>
  </si>
  <si>
    <t>Gestión de la Información estadística</t>
  </si>
  <si>
    <t>informe de Evaluación, socialización y retroalimentación de resultados relacionados con las actividades implementadas sobre el código de integridad</t>
  </si>
  <si>
    <t>Plataforma Estratégica de la entidad (misión, visión,  objetivos, principios, valores, programas, proyectos y metas) actualizada en la pagina WEB</t>
  </si>
  <si>
    <t>Sistema de Gestión de Seguridad de la Información (SGSI)</t>
  </si>
  <si>
    <t>Acto administrativo de implementacion del Sistema de Gestión de Seguridad de la Información (SGSI)</t>
  </si>
  <si>
    <t>Planes de Acción para la vigencia 2022</t>
  </si>
  <si>
    <t xml:space="preserve"> Plan Anual de Adquisiciones 2022</t>
  </si>
  <si>
    <t>Plan Anticorrupción 2022</t>
  </si>
  <si>
    <t>Guía Institucional para la administración de riesgos actualizada</t>
  </si>
  <si>
    <t>Mapa de Riesgos acorde con la Guía de Administración de riesgos</t>
  </si>
  <si>
    <t xml:space="preserve">Rendicion de cuentas de la entidad de acuerdo a los parametros normativos vigentes </t>
  </si>
  <si>
    <t>Realizar actualización de las vistas de información de la arquitectura para todas las fuentes.</t>
  </si>
  <si>
    <t>Página Web de la Dirección de tránsito de Bucaramanga actualizada</t>
  </si>
  <si>
    <t>GD-R49, GD-R51</t>
  </si>
  <si>
    <t>Informe de ejecucion</t>
  </si>
  <si>
    <t>Informes de gestion a la oficina de comunicaciones de la DTB</t>
  </si>
  <si>
    <t xml:space="preserve">informe de reuniones </t>
  </si>
  <si>
    <t>Informe mensual de gestión</t>
  </si>
  <si>
    <t>rendicion de cuentas</t>
  </si>
  <si>
    <t xml:space="preserve">Informe semestral de Gestión Institucional de de la Dirección de Tránsito de Bucaramanga </t>
  </si>
  <si>
    <t>Inscripción en el Registro unico de series documentales</t>
  </si>
  <si>
    <t xml:space="preserve">Coordinadora de Talento Humano </t>
  </si>
  <si>
    <t>Director 
Jefe Oficina Asesora de Planeación</t>
  </si>
  <si>
    <t>Subdirector Administrativo y Financiero</t>
  </si>
  <si>
    <t>Asesora de Calidad.</t>
  </si>
  <si>
    <t>Jefe Oficina Asesora de Planeación 
Asesora de Calidad.</t>
  </si>
  <si>
    <t>Jefe Oficina Asesora de Planeación 
Coordinadora de Talento Humano 
Asesora de Calidad.</t>
  </si>
  <si>
    <t xml:space="preserve">Jefe Oficina Asesora de Planeación </t>
  </si>
  <si>
    <t>Secretaria General</t>
  </si>
  <si>
    <t>Jefe Oficina Asesora de Sistemas.</t>
  </si>
  <si>
    <t>Director
Jefe Oficina Asesora Juridica
Asesor Juridico y Miembros del Comité de defensa Judicial</t>
  </si>
  <si>
    <t>Prodecimiento implementado y actualizado</t>
  </si>
  <si>
    <t>Directora
 Asesor de Calidad.
Jefe Oficina Asesora Jurídica
Asesor Jurídico</t>
  </si>
  <si>
    <t>Control interno</t>
  </si>
  <si>
    <t xml:space="preserve">Plan Insistucional de capacitacion 2022 </t>
  </si>
  <si>
    <t>Encuesta para recopilar conocimiento diseñada</t>
  </si>
  <si>
    <t>manual del modelo de gestion del concimiento actulizado</t>
  </si>
  <si>
    <t>matriz de perfiles de planta de personal elaborada</t>
  </si>
  <si>
    <t>informe de analisis de los resultados de la evaluacion del desempeño elaborado</t>
  </si>
  <si>
    <t>TH-R1, TH-R14</t>
  </si>
  <si>
    <t>Programa Servimos en la entidad socilizado</t>
  </si>
  <si>
    <t xml:space="preserve">Socializar el programa Servimos en la entidad </t>
  </si>
  <si>
    <t>Plan de Trabajo del Protocolo de Bioseguridad diseñado</t>
  </si>
  <si>
    <t>Cuadro control de situaciones administrativas mantenido</t>
  </si>
  <si>
    <t xml:space="preserve">Mantener el registro de situaciones administrativas clasifcadas con incidencia </t>
  </si>
  <si>
    <t>Realizar acciones tendientes a verificar la ejecucion de los controles que mitigan los hechos de corrupcion, relacionados en el mapa de riesgos de la entidad y descritos en el codigo de integridad del servidor publico, aplicando mecanismos de seguimiento y evaluacion que permitan mitigar de manera temprana dichos hechos</t>
  </si>
  <si>
    <t>Código de integridad socializado</t>
  </si>
  <si>
    <t>Realizar los procesos de formulacion y actualziacion de las herramientas de planeacion estrategica, donde se determinen las fortalezas de la entidad, las debilidades, las oportunidades y las amenazas, y el impacto en el cumplimiento de los obejtivos misionales</t>
  </si>
  <si>
    <t>Base de datos actualizada de grupos de valor de la DTB</t>
  </si>
  <si>
    <t>Realizar el proceso de formulacion del Plan Integral de la Informacion PETI</t>
  </si>
  <si>
    <t>Realizar el diagnostico, asi como formular los indicadores de medicion de la seguridad y privacidad de la información para la vigencia, implementando la herramienta de autodiagnóstico del Modelo de Seguridad y Privacidad de la Información (MSPI). Realizar la planificacion, estructuracion, formulacion y ejecuciuon del sistema de gestion de la seguridad de la informacion SGSI</t>
  </si>
  <si>
    <t>Realizar el seguimeinto y la evalaucion de la planificacion estrategica de la entidad, implementando herramientas de monitoreo con las cuales se puedan realizar los ajustes necesarios en la toma oportuna de las decisiones por la alta direccion, en aras de dar cumplimiento a los objetivos instituccionales y a las metas del Plan de Desarrollo para la vigencia 2020 - 2023</t>
  </si>
  <si>
    <t>Informe de Seguimiento y evaluación del cumplimiento de los Plan de Acción vigencia</t>
  </si>
  <si>
    <t xml:space="preserve">Bateria de indicadores integrales de Planeación estratégica </t>
  </si>
  <si>
    <t xml:space="preserve">Plan Indicativo para la gestión en las vigencias 2020 - 2023 actualizado </t>
  </si>
  <si>
    <t>Socializacion en Política de Riesgos</t>
  </si>
  <si>
    <t>Realizar la planificacion de las estrategias de difusión de la información dando cumplimiento a la ley 1272 de 2014, 1757 de 2015 y la ley 489 de 1998, utilizando diversos canales de comunicación de manera inclusiva, en respeto de las características de toda la población, usuaria y ciudadanía, donde se den a conocer los derechos a la participación ciudadana en la gestión institucional y el control social.</t>
  </si>
  <si>
    <t>Herramienta digital interactiva de participacion ciudadanía</t>
  </si>
  <si>
    <t>Informe de seguimiento  mensual y control a la ejecución del  Plan Anualizado de Caja- PAC 2022</t>
  </si>
  <si>
    <t xml:space="preserve">Presupuesto vigencia 2022 formulado y socializado </t>
  </si>
  <si>
    <t>Realizar el proceso de actulizacion del manual de funciones de la entidad bajo lo lineamientos normativos dispuestos en el Decreto 815 de 2018.</t>
  </si>
  <si>
    <t xml:space="preserve">Realizar la actulizacion de los procesos de la entidad, incluyendo los obejtivos de cada proceso, el alcance, el responsable, las actividades clave y los riesgos asociados, asi como definir los controles para la evaluacion integral de cada uno de los procesos  </t>
  </si>
  <si>
    <t xml:space="preserve">Realizar un proceso de verificacion y evaluacion de los bienes de la entidad para elaborar un plan estrategico de mantenimiento preventivo y correctivo, donde se discriminen los bienes de la entidad y las necesidad de inversion de rescursos fisicos y de personal </t>
  </si>
  <si>
    <t xml:space="preserve">Estudio tecnico de necesidades </t>
  </si>
  <si>
    <t>Manual de funciones actualizado al decreto 815 de 2018</t>
  </si>
  <si>
    <t xml:space="preserve">Procesos de la entidad actualizados </t>
  </si>
  <si>
    <t xml:space="preserve">Realiazar procesos de socializacion en los principales comites y con las diferentes areas de la entidad de las sugerencias, expectativas, quejas, peticiones, reclamos y denuncias de la ciudadania, asi como las sugerencias resultantes de los procesos de  rendicones de cuentas, para ser incluidas como mejoramientos dentro de cada uno de los procesos y procedimientos de la entidad </t>
  </si>
  <si>
    <t xml:space="preserve">Plan estrategico elaborado </t>
  </si>
  <si>
    <t xml:space="preserve">Socializaciones de PQRD realizadas </t>
  </si>
  <si>
    <t>Politica elaborada</t>
  </si>
  <si>
    <t>Actualizar de manera constante la pagina web de la dirección de transito de Bucaramanga, atendiendo los requerimientos específicos de la norma técnica de calidad NTC5854, haciendo énfasis en el contenido no textual, en las sugerencias significativas, características sensoriales, teclado, sin trampas para el foco del teclado, tiempo ajustable, poner en pausa, detener, ocultar, titulado de páginas, orden del foco, propósito de los enlaces ( en contexto), idioma de la página, al recibir el foco, al recibir entradas, identificación de errores, etiquetas o instrucciones, procesamientos, nombre, función y valor.</t>
  </si>
  <si>
    <t>Plan estratégico de Tecnologías de la Información (PETI) actualizado</t>
  </si>
  <si>
    <t xml:space="preserve">Catalogo de Servicios técnicos de Sistemas implemantado </t>
  </si>
  <si>
    <t>Implementar el uso de los acuerdos marco de precios de bienes y servicios para la contratación TI, con el fin de optimizar las compra de tecnologías de información de la entidad.</t>
  </si>
  <si>
    <t xml:space="preserve">Marco de precios para bienes y servicios relacionadas con las tecnologías de la información implementada </t>
  </si>
  <si>
    <t>Informe de transferencia de conocimiento a proveedores, contratistas y/o responsables de TI</t>
  </si>
  <si>
    <t>Realizar la actualización del catálogo de componentes de información.</t>
  </si>
  <si>
    <t>GD-R48, GD-R50</t>
  </si>
  <si>
    <r>
      <rPr>
        <sz val="16"/>
        <color rgb="FFFF0000"/>
        <rFont val="Arial Narrow"/>
        <family val="2"/>
      </rPr>
      <t xml:space="preserve">
¨La página web de la entidad cumple con la resolución Mintic 1519 del 2020 en su totalidad, ley de transparencia¨
</t>
    </r>
    <r>
      <rPr>
        <sz val="16"/>
        <color theme="1"/>
        <rFont val="Arial Narrow"/>
        <family val="2"/>
      </rPr>
      <t xml:space="preserve">
Llevar a cabo la Inclusión de las características en los sistemas de información de la entidad que permitan la apertura de sus datos de forma automática y segura.</t>
    </r>
  </si>
  <si>
    <t>Cláusulas de transferencia de derechos de autor en los contratos TI</t>
  </si>
  <si>
    <t>Informe de resultados de la auditorías internas y las de contexto.</t>
  </si>
  <si>
    <t xml:space="preserve">Documentos de Arquitectura de los desarrollos de Software misional de la entidad actualizados </t>
  </si>
  <si>
    <t>Proceso de construcción de software eleborado</t>
  </si>
  <si>
    <t>Plan de Aseguramiento de la calidad implementado</t>
  </si>
  <si>
    <t>Software con los lineamientos</t>
  </si>
  <si>
    <t>Página web de la entidad de acuerdo a la resolución Mintic 1519 del 2020 actualizada</t>
  </si>
  <si>
    <t>Inventario de los equipos de cómputo y servidores de la entidad actualizado</t>
  </si>
  <si>
    <t>Actualizar el plan de continuidad de los servicios tecnológicos mediante pruebas y verificaciones acordes a las necesidades de la entidad.</t>
  </si>
  <si>
    <t>Plan de continuidad de los servicios tecnologicos Actualizado.</t>
  </si>
  <si>
    <t>Estrategia de uso, apropiación, divulgación y comunicación para todos los proyectos TI desarrollada e implementada</t>
  </si>
  <si>
    <t>seguimiento de los indicadores de Gestión.</t>
  </si>
  <si>
    <t xml:space="preserve">Indicadores de Gestión de eficiencia y eficacia del (MSPI) formulados </t>
  </si>
  <si>
    <t>Actualizar en el Sistema unico de Informaicón de trámites - SUIT todos los trámites de la entidad.</t>
  </si>
  <si>
    <t>Sistema único de Información - SUIT actualizado</t>
  </si>
  <si>
    <t>GD-R83, GD-R84</t>
  </si>
  <si>
    <t>Generar actividades de innovación y mejorar las actividades de promoción del control social y veedurías ciudadanas con la participación de los grupos de valor de la entidad</t>
  </si>
  <si>
    <t>Actualizar la sección "transparencia y acceso a la información pública" de la página web oficial de la entidad, sobre ofertas de empleo.</t>
  </si>
  <si>
    <t xml:space="preserve">Realizar la actulizacion del mapa de riesgos, teniendo en cuenta los lineamientos del Departamento Admisnitrativo de la Funcion Publica, la Politica Institucional del riesgo y el </t>
  </si>
  <si>
    <t xml:space="preserve">Realizar la modificacion del procedimiento para vincular el proceso de seguimiento a la segunda linea de defensa por parte de la Oficina de planeacion </t>
  </si>
  <si>
    <t xml:space="preserve">socializacion realizada </t>
  </si>
  <si>
    <t xml:space="preserve">Actualziar el diagnsotico de seguridad y privacidad de la informacion </t>
  </si>
  <si>
    <t xml:space="preserve">Realizar auditorias de TI para verificar los riesgos y la implementacion del diseño y la ejecucion de los controles </t>
  </si>
  <si>
    <t xml:space="preserve">Realiazar la actualziacion de todos los procedimientos de la seguridad y la privacidad de la informacion para su implementacion </t>
  </si>
  <si>
    <t xml:space="preserve">Inventario  de los activos de seguridad y privacidad de la informacion de la entidad realizado </t>
  </si>
  <si>
    <t>Realizar jornadas de socializacion y divulgación, para la efectiva solializacion del modelo de gestion de riesgos de seguridad digital, a todas las dependencias, grupos de trabajo, servidores y contratistas.</t>
  </si>
  <si>
    <t>Jornadas de socializacion y divulgacion del modelo de gestion de riesgos en seguridad digital realizadas</t>
  </si>
  <si>
    <t xml:space="preserve">Convenios o acuerdos de intercambio de informacion realizados </t>
  </si>
  <si>
    <t>Procedimiento de gestión de incidentes de seguridad de la información creado</t>
  </si>
  <si>
    <t>Informes de evaluaciones</t>
  </si>
  <si>
    <t xml:space="preserve">Capacitacion politica de daño antijuridico realizada </t>
  </si>
  <si>
    <t>Socializacion para el mejora del lenguaje interactivo con al comunidad realizadas</t>
  </si>
  <si>
    <t xml:space="preserve">Promover una socilizacion que generen espacios de interacción y conocimiento en: Leguaje claro, seguridad digital y desarrollo personal.  </t>
  </si>
  <si>
    <t>Guia de comunicaciones elaborada</t>
  </si>
  <si>
    <t>Elaborar una guia de comunicaciones adecuadas con las Oficinas de prensa y sistemas para la publicación de información que ayudan con la comunicación con ciudadano.</t>
  </si>
  <si>
    <t>Politíca de Atención al Usuario realizada</t>
  </si>
  <si>
    <t xml:space="preserve">Mantener actualizada la plataforma de PQRSD para que los usuarios puedan radicar y hacer seguimiento de la trazabilidad y las respuesta a su petición con toma de indicadores dependiendo de la solicitud y tiempo de respuesta. </t>
  </si>
  <si>
    <t xml:space="preserve">Plataforma de PQRD actualizada </t>
  </si>
  <si>
    <t xml:space="preserve">Actulizar y realizar el seguimiento del procedimiento medición de la satisfacción del usuario que se encuentra disponible en la página de la Dirección de Tránsito </t>
  </si>
  <si>
    <t xml:space="preserve">Informes de seguimeinto de medicion de la satisfacción del usuario </t>
  </si>
  <si>
    <t xml:space="preserve">Realiziar el estudio de necesidades de personal adecuado con las capacidades que se requieren en Atención al Usuario. </t>
  </si>
  <si>
    <t>Realizar el seguimiento constante, para la retroalimentacion y su aplicación en la mejor de los procesos y procedimientos de la entidad, de las quejas y solicitudes que la ciudadanía realiza en las redes sociales como facebook, instagram y twitter.</t>
  </si>
  <si>
    <t xml:space="preserve">Informes de seguimeinto de plataformas sociales </t>
  </si>
  <si>
    <t xml:space="preserve">Actualizar el procedimiento de atención al usuario con el fin de identificar las necesidades individuales de cada usuario, y lograr promover una  orientación personalizada a ciertas personas con su tipo de discapacidad. </t>
  </si>
  <si>
    <t>Plan de acción según la norma NTC6047</t>
  </si>
  <si>
    <t xml:space="preserve">Realizar un diagnóstico que permita evidenciar las falencias tecnológicas que tiene la entidad y crear una ruta de implementación donde se contemplen los recursos físicos, financieros y humanos necesarios para atender a la población con todo tipo de discapacidad. </t>
  </si>
  <si>
    <t xml:space="preserve">Diagnostico de falencias tecnológicas realizado </t>
  </si>
  <si>
    <t>Realizar el proceso de actualización tenologica para habilitar la tención telefonica mediante PBX o conmutador con la posibilidad de grabar llamadas que requieran de especial tratamiento, como la tradución de diferentes idiomas</t>
  </si>
  <si>
    <t xml:space="preserve">Guia de responsables de la documentación de los procesos de la entidad actualizada </t>
  </si>
  <si>
    <t>Fomentar en los funcioanrios de las diferentes dependencias, mediante socializaciones, la eficiencia administrativa, racionalizar sus trámites y agilizar su gestión como contribución de la innovación en los procesos de la entidad</t>
  </si>
  <si>
    <t>Socilizaciones en eficiencia admisnitrativa y racionalizacion de tramites realizadas</t>
  </si>
  <si>
    <t xml:space="preserve">Publicación de los datos en el catálogo en la pagina web </t>
  </si>
  <si>
    <t>Publicar en la página la rendicion de cuentas incluyendo las redes sociales</t>
  </si>
  <si>
    <t>Documento donde se despliegue una serie de metodologías para el desarrollo de software y sistemas de Información.</t>
  </si>
  <si>
    <t>X</t>
  </si>
  <si>
    <t xml:space="preserve">Elaborar un documento donde se evidencien las características que deben tener los equipos para el proceso de gestión documental, que sean amigables con el medio ambiente y acorde con la política de gestión ambiental de la entidad. </t>
  </si>
  <si>
    <t>Seguimiento al Mapa de riesgos.</t>
  </si>
  <si>
    <t>Plan de acción Anual ejecutado</t>
  </si>
  <si>
    <t xml:space="preserve">Mantener el registro de situaciones administrativas clasificadas con incidencia </t>
  </si>
  <si>
    <t>Batería de Indicadores de eficiencia y eficacia del sistema de gestión de seguridad y privacidad de la información (MSPI)</t>
  </si>
  <si>
    <t>Acto administrativo de implementación del Sistema de Gestión de Seguridad de la Información (SGSI)</t>
  </si>
  <si>
    <t xml:space="preserve">Batería de indicadores integrales de Planeación estratégica </t>
  </si>
  <si>
    <t>Realizar la planificación de las estrategias de difusión de la información dando cumplimiento a la ley 1272 de 2014, 1757 de 2015 y la ley 489 de 1998, utilizando diversos canales de comunicación de manera inclusiva, en respeto de las características de toda la población, usuaria y ciudadanía, donde se den a conocer los derechos a la participación ciudadana en la gestión institucional y el control social.</t>
  </si>
  <si>
    <t>Realizar seguimiento y apropiación de tecnologías a los indicadores de gestión.</t>
  </si>
  <si>
    <t>Adelantar acciones para la gestión sistemática y cíclica del riesgo de seguridad digital en la entidad tales como registrarse en el CSIRT Gobierno y/o ColCERT, adoptar e implementar la guía para la identificación de infraestructura crítica cibernética, realizar la identificación anual de la infraestructura crítica cibernética e informar al CCOC, participar en la construcción de los planes sectoriales de protección de la infraestructura crítica cibernética, participar en las mesas de construcción y sensibilización del Modelo Nacional de Gestión de Riesgos de Seguridad Digital.</t>
  </si>
  <si>
    <t>Director
Jefe Oficina Asesora Jurídica
Asesor Jurídico y Miembros del Comité de defensa Judicial</t>
  </si>
  <si>
    <t xml:space="preserve">Promover una socialización que generen espacios de interacción y conocimiento en: Leguaje claro, seguridad digital y desarrollo personal.  </t>
  </si>
  <si>
    <t>Elaborar una guía de comunicaciones adecuadas con las Oficinas de prensa y sistemas para la publicación de información que ayudan con la comunicación con ciudadano.</t>
  </si>
  <si>
    <t>Actualizar guía de responsables de la documentación de los procesos de la entidad.</t>
  </si>
  <si>
    <t xml:space="preserve">Guía de responsables de la documentación de los procesos de la entidad actualizada </t>
  </si>
  <si>
    <t>Realizar la Inscripción de todos los tramites de la entidad, y mantenerlos actualizados en el Sistema Único de Información de Trámites - SUIT</t>
  </si>
  <si>
    <t>Llevar a cabo un plan de apertura, mejora y uso de datos abiertos de la entidad e integrarlo al plan de acción Anual.</t>
  </si>
  <si>
    <t>Actualizar la política de Administración de Riesgo de acuerdo a los lineamientos establecidos por el DAFP y aprobada por el CICI.</t>
  </si>
  <si>
    <t>Realizar un Informe del Sistema de Control Interno donde se puedan identificar los diferentes factores, como el político, el contable y financiero, los factores ambientales, de flujo de información y todos aquellos que puedan afectar de manera negativa al imagen de la entidad, destacando la atención al ciudadano, y que impiden el cumplimiento de los objetivos de la entidad.</t>
  </si>
  <si>
    <t>Definir indicadores que permitan realizar la medición de la eficiencia y eficacia del sistema de gestión de seguridad y privacidad de la información (MSPI) de la entidad, evidenciando posibles riesgos y emitiendo alertas de control que permitan la mitigación oportuna de dichos riesgos.</t>
  </si>
  <si>
    <t>Circulares con la información de la capacitación implementada</t>
  </si>
  <si>
    <t xml:space="preserve">Página web actualizada con capacidad de adaptación "Responsive" </t>
  </si>
  <si>
    <t>Plataforma de PQRSD mantenida</t>
  </si>
  <si>
    <t>SC-R1, SC-R23, SC-R24, SC-R15, SC-R26, SC-R27, SC-R28, SC-R29, SC-R30, SC-R31, SC-R32, SC-R49, SC-R50, SC-R51, SC-R52, SC-R53, SC-R54, SC-R55, SC-R56, SC-R57, SC-R58, SC-R59, SC-R60, SC-R61</t>
  </si>
  <si>
    <t>Informes de seguimiento a PQRSD realizados</t>
  </si>
  <si>
    <t>RT-R3, RT-R4</t>
  </si>
  <si>
    <t>Estrategia de incentivos de la página web para los trámites realizada.</t>
  </si>
  <si>
    <t>SC-R12, SC-R21, SC-R63, PC-R15, PC-R21</t>
  </si>
  <si>
    <t>PC-R16, PC-R21, PC-R22, PC-R23, PC-R24, PC-R25, PC-R26, PC-R27</t>
  </si>
  <si>
    <t>Socializar con el personal de las diferentes dependencias para garantizar la transparencia en la gestión Documental.</t>
  </si>
  <si>
    <t xml:space="preserve">PC-R9, PC-R10, SE-R5, SE-R6 </t>
  </si>
  <si>
    <t>GD-R7, GD-R8, GD-R9, GD-R10</t>
  </si>
  <si>
    <t>Socializar a todo el persona sobre el Mapa de Riesgos, la Guía  y la Política administración de riesgos .</t>
  </si>
  <si>
    <t>Elaborar el plan de acción ante el comité institucional de gestión y desempeño para desarrollar e implementar la política de gestión del conocimiento y la innovación.</t>
  </si>
  <si>
    <t>GC-R1, GC-R2, GC-R3, GC-R4, GC-R5, GC-R13</t>
  </si>
  <si>
    <t>PC-R5, GC-R14</t>
  </si>
  <si>
    <t>Informe de auditoria a la oficina de talento humano realizado</t>
  </si>
  <si>
    <t xml:space="preserve">Informe de Seguimiento al Mapa de Riesgos de Corrupción y Atención al Ciudadano </t>
  </si>
  <si>
    <t>Informe de Seguimiento al mapa de riesgos institucional.</t>
  </si>
  <si>
    <t>CI-R3, CI-R6</t>
  </si>
  <si>
    <t>Informe de Seguimiento al cumplimiento de la Norma Técnica NTC 5854.</t>
  </si>
  <si>
    <t xml:space="preserve">Informe de Seguimiento al cumplimiento de la Norma Técnica NTC 6047 de infraestructura. </t>
  </si>
  <si>
    <t>Informes del Sistema de Control Interno realizado</t>
  </si>
  <si>
    <t>CI-R5, CI-R21</t>
  </si>
  <si>
    <t>Realizar de manera oportuna el Seguimiento al proceso de Rendición de Cuentas a los Ciudadanos.</t>
  </si>
  <si>
    <t>CI-R13, CI-R31</t>
  </si>
  <si>
    <t>CI-R2, CI-R27, CI-R28, CI-R29, CI-R34</t>
  </si>
  <si>
    <t>CI-R32, CI-R33, CI-R35</t>
  </si>
  <si>
    <t xml:space="preserve">Realizar recomendaciones a las diferentes dependencias acerca de los riesgos presentes en la entidad y que son evidenciados en el seguimiento del mapa de riesgos y socializados en los diferentes comités.  </t>
  </si>
  <si>
    <t xml:space="preserve">Establecer el modelo de gestión del conocimiento de la entidad donde se contemple las lecciones aprendidas de los proyectos </t>
  </si>
  <si>
    <t xml:space="preserve">Plantear una encuesta en compañía de la mesa interdisciplinar de gestión del conocimiento en la cual se recopile el conocimiento necesario para desarrollar las actividades en cada dependencia. </t>
  </si>
  <si>
    <t>Encuesta para recopilar conocimiento diseñada.</t>
  </si>
  <si>
    <t xml:space="preserve">Informe de conocimiento desglosado por dependencias. </t>
  </si>
  <si>
    <t>Manual del modelo de gestión del conocimiento actualizado.</t>
  </si>
  <si>
    <t>Elaborar el plan de previsión de recursos humanos de la vigencia 2022 en el cual se incluya en el capítulo de normatividad las leyes de promoción e inclusión de personas con discapacidad, jóvenes entre los 18 y 28 años y diversidad de género.</t>
  </si>
  <si>
    <t>Realizar la medición del clima laboral y la cultura organizacional de la entidad.</t>
  </si>
  <si>
    <t>Informe semestral de medición del clima laboral e identificación de la cultura organizacional.</t>
  </si>
  <si>
    <t>Establecer un plan de intervención de acuerdo con los resultados obtenidos de la medición de clima laboral.</t>
  </si>
  <si>
    <t>Elaborar el programa de desvinculación asistida para los Pre-Pensionados y provisionales como actividad de la planeación del talento humano de la entidad.</t>
  </si>
  <si>
    <t>Estudiar las pruebas que se puedan aplicar para evaluar la idoneidad de un candidato para un cargo de libre nombramiento y remisión como de provisionalidad.</t>
  </si>
  <si>
    <t xml:space="preserve">Estudio de pruebas de ingreso aplicables. </t>
  </si>
  <si>
    <t>Realizar un análisis de los resultados de la evaluación del desempeño anual y compararla junto con planeación estratégica con los resultados de las metas del plan de acción institucional.</t>
  </si>
  <si>
    <t>Informe de análisis de los resultados de la evaluación del desempeño elaborado.</t>
  </si>
  <si>
    <t>Implementar el programa de estado joven en la entidad.</t>
  </si>
  <si>
    <t>Socializar el programa Servimos en la entidad.</t>
  </si>
  <si>
    <t>Programa Servimos en la entidad socializado.</t>
  </si>
  <si>
    <t>Realizar acciones tendientes a verificar la ejecución de los controles que mitigan los hechos de corrupción, relacionados en el mapa de riesgos de la entidad y descritos en el código de integridad del servidor público, aplicando mecanismos de seguimiento y evaluación que permitan mitigar de manera temprana dichos hechos.</t>
  </si>
  <si>
    <t>Código de integridad socializado.</t>
  </si>
  <si>
    <t>Informe de Evaluación, socialización y retroalimentación de resultados relacionados con las actividades implementadas sobre el código de integridad.</t>
  </si>
  <si>
    <t>Diseñar y planear la política de conflictos de interés como las actividades de seguimiento y control ante este riesgo.</t>
  </si>
  <si>
    <t>Realizar los procesos de formulación y actualización de las herramientas de planeación estratégica, donde se determinen las fortalezas de la entidad, las debilidades, las oportunidades y las amenazas, y el impacto en el cumplimiento de los objetivos misionales.</t>
  </si>
  <si>
    <t>Base de datos actualizada de grupos de valor de la DTB.</t>
  </si>
  <si>
    <t>Diagnóstico de capacidades internas y externas para la formulación de la planeación estratégica 2022.</t>
  </si>
  <si>
    <t>Plataforma Estratégica de la entidad (misión, visión, objetivos, principios, valores, programas, proyectos y metas) actualizada en la página WEB.</t>
  </si>
  <si>
    <t>Realizar el proceso de formulación del Plan Integral de la Información PETI.</t>
  </si>
  <si>
    <t>Plan Estratégico de Tecnologías de la Información (PETI) formulado e implementado.</t>
  </si>
  <si>
    <t>Realizar el diagnostico, así como formular los indicadores de medición de la seguridad y privacidad de la información para la vigencia, implementando la herramienta de autodiagnóstico del Modelo de Seguridad y Privacidad de la Información (MSPI). Realizar la planificación, estructuración, formulación y ejecución del sistema de gestión de la seguridad de la información SGSI.</t>
  </si>
  <si>
    <t>Realizar el seguimiento y la evaluación de la planificación estratégica de la entidad, implementando herramientas de monitoreo con las cuales se puedan realizar los ajustes necesarios en la toma oportuna de las decisiones por la alta dirección, en aras de dar cumplimiento a los objetivos institucionales y a las metas del Plan de Desarrollo para la vigencia 2020 – 2023</t>
  </si>
  <si>
    <t>Realizar el análisis del contexto interno y externo de la entidad dentro de la política de administración de riesgos establecida por la alta dirección y el comité institucional de coordinación de control interno.</t>
  </si>
  <si>
    <t>Socialización en Política de Riesgos.</t>
  </si>
  <si>
    <t>Guía Institucional para la administración de riesgos actualizada.</t>
  </si>
  <si>
    <t>Mapa de Riesgos acorde con la Guía de Administración de riesgos.</t>
  </si>
  <si>
    <t>Seguimiento y evaluación trimestral de la matriz de riesgos.</t>
  </si>
  <si>
    <t>Política de Administración de Riesgos actualizada.</t>
  </si>
  <si>
    <t>Realizar los procesos de formulación y seguimiento financiero de la entidad, para el adecuado manejo de los recursos institucionales.</t>
  </si>
  <si>
    <t>Presupuesto vigencia 2022 formulado y socializado.</t>
  </si>
  <si>
    <t>Realizar un estudio de necesidades para establecer los requerimientos de personal de cada una de las dependencias que conforman la Dirección de Tránsito de Bucaramanga y que garanticen la suficiencia de personal para cumplir con los objetivos institucionales en el marco de los planes y proyectos que ejecuta la entidad.</t>
  </si>
  <si>
    <t>Realizar la actualización de los procesos de la entidad, incluyendo los objetivos de cada proceso, el alcance, el responsable, las actividades clave y los riesgos asociados, así como definir los controles para la evaluación integral de cada uno de los procesos.</t>
  </si>
  <si>
    <t>Procesos de la entidad actualizados.</t>
  </si>
  <si>
    <t>Realizar procesos de socialización en los principales comités y con las diferentes áreas de la entidad de las sugerencias, expectativas, quejas, peticiones, reclamos y denuncias de la ciudadanía, así como las sugerencias resultantes de los procesos de rendiciones de cuentas, para ser incluidas como mejoramientos dentro de cada uno de los procesos y procedimientos de la entidad.</t>
  </si>
  <si>
    <t>Socializaciones de PQRD realizadas.</t>
  </si>
  <si>
    <t>Realizar un proceso de verificación y evaluación de los bienes de la entidad para elaborar un plan estratégico de mantenimiento preventivo y correctivo, donde se discriminen los bienes de la entidad y la necesidad de inversión de recursos físicos y de personal.</t>
  </si>
  <si>
    <t>Actualizar de manera constante la página web de la Dirección de Tránsito de Bucaramanga, atendiendo los requerimientos específicos de la norma técnica de calidad NTC5854, haciendo énfasis en el contenido no textual, en las sugerencias significativas, características sensoriales, teclado, sin trampas para el foco del teclado, tiempo ajustable, poner en pausa, detener, ocultar, titulado de páginas, orden del foco, propósito de los enlaces (en contexto), idioma de la página, al recibir el foco, al recibir entradas, identificación de errores, etiquetas o instrucciones, procesamientos, nombre, función y valor.</t>
  </si>
  <si>
    <t>Actualizar de manera constante la página web de la Dirección de Tránsito de Bucaramanga, atendiendo los requerimientos específicos de la entidad, cumpliendo con todas las secciones establecidas por el criterio de usabilidad, haciendo énfasis en la Ruta de migas ( que permite conocer la ruta recorrida por el usuario), URL limpio ( URL generadas no tengas caracteres especiales), Navegación global consistente ( conservar el mismo diseño), enlaces bien formulados, no generar ventanas emergentes, uso adecuado de títulos y encabezados, no incluir vínculos, Justificación del texto, texto subrayado, contar con diferentes hojas de estilo para su correcta navegación, vínculos visitados, señalizar los campos obligatorios, garantizar la clara correspondencia y disponer de ejemplos en los campos de los formularios del sitio web.</t>
  </si>
  <si>
    <t>Plan estratégico de Tecnologías de la Información (PETI) actualizado.</t>
  </si>
  <si>
    <t>Página Web de la Dirección de Tránsito de Bucaramanga actualizada</t>
  </si>
  <si>
    <t>Plan de Aseguramiento de la calidad implementado.</t>
  </si>
  <si>
    <t>Implementar un programa de correcta disposición final de los residuos tecnológicos de acuerdo con la normatividad del Gobierno Nacional.</t>
  </si>
  <si>
    <t>Inventario de los equipos de cómputo y servidores de la entidad actualizado.</t>
  </si>
  <si>
    <t>Página WEB de la Dirección de Tránsito de Bucaramanga actualizada</t>
  </si>
  <si>
    <t>Software del Firewall adquirido</t>
  </si>
  <si>
    <t>Plan Anual de formación y capacitación ejecutado.</t>
  </si>
  <si>
    <t>Seguimiento de los indicadores de Gestión realizado.</t>
  </si>
  <si>
    <t>Diagnóstico de Seguridad y privacidad ejecutado.</t>
  </si>
  <si>
    <t>Realizar auditorías de TI para verificar los riesgos y la implementación del diseño y la ejecución de los controles.</t>
  </si>
  <si>
    <t>Informe de auditoría realizado.</t>
  </si>
  <si>
    <t>Realizar la actualización de todos los procedimientos de la seguridad y la privacidad de la información para su implementación.</t>
  </si>
  <si>
    <t>Realizar el inventario de los activos de seguridad y privacidad de la información de la entidad y clasificarlo bajo los criterios de disponibilidad, integridad y confidencialidad, implementándolo y actualizándolo de manera continua.</t>
  </si>
  <si>
    <t>Inventario  de los activos de seguridad y privacidad de la información de la entidad realizado.</t>
  </si>
  <si>
    <t xml:space="preserve"> Guía de infraestructura crítica cibernética realizada.</t>
  </si>
  <si>
    <t>Sistema de Gestión de Seguridad de la información SGSI implementado.</t>
  </si>
  <si>
    <t>Procedimiento de gestión de incidentes de seguridad de la información creado.</t>
  </si>
  <si>
    <t>Realizar ejercicios simulados de ingeniería social al personal de la entidad incluyendo campañas de PHISHING, SMISHING, entre otros, y realizar concientización, educación y formación a partir de los resultados obtenidos.</t>
  </si>
  <si>
    <t>Circulares con la información de la capacitación implementada.</t>
  </si>
  <si>
    <t>Diseño, implementación, capacitación, medición y validación con organismos de control, sobre la Política de daño antijurídico, defensa judicial y repetición.
La política incluirá estrategias de defensa focalizadas en la reiteración, la complejidad de los casos y el impacto del caso en términos de pretensiones, posibilidad de éxito, visibilidad ante los medios de comunicación, entre otros.</t>
  </si>
  <si>
    <t>Guía de comunicaciones con el ciudadano elaborada.</t>
  </si>
  <si>
    <t>Formular la política de atención al usuario de la Dirección de Tránsito de Bucaramanga y publicarla en la página web de la entidad.</t>
  </si>
  <si>
    <t>Política de Atención al Usuario formulada.</t>
  </si>
  <si>
    <t xml:space="preserve">Actualizar y realizar el seguimiento del procedimiento medición de la satisfacción del usuario que se encuentra disponible en la página de la Dirección de Tránsito de Bucaramanga. </t>
  </si>
  <si>
    <t>Informes de seguimiento de medición de la satisfacción del usuario publicado.</t>
  </si>
  <si>
    <t>Actualizar la página web de la entidad para que cuente con capacidad de adaptación "Responsive" y puede interactuar con dispositivos móviles.</t>
  </si>
  <si>
    <t>Realizar el seguimiento a las sugerencias, expectativas, quejas, peticiones, reclamos o denuncias que se dan por parte de la ciudadanía para llevar a cabo mejoras a los procesos y procedimientos de la entidad.</t>
  </si>
  <si>
    <t>Socializaciones en eficiencia administrativa y racionalización de tramites realizadas.</t>
  </si>
  <si>
    <t>Fomentar en los funcionarios de las diferentes dependencias, mediante socializaciones, la eficiencia administrativa, racionalizar sus trámites y agilizar su gestión como contribución de la innovación en los procesos de la entidad.</t>
  </si>
  <si>
    <t>Mejorar las actividades de racionalización de trámites y de gestión de proyectos de la entidad mediante la participación de los grupos de valor en la gestión de la entidad.</t>
  </si>
  <si>
    <t>Campaña de interacción ciudadana para la racionalización de trámites y la gestión de proyectos realizada.</t>
  </si>
  <si>
    <t>Catálogo de datos abiertos publicado en página web.</t>
  </si>
  <si>
    <t>Publicar todos los datos abiertos en el catálogo sugerido, para que así la ciudadanía tenga acceso a la información.</t>
  </si>
  <si>
    <t>Diseñar una estrategia para dar a conocer la utilización de los medios digitales como alternativa de tiempo para sus trámites.</t>
  </si>
  <si>
    <t>Incentivar a la ciudadanía para que vigile y revise los datos de la entidad, participe en las rendiciones de cuentas haciendo unos de los canales virtuales como las redes sociales y la página web institucional.</t>
  </si>
  <si>
    <t>Campaña de sensibilización a la ciudadanía en control ciudadano.</t>
  </si>
  <si>
    <t>Realizar el respaldo de información digital de las diferentes áreas de la entidad.</t>
  </si>
  <si>
    <t>Backup de la información por dependencias realizado.</t>
  </si>
  <si>
    <t>Realizar el proceso de actualización del normograma de la entidad.</t>
  </si>
  <si>
    <t>Normograma de la entidad actualizado.</t>
  </si>
  <si>
    <t>Realizar proceso de análisis y retroalimentación de los resultados obtenidos en la de rendición de cuentas de la entidad, partiendo de las  sugerencias, expectativas, quejas, peticiones, reclamos o denuncias por parte de la ciudadanía, para realizar de manera transversal y sinérgica mejoras en los procesos y procedimientos de la entidad.</t>
  </si>
  <si>
    <t>Informe de análisis de los resultados obtenidos en la rendición de cuentas de la entidad socializado.</t>
  </si>
  <si>
    <t>Realizar el proceso de identificación y sistematización de las lecciones aprendidas, con cada una de las dependencias de la institución en aras de conservar la memoria institucional, garantizando el cumplimiento constante de los objetivos institucionales.</t>
  </si>
  <si>
    <t>Plan de acción de identificación y sistematización de lecciones aprendidas implementado.</t>
  </si>
  <si>
    <t>Realizar el proceso de rendición de cuentas institucional, de manera clara y concreta, manteniendo un lenguaje inclusivo, con todos los actores viales, dando a conocer los resultados de la gestión de la DTB.</t>
  </si>
  <si>
    <t>Rendición de cuentas realizada.</t>
  </si>
  <si>
    <t xml:space="preserve">Implementar un tablero de indicadores para medir los alcances y resultados de la política de atención al ciudadano, entregando reportes de manera oportuna a la dirección general, mediante los cuales se puedan aplicar procesos de mejora constante. </t>
  </si>
  <si>
    <t>Tablero de indicadores para medir los alcances y resultados de la política de atención al ciudadano implementado.</t>
  </si>
  <si>
    <t xml:space="preserve">Realizar el seguimiento de los documentos traducidos de la entidad en un lenguaje claro e incluyente. </t>
  </si>
  <si>
    <t>Reformular y socializar los Indicadores de Gestión de riesgos con base en la Nueva Planificación Estratégica Institucional.</t>
  </si>
  <si>
    <t>Indicadores de gestión de riesgo formulados y socializados.</t>
  </si>
  <si>
    <t xml:space="preserve">Estudio de necesidades para establecer los requerimientos de personal realizado.
</t>
  </si>
  <si>
    <t>Incorporar el componente de Preservación digital a largo plazo en el Sistema Integrado de Conservación.</t>
  </si>
  <si>
    <t>Sistema integrado de conservación con componente de preservación digital a largo plazo incorporado.</t>
  </si>
  <si>
    <t>Documento que contenga características técnicas de los equipos que sean amigables con el medio ambiente.</t>
  </si>
  <si>
    <t>Elaborar junto con la oficina de sistemas de la DTB, unas estrategias de preservación digital, que permita la conservación digital de los documentos, de acuerdo con los parámetros emitidos por el Archivo General de la Nación.</t>
  </si>
  <si>
    <t>Estrategia de preservación digital elaborada implementada.</t>
  </si>
  <si>
    <t>Elaborar un inventario de los documentos audiovisuales que tiene la entidad.</t>
  </si>
  <si>
    <t>Inventario de documentos audiovisuales.</t>
  </si>
  <si>
    <t>Programar Jornadas de capacitación de inducción a nuevos funcionarios en Gestión Documental.</t>
  </si>
  <si>
    <t>Documentación relacionada a la capacitación, listado de asistencia.</t>
  </si>
  <si>
    <t>Actualizar la Política de archivos de la institución.</t>
  </si>
  <si>
    <t>Política de archivos actualizada.</t>
  </si>
  <si>
    <t>Socialización sobre mapa de riesgos, guía y política de administración de riesgos realizada.</t>
  </si>
  <si>
    <t>Realizar procedimiento de identificación y sistematización de las buenas prácticas para conservar la memoria institucional y con ella la mejora continua sobre lecciones aprendidas, apoyando procesos continuos de comunicación entre los funcionarios y las diferentes dependencias, propendiendo por la sinergia institucional.</t>
  </si>
  <si>
    <t>Procedimiento de identificación de buenas prácticas realizado.</t>
  </si>
  <si>
    <t>Manual de Gestión de Conocimiento e innovación.</t>
  </si>
  <si>
    <t>Elaborar el Manual de Gestión de Conocimiento e innovación de la Dirección de Tránsito de Bucaramanga.</t>
  </si>
  <si>
    <t>Realizar socialización a los funcionarios y contratistas de la entidad sobre conocimiento explicito.</t>
  </si>
  <si>
    <t>Socialización en conocimiento explicito realizada.</t>
  </si>
  <si>
    <t>Conformación de la Mesa Interdisciplinaria de Trabajo para la Gestión del Conocimiento e Innovación.</t>
  </si>
  <si>
    <t>Mesa Interdisciplinaria de Trabajo para la Gestión del Conocimiento e Innovación conformada.</t>
  </si>
  <si>
    <t>Realizar proceso de Auditoria a la Oficina de Talento Humano para verificar la efectividad de las políticas, lineamientos y estrategias en materia de talento humano y que se encuentren adoptadas por la entidad.</t>
  </si>
  <si>
    <t>Mapa de Riesgos Institucional 2022 actualizado.</t>
  </si>
  <si>
    <t>Realizar el proceso de seguimiento al Mapa de Riesgos de Corrupción y Atención al Ciudadano.</t>
  </si>
  <si>
    <t>Realizar Auditoría al modelo de Seguridad y Privacidad de la Información (MSPI)</t>
  </si>
  <si>
    <t>Informe de Auditoría al modelo de Seguridad y Privacidad de la Información (MSPI) realizado</t>
  </si>
  <si>
    <t>Informe de Auditoría realizado a todas las dependencias de la entidad</t>
  </si>
  <si>
    <t>Realizar proceso de Auditoría Financiera para determinar la confiabilidad de información financiera y no financiera, dentro de la evaluación a la gestión del riesgo de todas las dependencias de la entidad.</t>
  </si>
  <si>
    <t>Realizar socialización a la apropiación de los valores y principios del servicio público.</t>
  </si>
  <si>
    <t>Informe de estrategia de Comunicación para la toma oportuna de las decisiones de con seguimiento realizado.</t>
  </si>
  <si>
    <t>Realizar el proceso de Seguimiento a las Solicitudes, Peticiones, Quejas, Reclamo o Denuncia, para verificar el cumplimiento de los tiempos de respuesta, la calidad de la información entregada y la satisfacción de los peticionarios.</t>
  </si>
  <si>
    <t>Tablero de control de indicadores del MSPI elaborado</t>
  </si>
  <si>
    <t>Informe de Seguimiento a la presentación de la Declaración de Bienes y Rentas y Conflicto de Intereses tanto de los servidores y contratistas realizado.</t>
  </si>
  <si>
    <t>Realizar proceso de control e informes de seguimiento, para dar uso a la información que consolida la entidad de los informes de peticiones, quejas, reclamos, solicitudes y denuncias (PQRSD) para evaluar y mejorar el servicio al ciudadano de la entidad.</t>
  </si>
  <si>
    <t>Informes de recomendaciones acerca de los riesgos presentes en la entidad realizado.</t>
  </si>
  <si>
    <t>Asesora de Control Interno</t>
  </si>
  <si>
    <t>Jefe Oficina Asesora de Planeación
Asesora Calidad
Lideres de Proceso</t>
  </si>
  <si>
    <t>Asesor de Calidad</t>
  </si>
  <si>
    <t xml:space="preserve">Atención al Ciudadano </t>
  </si>
  <si>
    <t xml:space="preserve">Seguridad Digital </t>
  </si>
  <si>
    <t xml:space="preserve">Servicio al Ciudadano </t>
  </si>
  <si>
    <t>Plan de previsión de recursos período 2022 elaborado.</t>
  </si>
  <si>
    <t>Plan de intervención de clima laboral establecido.</t>
  </si>
  <si>
    <t>Programa de desvinculación asistida para los pensionados y provisionales.</t>
  </si>
  <si>
    <t>Software desarrollado con los lineamientos de usabilidad definidos por el MINTIC</t>
  </si>
  <si>
    <t>Programa disposición final de los residuos tecnológicos implementado.</t>
  </si>
  <si>
    <t>Procedimientos de seguridad y privacidad de la información actualizados.</t>
  </si>
  <si>
    <t>Informes de evaluaciones de vulnerabilidades informáticas realizados.</t>
  </si>
  <si>
    <t>Sistema Misional de la Entidad actualizado.</t>
  </si>
  <si>
    <t>Elaborar el plan de bienestar social laboral  según las necesidades personales, sociales, económicas y culturales de la Dirección de Tránsito de Bucaramanga para la vigencia 2022</t>
  </si>
  <si>
    <t xml:space="preserve">Procedimiento para derechos preferenciales (Encargos) </t>
  </si>
  <si>
    <t>Programa de estado joven ya se encuentra implementado en la entidad.</t>
  </si>
  <si>
    <t>Plan de Trabajo del Protocolo de Bioseguridad del COVID-19 diseñado, ejecutado e implementado.</t>
  </si>
  <si>
    <t>Se conserva, perdura y alimenta cuadro control de situaciones administrativas clasificadas con incidencia.</t>
  </si>
  <si>
    <t>Política de conflictos de interés, actividades de seguimiento y control del riesgo diseñada e implementada.</t>
  </si>
  <si>
    <t>Diagnóstico y formulación de los indicadores  del Modelo de Seguridad y Privacidad de la Información (MSPI) realizado.</t>
  </si>
  <si>
    <t xml:space="preserve">Rendición de cuentas de la entidad realizada dando cumplimiento a los parámetros de ley.  </t>
  </si>
  <si>
    <t>Diseño realizado de la herramienta digital interactiva de participación ciudadana y control social.</t>
  </si>
  <si>
    <t>Plan estratégico de mantenimiento de los bienes preventivo y correctivo elaborado.</t>
  </si>
  <si>
    <t>Elaborada la política para el uso de bienes con material reciclado.</t>
  </si>
  <si>
    <t>Cláusulas de transferencia de derechos de autor a favor incorporadas en los contratos TI</t>
  </si>
  <si>
    <t>Procedimiento de seguridad y privacidad de la información implementado.</t>
  </si>
  <si>
    <t>GD-R35, GD-R36, GD-R37, GD-R40, GD-R41,GD-R42</t>
  </si>
  <si>
    <t>GD-R49, GD-R51, GD-R52</t>
  </si>
  <si>
    <t>Gestión estratégica de talento humano</t>
  </si>
  <si>
    <t>Gestión del Conocimiento y la Innovación</t>
  </si>
  <si>
    <t>Talento humano</t>
  </si>
  <si>
    <t>Participación Ciudadana en la gestión pública</t>
  </si>
  <si>
    <t>Administración y archivos y Gestión Documental</t>
  </si>
  <si>
    <t xml:space="preserve">Página WEB oficial de la entidad con módulo de ofertas de empleos implementados </t>
  </si>
  <si>
    <t>Realizar Seguimiento Anual a la implementación de la Norma Técnica NTC 5854.</t>
  </si>
  <si>
    <t>Mapa de riesgos socializado en el COCI</t>
  </si>
  <si>
    <t>Auditorias de seguimientos socializadas en el COCI</t>
  </si>
  <si>
    <t>Socialización de apropiación de los valores y principios del servicio público realizada</t>
  </si>
  <si>
    <t>Plan de bienestar social laboral cumplimento con cada uno de los parámetros para la vigencia 2022.</t>
  </si>
  <si>
    <t>Ejecución y formulación del sistema de Gestión de Seguridad de la Información (SGSI) formulado.</t>
  </si>
  <si>
    <t>Estudio técnico de necesidades de personal con el cumplimiento de los objetivos institucionales realizado.</t>
  </si>
  <si>
    <t>Socialización política de daño antijuridico realizada.</t>
  </si>
  <si>
    <t>Socializaciones para el mejoramiento del lenguaje interactivo con al comunidad realizadas</t>
  </si>
  <si>
    <t xml:space="preserve">Procedimiento de atención al usuario actualizado e implementado. </t>
  </si>
  <si>
    <t>Sección creada en página WEB y Twitter para que la ciudadanía participe en el proceso de la normatividad.</t>
  </si>
  <si>
    <t>Socialización en transparencia en la gestión documental.</t>
  </si>
  <si>
    <t xml:space="preserve">Informe de seguimiento de documentos traducidos a lenguaje claro e incluyente. </t>
  </si>
  <si>
    <t>Plan de acción para el desarrollo de la política del conocimiento y la innovación elaborado</t>
  </si>
  <si>
    <t>PLAN DE ACCIÓN MODELO INTEGRADO DE PLANEACIÓN Y GESTIÓN MIPG 
DIRECCIÓN DE TRÁNSITO DE BUCARAMANGA</t>
  </si>
  <si>
    <t>Realizar Auditoría a la Oficina de Talento Humano para verificar la implementación de las acciones mejora con base en los resultados de medición del clima laboral, y realizar la documentación de estado del proceso</t>
  </si>
  <si>
    <t>Realizar seguimiento a la presentación de la Declaración de Bienes y Rentas y Conflicto de Intereses tanto de los servidores y contratistas, así como Implementar canales de consulta y orientación para el manejo de conflictos de interés articulado con acciones preventivas de control de estos.</t>
  </si>
  <si>
    <t>Realizar el proceso de seguimiento a la estrategia de Comunicación para la toma oportuna de las decisiones, soportadas en evidencias.</t>
  </si>
  <si>
    <t>Informe de seguimiento y recomendaciones a PQRSD realizado</t>
  </si>
  <si>
    <t xml:space="preserve">Informe de auditoría </t>
  </si>
  <si>
    <t>Informe de seguimiento Rendición de Cuentas a los Ciudadanos realizado</t>
  </si>
  <si>
    <t xml:space="preserve">Informe de Seguimiento a PQRSD realizado </t>
  </si>
  <si>
    <t>AVANCE EN CUMPLIMIENTO PLAN DE ACCIÓN MIPG (2021 - 2022)</t>
  </si>
  <si>
    <r>
      <rPr>
        <b/>
        <sz val="12"/>
        <color theme="1"/>
        <rFont val="Bahnschrift"/>
        <family val="2"/>
      </rPr>
      <t>CORTE</t>
    </r>
    <r>
      <rPr>
        <sz val="12"/>
        <color theme="1"/>
        <rFont val="Bahnschrift"/>
        <family val="2"/>
      </rPr>
      <t xml:space="preserve"> SEPTIEMBRE 30 DE 2021</t>
    </r>
  </si>
  <si>
    <r>
      <rPr>
        <b/>
        <sz val="9"/>
        <color theme="1" tint="0.34998626667073579"/>
        <rFont val="Bahnschrift Light Condensed"/>
        <family val="2"/>
      </rPr>
      <t>NOTA</t>
    </r>
    <r>
      <rPr>
        <sz val="9"/>
        <color theme="1" tint="0.34998626667073579"/>
        <rFont val="Bahnschrift Light Condensed"/>
        <family val="2"/>
      </rPr>
      <t>: EL CÁLCULO DEL PORCENTAJE DE AVANCE SE OBTIENE TENIENDO ENCUENTA SOLO LOS PRODUCTOS QUE SE ENCUENTRAN PROGRAMADOS A LA FECHA DE CORTE.</t>
    </r>
  </si>
  <si>
    <t>LINK TABLERO DE CONTROL MIPG</t>
  </si>
  <si>
    <t>https://datastudio.google.com/reporting/1d8cb0d4-6fe1-4c8c-880f-cd93c2e8e3fb/page/IXgVC</t>
  </si>
  <si>
    <t xml:space="preserve">Página web de la entidad actualizada de acuerdo a la política de Gobierno Digital de la resolución MINTIC 1519 del 2020. </t>
  </si>
  <si>
    <t>Plan de continuidad de los servicios tecnológicos 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</si>
</sst>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5">
    <font>
      <sz val="11"/>
      <color theme="1"/>
      <name val="Calibri"/>
      <family val="2"/>
      <scheme val="minor"/>
    </font>
    <font>
      <sz val="11"/>
      <color theme="1"/>
      <name val="Calibri"/>
      <family val="2"/>
      <scheme val="minor"/>
    </font>
    <font>
      <b/>
      <sz val="18"/>
      <color theme="1"/>
      <name val="Arial Narrow"/>
      <family val="2"/>
    </font>
    <font>
      <b/>
      <sz val="16"/>
      <color theme="1"/>
      <name val="Arial Narrow"/>
      <family val="2"/>
    </font>
    <font>
      <sz val="16"/>
      <color theme="1"/>
      <name val="Arial Narrow"/>
      <family val="2"/>
    </font>
    <font>
      <sz val="16"/>
      <name val="Arial Narrow"/>
      <family val="2"/>
    </font>
    <font>
      <sz val="16"/>
      <color rgb="FF000000"/>
      <name val="Arial Narrow"/>
      <family val="2"/>
    </font>
    <font>
      <sz val="12"/>
      <color theme="1"/>
      <name val="Arial"/>
      <family val="2"/>
    </font>
    <font>
      <b/>
      <sz val="9"/>
      <color theme="1"/>
      <name val="Arial"/>
      <family val="2"/>
    </font>
    <font>
      <b/>
      <sz val="18"/>
      <color theme="1"/>
      <name val="Calibri"/>
      <family val="2"/>
      <scheme val="minor"/>
    </font>
    <font>
      <sz val="20"/>
      <color theme="1"/>
      <name val="Arial"/>
      <family val="2"/>
    </font>
    <font>
      <sz val="10"/>
      <name val="Arial"/>
      <family val="2"/>
    </font>
    <font>
      <sz val="16"/>
      <color rgb="FFFF0000"/>
      <name val="Arial Narrow"/>
      <family val="2"/>
    </font>
    <font>
      <sz val="11"/>
      <color theme="0"/>
      <name val="Calibri"/>
      <family val="2"/>
      <scheme val="minor"/>
    </font>
    <font>
      <b/>
      <sz val="20"/>
      <color theme="1"/>
      <name val="Arial Narrow"/>
      <family val="2"/>
    </font>
    <font>
      <sz val="8"/>
      <name val="Calibri"/>
      <family val="2"/>
      <scheme val="minor"/>
    </font>
    <font>
      <sz val="14"/>
      <color theme="1"/>
      <name val="Arial"/>
      <family val="2"/>
    </font>
    <font>
      <sz val="9"/>
      <color indexed="72"/>
      <name val="SansSerif"/>
    </font>
    <font>
      <sz val="9"/>
      <name val="SansSerif"/>
    </font>
    <font>
      <sz val="10"/>
      <color theme="1"/>
      <name val="Arial"/>
      <family val="2"/>
    </font>
    <font>
      <b/>
      <sz val="13"/>
      <color indexed="53"/>
      <name val="SansSerif"/>
    </font>
    <font>
      <b/>
      <sz val="15"/>
      <color indexed="53"/>
      <name val="SansSerif"/>
    </font>
    <font>
      <b/>
      <sz val="9"/>
      <color indexed="72"/>
      <name val="SansSerif"/>
    </font>
    <font>
      <b/>
      <sz val="10"/>
      <color indexed="53"/>
      <name val="SansSerif"/>
    </font>
    <font>
      <b/>
      <sz val="11"/>
      <color indexed="53"/>
      <name val="SansSerif"/>
    </font>
    <font>
      <sz val="9"/>
      <color indexed="81"/>
      <name val="Tahoma"/>
      <family val="2"/>
    </font>
    <font>
      <b/>
      <sz val="9"/>
      <color indexed="81"/>
      <name val="Tahoma"/>
      <family val="2"/>
    </font>
    <font>
      <b/>
      <sz val="12"/>
      <color indexed="81"/>
      <name val="Tahoma"/>
      <family val="2"/>
    </font>
    <font>
      <sz val="12"/>
      <color indexed="81"/>
      <name val="Tahoma"/>
      <family val="2"/>
    </font>
    <font>
      <b/>
      <sz val="16"/>
      <color indexed="81"/>
      <name val="Tahoma"/>
      <family val="2"/>
    </font>
    <font>
      <sz val="16"/>
      <color indexed="81"/>
      <name val="Tahoma"/>
      <family val="2"/>
    </font>
    <font>
      <sz val="18"/>
      <color theme="1"/>
      <name val="Calibri"/>
      <family val="2"/>
      <scheme val="minor"/>
    </font>
    <font>
      <sz val="18"/>
      <color theme="0"/>
      <name val="Calibri"/>
      <family val="2"/>
      <scheme val="minor"/>
    </font>
    <font>
      <b/>
      <sz val="16"/>
      <name val="Arial Narrow"/>
      <family val="2"/>
    </font>
    <font>
      <sz val="11"/>
      <color theme="6" tint="0.39997558519241921"/>
      <name val="Calibri"/>
      <family val="2"/>
      <scheme val="minor"/>
    </font>
    <font>
      <u/>
      <sz val="11"/>
      <color theme="10"/>
      <name val="Calibri"/>
      <family val="2"/>
      <scheme val="minor"/>
    </font>
    <font>
      <b/>
      <sz val="18"/>
      <color theme="1"/>
      <name val="Bahnschrift"/>
      <family val="2"/>
    </font>
    <font>
      <sz val="12"/>
      <color theme="1"/>
      <name val="Bahnschrift"/>
      <family val="2"/>
    </font>
    <font>
      <b/>
      <sz val="12"/>
      <color theme="1"/>
      <name val="Bahnschrift"/>
      <family val="2"/>
    </font>
    <font>
      <sz val="9"/>
      <color theme="1" tint="0.34998626667073579"/>
      <name val="Bahnschrift Light Condensed"/>
      <family val="2"/>
    </font>
    <font>
      <b/>
      <sz val="9"/>
      <color theme="1" tint="0.34998626667073579"/>
      <name val="Bahnschrift Light Condensed"/>
      <family val="2"/>
    </font>
    <font>
      <sz val="8"/>
      <color theme="1" tint="0.34998626667073579"/>
      <name val="Bahnschrift Light Condensed"/>
      <family val="2"/>
    </font>
    <font>
      <b/>
      <sz val="11"/>
      <color theme="1"/>
      <name val="Bahnschrift Light Condensed"/>
      <family val="2"/>
    </font>
    <font>
      <sz val="11"/>
      <name val="Calibri"/>
      <family val="2"/>
      <scheme val="minor"/>
    </font>
    <font>
      <sz val="11"/>
      <color theme="2" tint="-9.9978637043366805E-2"/>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4.9989318521683403E-2"/>
        <bgColor indexed="64"/>
      </patternFill>
    </fill>
  </fills>
  <borders count="9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diagonal/>
    </border>
    <border>
      <left/>
      <right style="medium">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auto="1"/>
      </left>
      <right style="thin">
        <color auto="1"/>
      </right>
      <top/>
      <bottom style="thin">
        <color indexed="64"/>
      </bottom>
      <diagonal/>
    </border>
    <border>
      <left/>
      <right style="medium">
        <color auto="1"/>
      </right>
      <top/>
      <bottom style="thin">
        <color auto="1"/>
      </bottom>
      <diagonal/>
    </border>
    <border>
      <left/>
      <right style="medium">
        <color auto="1"/>
      </right>
      <top style="thin">
        <color auto="1"/>
      </top>
      <bottom/>
      <diagonal/>
    </border>
    <border>
      <left style="medium">
        <color indexed="64"/>
      </left>
      <right style="thin">
        <color auto="1"/>
      </right>
      <top style="thin">
        <color auto="1"/>
      </top>
      <bottom/>
      <diagonal/>
    </border>
    <border>
      <left/>
      <right style="medium">
        <color auto="1"/>
      </right>
      <top style="medium">
        <color auto="1"/>
      </top>
      <bottom style="thin">
        <color indexed="64"/>
      </bottom>
      <diagonal/>
    </border>
    <border>
      <left style="medium">
        <color auto="1"/>
      </left>
      <right style="thin">
        <color auto="1"/>
      </right>
      <top/>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8"/>
      </top>
      <bottom style="thin">
        <color indexed="8"/>
      </bottom>
      <diagonal/>
    </border>
    <border>
      <left/>
      <right/>
      <top style="thin">
        <color indexed="64"/>
      </top>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style="thin">
        <color auto="1"/>
      </bottom>
      <diagonal/>
    </border>
    <border>
      <left style="medium">
        <color auto="1"/>
      </left>
      <right style="medium">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style="thin">
        <color auto="1"/>
      </bottom>
      <diagonal/>
    </border>
  </borders>
  <cellStyleXfs count="7">
    <xf numFmtId="0" fontId="0" fillId="0" borderId="0"/>
    <xf numFmtId="9" fontId="1" fillId="0" borderId="0" applyFont="0" applyFill="0" applyBorder="0" applyAlignment="0" applyProtection="0"/>
    <xf numFmtId="0" fontId="1" fillId="0" borderId="0"/>
    <xf numFmtId="0" fontId="11" fillId="0" borderId="0"/>
    <xf numFmtId="0" fontId="11" fillId="0" borderId="0" applyNumberFormat="0" applyFont="0" applyFill="0" applyBorder="0" applyAlignment="0" applyProtection="0"/>
    <xf numFmtId="43" fontId="1" fillId="0" borderId="0" applyFont="0" applyFill="0" applyBorder="0" applyAlignment="0" applyProtection="0"/>
    <xf numFmtId="0" fontId="35" fillId="0" borderId="0" applyNumberFormat="0" applyFill="0" applyBorder="0" applyAlignment="0" applyProtection="0"/>
  </cellStyleXfs>
  <cellXfs count="663">
    <xf numFmtId="0" fontId="0" fillId="0" borderId="0" xfId="0"/>
    <xf numFmtId="9" fontId="0" fillId="0" borderId="0" xfId="0" applyNumberFormat="1"/>
    <xf numFmtId="9" fontId="0" fillId="0" borderId="0" xfId="1" applyFont="1"/>
    <xf numFmtId="0" fontId="7" fillId="0" borderId="28" xfId="0" applyFont="1" applyBorder="1"/>
    <xf numFmtId="9" fontId="8" fillId="5" borderId="28" xfId="0" applyNumberFormat="1" applyFont="1" applyFill="1" applyBorder="1" applyAlignment="1">
      <alignment vertical="center"/>
    </xf>
    <xf numFmtId="9" fontId="8" fillId="0" borderId="26" xfId="1" applyFont="1" applyBorder="1" applyAlignment="1">
      <alignment vertical="center"/>
    </xf>
    <xf numFmtId="0" fontId="7" fillId="0" borderId="25" xfId="0" applyFont="1" applyBorder="1"/>
    <xf numFmtId="9" fontId="8" fillId="5" borderId="25" xfId="0" applyNumberFormat="1" applyFont="1" applyFill="1" applyBorder="1" applyAlignment="1">
      <alignment vertical="center"/>
    </xf>
    <xf numFmtId="9" fontId="8" fillId="0" borderId="24" xfId="1" applyFont="1" applyBorder="1" applyAlignment="1">
      <alignment vertical="center"/>
    </xf>
    <xf numFmtId="0" fontId="7" fillId="0" borderId="29" xfId="0" applyFont="1" applyBorder="1"/>
    <xf numFmtId="9" fontId="8" fillId="0" borderId="29" xfId="0" applyNumberFormat="1" applyFont="1" applyBorder="1" applyAlignment="1">
      <alignment vertical="center"/>
    </xf>
    <xf numFmtId="9" fontId="8" fillId="0" borderId="31" xfId="0" applyNumberFormat="1" applyFont="1" applyBorder="1" applyAlignment="1">
      <alignment vertical="center"/>
    </xf>
    <xf numFmtId="0" fontId="8" fillId="0" borderId="25" xfId="0" applyFont="1" applyBorder="1" applyAlignment="1">
      <alignment vertical="center"/>
    </xf>
    <xf numFmtId="0" fontId="8" fillId="0" borderId="24" xfId="0" applyFont="1" applyBorder="1" applyAlignment="1">
      <alignment vertical="center"/>
    </xf>
    <xf numFmtId="0" fontId="7" fillId="0" borderId="22" xfId="0" applyFont="1" applyBorder="1"/>
    <xf numFmtId="0" fontId="8" fillId="0" borderId="22" xfId="0" applyFont="1" applyBorder="1" applyAlignment="1">
      <alignment vertical="center"/>
    </xf>
    <xf numFmtId="9" fontId="8" fillId="0" borderId="5" xfId="0" applyNumberFormat="1" applyFont="1" applyBorder="1" applyAlignment="1">
      <alignment vertical="center"/>
    </xf>
    <xf numFmtId="9" fontId="8" fillId="0" borderId="28" xfId="1" applyFont="1" applyBorder="1" applyAlignment="1">
      <alignment vertical="center"/>
    </xf>
    <xf numFmtId="0" fontId="0" fillId="0" borderId="26" xfId="0" applyBorder="1" applyAlignment="1">
      <alignment vertical="center"/>
    </xf>
    <xf numFmtId="9" fontId="8" fillId="0" borderId="25" xfId="1" applyFont="1"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9" fontId="4" fillId="0" borderId="36" xfId="0" applyNumberFormat="1" applyFont="1" applyBorder="1" applyAlignment="1">
      <alignment horizontal="center" vertical="center" wrapText="1"/>
    </xf>
    <xf numFmtId="3" fontId="4" fillId="0" borderId="35" xfId="0" applyNumberFormat="1" applyFont="1" applyBorder="1" applyAlignment="1">
      <alignment horizontal="center" vertical="center" wrapText="1"/>
    </xf>
    <xf numFmtId="9" fontId="4" fillId="0" borderId="39" xfId="0" applyNumberFormat="1" applyFont="1" applyBorder="1" applyAlignment="1">
      <alignment horizontal="center" vertical="center" wrapText="1"/>
    </xf>
    <xf numFmtId="3" fontId="4" fillId="0" borderId="38"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0" borderId="41" xfId="0" applyFont="1" applyBorder="1" applyAlignment="1">
      <alignment horizontal="center" vertical="center" wrapText="1"/>
    </xf>
    <xf numFmtId="3" fontId="4" fillId="0" borderId="32" xfId="0" applyNumberFormat="1" applyFont="1" applyBorder="1" applyAlignment="1">
      <alignment horizontal="center" vertical="center" wrapText="1"/>
    </xf>
    <xf numFmtId="0" fontId="4" fillId="0" borderId="44" xfId="0"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46" xfId="0" applyNumberFormat="1" applyFont="1" applyBorder="1" applyAlignment="1">
      <alignment horizontal="center" vertical="center" wrapText="1"/>
    </xf>
    <xf numFmtId="0" fontId="4" fillId="0" borderId="48" xfId="0" applyFont="1" applyBorder="1" applyAlignment="1">
      <alignment horizontal="center" vertical="center" wrapText="1"/>
    </xf>
    <xf numFmtId="3" fontId="4" fillId="0" borderId="17"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3" fillId="2" borderId="4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44"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19" xfId="0" applyNumberFormat="1" applyFont="1" applyFill="1" applyBorder="1" applyAlignment="1">
      <alignment horizontal="center" vertical="center" wrapText="1"/>
    </xf>
    <xf numFmtId="0" fontId="4" fillId="3" borderId="41" xfId="0" applyFont="1" applyFill="1" applyBorder="1" applyAlignment="1">
      <alignment horizontal="center" vertical="center" wrapText="1"/>
    </xf>
    <xf numFmtId="3" fontId="4" fillId="3" borderId="46"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3" fontId="4" fillId="3" borderId="38" xfId="0" applyNumberFormat="1" applyFont="1" applyFill="1" applyBorder="1" applyAlignment="1">
      <alignment horizontal="center" vertical="center" wrapText="1"/>
    </xf>
    <xf numFmtId="3" fontId="4" fillId="3" borderId="21" xfId="0" applyNumberFormat="1" applyFont="1" applyFill="1" applyBorder="1" applyAlignment="1">
      <alignment horizontal="center" vertical="center" wrapText="1"/>
    </xf>
    <xf numFmtId="3" fontId="4" fillId="3" borderId="43" xfId="0" applyNumberFormat="1" applyFont="1" applyFill="1" applyBorder="1" applyAlignment="1">
      <alignment horizontal="center" vertical="center" wrapText="1"/>
    </xf>
    <xf numFmtId="9" fontId="4" fillId="3" borderId="45" xfId="0" applyNumberFormat="1" applyFont="1" applyFill="1" applyBorder="1" applyAlignment="1">
      <alignment horizontal="center" vertical="center" wrapText="1"/>
    </xf>
    <xf numFmtId="3" fontId="4" fillId="3" borderId="32" xfId="0" applyNumberFormat="1" applyFont="1" applyFill="1" applyBorder="1" applyAlignment="1">
      <alignment horizontal="center" vertical="center" wrapText="1"/>
    </xf>
    <xf numFmtId="3" fontId="4" fillId="3" borderId="42" xfId="0" applyNumberFormat="1" applyFont="1" applyFill="1" applyBorder="1" applyAlignment="1">
      <alignment horizontal="center" vertical="center" wrapText="1"/>
    </xf>
    <xf numFmtId="3" fontId="4" fillId="3" borderId="40"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xf>
    <xf numFmtId="3" fontId="6" fillId="0" borderId="50" xfId="0" applyNumberFormat="1" applyFont="1" applyFill="1" applyBorder="1" applyAlignment="1">
      <alignment horizontal="center" vertical="center"/>
    </xf>
    <xf numFmtId="9" fontId="6" fillId="0" borderId="51" xfId="0" applyNumberFormat="1" applyFont="1" applyFill="1" applyBorder="1" applyAlignment="1">
      <alignment horizontal="center" vertical="center"/>
    </xf>
    <xf numFmtId="3" fontId="6" fillId="0" borderId="43" xfId="0" applyNumberFormat="1" applyFont="1" applyFill="1" applyBorder="1" applyAlignment="1">
      <alignment horizontal="center" vertical="center"/>
    </xf>
    <xf numFmtId="9" fontId="6" fillId="0" borderId="45" xfId="0" applyNumberFormat="1" applyFont="1" applyFill="1" applyBorder="1" applyAlignment="1">
      <alignment horizontal="center" vertical="center"/>
    </xf>
    <xf numFmtId="164" fontId="6" fillId="0" borderId="2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3" fontId="6" fillId="0" borderId="38" xfId="0" applyNumberFormat="1" applyFont="1" applyFill="1" applyBorder="1" applyAlignment="1">
      <alignment horizontal="center" vertical="center"/>
    </xf>
    <xf numFmtId="9" fontId="6" fillId="0" borderId="39" xfId="0" applyNumberFormat="1" applyFont="1" applyFill="1" applyBorder="1" applyAlignment="1">
      <alignment horizontal="center" vertical="center"/>
    </xf>
    <xf numFmtId="3" fontId="6" fillId="0" borderId="47" xfId="0"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3" fontId="4" fillId="0" borderId="50" xfId="0" applyNumberFormat="1" applyFont="1" applyFill="1" applyBorder="1" applyAlignment="1">
      <alignment horizontal="center" vertical="center" wrapText="1"/>
    </xf>
    <xf numFmtId="9" fontId="4" fillId="0" borderId="5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9" fontId="4" fillId="0" borderId="39"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0" fontId="4" fillId="3" borderId="23" xfId="0" applyFont="1" applyFill="1" applyBorder="1" applyAlignment="1">
      <alignment horizontal="center" vertical="center" wrapText="1"/>
    </xf>
    <xf numFmtId="0" fontId="13" fillId="3" borderId="0" xfId="0" applyFont="1" applyFill="1"/>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46" xfId="0" applyFont="1" applyFill="1" applyBorder="1" applyAlignment="1">
      <alignment horizontal="center" vertical="center"/>
    </xf>
    <xf numFmtId="0" fontId="3" fillId="2" borderId="5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4" fillId="3" borderId="56" xfId="0" applyFont="1" applyFill="1" applyBorder="1" applyAlignment="1">
      <alignment horizontal="center" vertical="center"/>
    </xf>
    <xf numFmtId="9" fontId="4" fillId="3" borderId="20" xfId="0" applyNumberFormat="1" applyFont="1" applyFill="1" applyBorder="1" applyAlignment="1">
      <alignment horizontal="left" vertical="top" wrapText="1"/>
    </xf>
    <xf numFmtId="9" fontId="4" fillId="3" borderId="34" xfId="0" applyNumberFormat="1" applyFont="1" applyFill="1" applyBorder="1" applyAlignment="1">
      <alignment horizontal="left" vertical="top" wrapText="1"/>
    </xf>
    <xf numFmtId="9" fontId="4" fillId="3" borderId="0" xfId="0" applyNumberFormat="1" applyFont="1" applyFill="1" applyAlignment="1">
      <alignment horizontal="left" vertical="top" wrapText="1"/>
    </xf>
    <xf numFmtId="9" fontId="4" fillId="3" borderId="9" xfId="0" applyNumberFormat="1" applyFont="1" applyFill="1" applyBorder="1" applyAlignment="1">
      <alignment horizontal="left" vertical="top" wrapText="1"/>
    </xf>
    <xf numFmtId="9" fontId="5" fillId="3" borderId="20" xfId="0" applyNumberFormat="1" applyFont="1" applyFill="1" applyBorder="1" applyAlignment="1">
      <alignment horizontal="left" vertical="top" wrapText="1"/>
    </xf>
    <xf numFmtId="9" fontId="5" fillId="3" borderId="34" xfId="0" applyNumberFormat="1" applyFont="1" applyFill="1" applyBorder="1" applyAlignment="1">
      <alignment horizontal="left" vertical="top" wrapText="1"/>
    </xf>
    <xf numFmtId="9" fontId="5" fillId="3" borderId="56" xfId="0" applyNumberFormat="1" applyFont="1" applyFill="1" applyBorder="1" applyAlignment="1">
      <alignment horizontal="left" vertical="top" wrapText="1"/>
    </xf>
    <xf numFmtId="9" fontId="6" fillId="0" borderId="8" xfId="0" applyNumberFormat="1" applyFont="1" applyFill="1" applyBorder="1" applyAlignment="1">
      <alignment horizontal="left" vertical="top"/>
    </xf>
    <xf numFmtId="9" fontId="6" fillId="0" borderId="20" xfId="0" applyNumberFormat="1" applyFont="1" applyFill="1" applyBorder="1" applyAlignment="1">
      <alignment horizontal="left" vertical="top"/>
    </xf>
    <xf numFmtId="9" fontId="6" fillId="0" borderId="9" xfId="0" applyNumberFormat="1" applyFont="1" applyFill="1" applyBorder="1" applyAlignment="1">
      <alignment horizontal="left" vertical="top"/>
    </xf>
    <xf numFmtId="9" fontId="6" fillId="0" borderId="13" xfId="0" applyNumberFormat="1" applyFont="1" applyFill="1" applyBorder="1" applyAlignment="1">
      <alignment horizontal="left" vertical="top"/>
    </xf>
    <xf numFmtId="9" fontId="4" fillId="0" borderId="9" xfId="0" applyNumberFormat="1" applyFont="1" applyBorder="1" applyAlignment="1">
      <alignment horizontal="left" vertical="top" wrapText="1"/>
    </xf>
    <xf numFmtId="9" fontId="4" fillId="0" borderId="13" xfId="0" applyNumberFormat="1" applyFont="1" applyFill="1" applyBorder="1" applyAlignment="1">
      <alignment horizontal="left" vertical="top" wrapText="1"/>
    </xf>
    <xf numFmtId="9" fontId="4" fillId="0" borderId="20" xfId="0" applyNumberFormat="1" applyFont="1" applyFill="1" applyBorder="1" applyAlignment="1">
      <alignment horizontal="left" vertical="top" wrapText="1"/>
    </xf>
    <xf numFmtId="9" fontId="4" fillId="0" borderId="13" xfId="0" applyNumberFormat="1" applyFont="1" applyBorder="1" applyAlignment="1">
      <alignment horizontal="left" vertical="top" wrapText="1"/>
    </xf>
    <xf numFmtId="9" fontId="12" fillId="0" borderId="13" xfId="0" applyNumberFormat="1" applyFont="1" applyBorder="1" applyAlignment="1">
      <alignment horizontal="left" vertical="top" wrapText="1"/>
    </xf>
    <xf numFmtId="9" fontId="4" fillId="0" borderId="10" xfId="0" applyNumberFormat="1" applyFont="1" applyBorder="1" applyAlignment="1">
      <alignment horizontal="left" vertical="top" wrapText="1"/>
    </xf>
    <xf numFmtId="0" fontId="14" fillId="3" borderId="55" xfId="0" applyFont="1" applyFill="1" applyBorder="1" applyAlignment="1">
      <alignment horizontal="center" vertical="center"/>
    </xf>
    <xf numFmtId="3" fontId="4" fillId="0" borderId="14" xfId="0" applyNumberFormat="1" applyFont="1" applyBorder="1" applyAlignment="1">
      <alignment horizontal="center" vertical="center" wrapText="1"/>
    </xf>
    <xf numFmtId="0" fontId="14" fillId="3" borderId="34" xfId="0" applyFont="1" applyFill="1" applyBorder="1" applyAlignment="1">
      <alignment horizontal="center" vertical="center"/>
    </xf>
    <xf numFmtId="9" fontId="4" fillId="0" borderId="49" xfId="0" applyNumberFormat="1" applyFont="1" applyBorder="1" applyAlignment="1">
      <alignment horizontal="center" vertical="center" wrapText="1"/>
    </xf>
    <xf numFmtId="164" fontId="6" fillId="0" borderId="14" xfId="0" applyNumberFormat="1" applyFont="1" applyFill="1" applyBorder="1" applyAlignment="1">
      <alignment horizontal="center" vertical="center"/>
    </xf>
    <xf numFmtId="9" fontId="4" fillId="0" borderId="11" xfId="0" applyNumberFormat="1" applyFont="1" applyBorder="1" applyAlignment="1">
      <alignment horizontal="center" vertical="center" wrapText="1"/>
    </xf>
    <xf numFmtId="0" fontId="0" fillId="3" borderId="20" xfId="0" applyFill="1" applyBorder="1"/>
    <xf numFmtId="9" fontId="4" fillId="3" borderId="21" xfId="0" applyNumberFormat="1" applyFont="1" applyFill="1" applyBorder="1" applyAlignment="1">
      <alignment horizontal="left" vertical="top" wrapText="1"/>
    </xf>
    <xf numFmtId="9" fontId="6" fillId="0" borderId="49" xfId="0" applyNumberFormat="1" applyFont="1" applyFill="1" applyBorder="1" applyAlignment="1">
      <alignment horizontal="center" vertical="center"/>
    </xf>
    <xf numFmtId="0" fontId="0" fillId="0" borderId="0" xfId="0" applyAlignment="1">
      <alignment horizontal="center" wrapText="1"/>
    </xf>
    <xf numFmtId="3" fontId="4" fillId="0" borderId="32" xfId="0" applyNumberFormat="1" applyFont="1" applyFill="1" applyBorder="1" applyAlignment="1">
      <alignment horizontal="center" vertical="center" wrapText="1"/>
    </xf>
    <xf numFmtId="0" fontId="14" fillId="0" borderId="34" xfId="0" applyFont="1" applyBorder="1" applyAlignment="1">
      <alignment horizontal="center" vertical="center"/>
    </xf>
    <xf numFmtId="0" fontId="4" fillId="0" borderId="39" xfId="0" applyFont="1" applyBorder="1" applyAlignment="1">
      <alignment horizontal="center" vertical="center" wrapText="1"/>
    </xf>
    <xf numFmtId="0" fontId="0" fillId="0" borderId="0" xfId="0" applyAlignment="1">
      <alignment wrapText="1"/>
    </xf>
    <xf numFmtId="0" fontId="14" fillId="3" borderId="14" xfId="0" applyFont="1" applyFill="1" applyBorder="1" applyAlignment="1">
      <alignment horizontal="center" vertical="center"/>
    </xf>
    <xf numFmtId="3" fontId="4" fillId="3" borderId="4" xfId="0" applyNumberFormat="1" applyFont="1" applyFill="1" applyBorder="1" applyAlignment="1">
      <alignment horizontal="center" vertical="center" wrapText="1"/>
    </xf>
    <xf numFmtId="3" fontId="4" fillId="3" borderId="14" xfId="0" applyNumberFormat="1" applyFont="1" applyFill="1" applyBorder="1" applyAlignment="1">
      <alignment horizontal="center" vertical="center" wrapText="1"/>
    </xf>
    <xf numFmtId="9" fontId="5" fillId="3" borderId="2" xfId="0" applyNumberFormat="1" applyFont="1" applyFill="1" applyBorder="1" applyAlignment="1">
      <alignment horizontal="left" vertical="top" wrapText="1"/>
    </xf>
    <xf numFmtId="0" fontId="4" fillId="3" borderId="11" xfId="0" applyFont="1" applyFill="1" applyBorder="1" applyAlignment="1">
      <alignment horizontal="center" vertical="center" wrapText="1"/>
    </xf>
    <xf numFmtId="0" fontId="14" fillId="3" borderId="59" xfId="0" applyFont="1" applyFill="1" applyBorder="1" applyAlignment="1">
      <alignment horizontal="center" vertical="center"/>
    </xf>
    <xf numFmtId="0" fontId="14" fillId="3" borderId="21" xfId="0" applyFont="1" applyFill="1" applyBorder="1" applyAlignment="1">
      <alignment horizontal="center" vertical="center"/>
    </xf>
    <xf numFmtId="0" fontId="4" fillId="0" borderId="58" xfId="0" applyFont="1" applyBorder="1" applyAlignment="1">
      <alignment horizontal="center" vertical="center" wrapText="1"/>
    </xf>
    <xf numFmtId="0" fontId="4" fillId="0" borderId="53" xfId="0" applyFont="1" applyBorder="1" applyAlignment="1">
      <alignment horizontal="center" vertical="center" wrapText="1"/>
    </xf>
    <xf numFmtId="9" fontId="4" fillId="0" borderId="66"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9" fontId="4" fillId="0" borderId="54" xfId="0" applyNumberFormat="1" applyFont="1" applyFill="1" applyBorder="1" applyAlignment="1">
      <alignment horizontal="left" vertical="top" wrapText="1"/>
    </xf>
    <xf numFmtId="0" fontId="14" fillId="3" borderId="54" xfId="0" applyFont="1" applyFill="1" applyBorder="1" applyAlignment="1">
      <alignment horizontal="center" vertical="center"/>
    </xf>
    <xf numFmtId="0" fontId="4" fillId="0" borderId="51" xfId="0" applyFont="1" applyBorder="1" applyAlignment="1">
      <alignment horizontal="center" vertical="center" wrapText="1"/>
    </xf>
    <xf numFmtId="0" fontId="4" fillId="3" borderId="45"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3" borderId="39" xfId="0"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3" borderId="3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60" xfId="0" applyFont="1" applyBorder="1" applyAlignment="1">
      <alignment horizontal="center" vertical="center" wrapText="1"/>
    </xf>
    <xf numFmtId="0" fontId="6" fillId="0" borderId="51"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9" xfId="1" applyNumberFormat="1" applyFont="1" applyFill="1" applyBorder="1" applyAlignment="1">
      <alignment horizontal="center" vertical="center"/>
    </xf>
    <xf numFmtId="0" fontId="6" fillId="0" borderId="49" xfId="1" applyNumberFormat="1" applyFont="1" applyFill="1" applyBorder="1" applyAlignment="1">
      <alignment horizontal="center" vertical="center"/>
    </xf>
    <xf numFmtId="0" fontId="6" fillId="0" borderId="49"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2" fillId="0" borderId="39" xfId="0" applyFont="1" applyBorder="1" applyAlignment="1">
      <alignment horizontal="center" vertical="center" wrapText="1"/>
    </xf>
    <xf numFmtId="0" fontId="4" fillId="3" borderId="2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55" xfId="0" applyFont="1" applyBorder="1" applyAlignment="1">
      <alignment horizontal="center" vertical="center" wrapText="1"/>
    </xf>
    <xf numFmtId="3" fontId="4" fillId="3" borderId="33" xfId="0" applyNumberFormat="1" applyFont="1" applyFill="1" applyBorder="1" applyAlignment="1">
      <alignment horizontal="center" vertical="center" wrapText="1"/>
    </xf>
    <xf numFmtId="0" fontId="14" fillId="3" borderId="42" xfId="0" applyFont="1" applyFill="1" applyBorder="1" applyAlignment="1">
      <alignment horizontal="center" vertical="center"/>
    </xf>
    <xf numFmtId="0" fontId="4" fillId="3" borderId="53" xfId="0" applyFont="1" applyFill="1" applyBorder="1" applyAlignment="1">
      <alignment horizontal="center" vertical="center" wrapText="1"/>
    </xf>
    <xf numFmtId="9" fontId="4" fillId="3" borderId="53" xfId="0" applyNumberFormat="1" applyFont="1" applyFill="1" applyBorder="1" applyAlignment="1">
      <alignment horizontal="center" vertical="center" wrapText="1"/>
    </xf>
    <xf numFmtId="9" fontId="4" fillId="3" borderId="62" xfId="0" applyNumberFormat="1" applyFont="1" applyFill="1" applyBorder="1" applyAlignment="1">
      <alignment horizontal="center" vertical="center" wrapText="1"/>
    </xf>
    <xf numFmtId="9" fontId="5" fillId="3" borderId="4" xfId="0" applyNumberFormat="1" applyFont="1" applyFill="1" applyBorder="1" applyAlignment="1">
      <alignment horizontal="left" vertical="top" wrapText="1"/>
    </xf>
    <xf numFmtId="0" fontId="4" fillId="3" borderId="18" xfId="0" applyFont="1" applyFill="1" applyBorder="1" applyAlignment="1">
      <alignment horizontal="center" vertical="center" wrapText="1"/>
    </xf>
    <xf numFmtId="0" fontId="14" fillId="3" borderId="4" xfId="0" applyFont="1" applyFill="1" applyBorder="1" applyAlignment="1">
      <alignment horizontal="center" vertical="center"/>
    </xf>
    <xf numFmtId="0" fontId="4" fillId="0" borderId="57" xfId="0" applyFont="1" applyBorder="1" applyAlignment="1">
      <alignment horizontal="center" vertical="center" wrapText="1"/>
    </xf>
    <xf numFmtId="0" fontId="14" fillId="3" borderId="3" xfId="0" applyFont="1" applyFill="1" applyBorder="1" applyAlignment="1">
      <alignment horizontal="center" vertical="center"/>
    </xf>
    <xf numFmtId="9" fontId="4" fillId="0" borderId="65"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9" fontId="4" fillId="0" borderId="9" xfId="0" applyNumberFormat="1" applyFont="1" applyFill="1" applyBorder="1" applyAlignment="1">
      <alignment horizontal="center" vertical="center" wrapText="1"/>
    </xf>
    <xf numFmtId="0" fontId="4" fillId="0" borderId="54" xfId="0" applyFont="1" applyBorder="1" applyAlignment="1">
      <alignment horizontal="center" vertical="center" wrapText="1"/>
    </xf>
    <xf numFmtId="3" fontId="4" fillId="0" borderId="17" xfId="0" applyNumberFormat="1" applyFont="1" applyFill="1" applyBorder="1" applyAlignment="1">
      <alignment horizontal="center" vertical="center" wrapText="1"/>
    </xf>
    <xf numFmtId="0" fontId="4" fillId="0" borderId="34" xfId="0" applyFont="1" applyBorder="1" applyAlignment="1">
      <alignment horizontal="center" vertical="center" wrapText="1"/>
    </xf>
    <xf numFmtId="9" fontId="4" fillId="0" borderId="64" xfId="0" applyNumberFormat="1" applyFont="1" applyFill="1" applyBorder="1" applyAlignment="1">
      <alignment horizontal="left" vertical="top" wrapText="1"/>
    </xf>
    <xf numFmtId="9" fontId="4" fillId="0" borderId="34" xfId="0" applyNumberFormat="1" applyFont="1" applyFill="1" applyBorder="1" applyAlignment="1">
      <alignment horizontal="left" vertical="top" wrapText="1"/>
    </xf>
    <xf numFmtId="9" fontId="4" fillId="0" borderId="2" xfId="0" applyNumberFormat="1" applyFont="1" applyBorder="1" applyAlignment="1">
      <alignment horizontal="left" vertical="top" wrapText="1"/>
    </xf>
    <xf numFmtId="0" fontId="4" fillId="0" borderId="8" xfId="0" applyFont="1" applyBorder="1" applyAlignment="1">
      <alignment horizontal="center" vertical="center" wrapText="1"/>
    </xf>
    <xf numFmtId="0" fontId="4" fillId="3" borderId="9" xfId="0" applyFont="1" applyFill="1" applyBorder="1" applyAlignment="1">
      <alignment horizontal="center" vertical="center" wrapText="1"/>
    </xf>
    <xf numFmtId="9" fontId="4" fillId="0" borderId="8" xfId="0" applyNumberFormat="1" applyFont="1" applyBorder="1" applyAlignment="1">
      <alignment horizontal="center" vertical="center" wrapText="1"/>
    </xf>
    <xf numFmtId="9" fontId="4" fillId="3" borderId="9" xfId="0" applyNumberFormat="1" applyFont="1" applyFill="1" applyBorder="1" applyAlignment="1">
      <alignment horizontal="center" vertical="center" wrapText="1"/>
    </xf>
    <xf numFmtId="9" fontId="4" fillId="3" borderId="13" xfId="0" applyNumberFormat="1" applyFont="1" applyFill="1" applyBorder="1" applyAlignment="1">
      <alignment horizontal="center" vertical="center" wrapText="1"/>
    </xf>
    <xf numFmtId="9" fontId="4" fillId="3" borderId="10" xfId="0" applyNumberFormat="1"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55" xfId="0" applyFont="1" applyFill="1" applyBorder="1" applyAlignment="1">
      <alignment horizontal="center" vertical="center" wrapText="1"/>
    </xf>
    <xf numFmtId="9" fontId="4" fillId="3" borderId="64" xfId="0" applyNumberFormat="1" applyFont="1" applyFill="1" applyBorder="1" applyAlignment="1">
      <alignment horizontal="left" vertical="top" wrapText="1"/>
    </xf>
    <xf numFmtId="9" fontId="4" fillId="3" borderId="66" xfId="0" applyNumberFormat="1" applyFont="1" applyFill="1" applyBorder="1" applyAlignment="1">
      <alignment horizontal="left" vertical="top" wrapText="1"/>
    </xf>
    <xf numFmtId="9" fontId="4" fillId="3" borderId="52" xfId="0" applyNumberFormat="1" applyFont="1" applyFill="1" applyBorder="1" applyAlignment="1">
      <alignment horizontal="left" vertical="top" wrapText="1"/>
    </xf>
    <xf numFmtId="9" fontId="4" fillId="3" borderId="63" xfId="0" applyNumberFormat="1" applyFont="1" applyFill="1" applyBorder="1" applyAlignment="1">
      <alignment horizontal="left" vertical="top" wrapText="1"/>
    </xf>
    <xf numFmtId="0" fontId="4" fillId="0" borderId="20" xfId="0" applyFont="1" applyFill="1" applyBorder="1" applyAlignment="1">
      <alignment horizontal="center" vertical="center" wrapText="1"/>
    </xf>
    <xf numFmtId="9" fontId="4" fillId="0" borderId="8" xfId="0" applyNumberFormat="1" applyFont="1" applyFill="1" applyBorder="1" applyAlignment="1">
      <alignment horizontal="center" vertical="center" wrapText="1"/>
    </xf>
    <xf numFmtId="9" fontId="4" fillId="0" borderId="64"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xf>
    <xf numFmtId="164" fontId="4" fillId="0" borderId="21"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4" fillId="0" borderId="3" xfId="0" applyNumberFormat="1" applyFont="1" applyFill="1" applyBorder="1" applyAlignment="1">
      <alignment horizontal="center" vertical="center" wrapText="1"/>
    </xf>
    <xf numFmtId="3" fontId="4" fillId="0" borderId="4" xfId="0" applyNumberFormat="1" applyFont="1" applyBorder="1" applyAlignment="1">
      <alignment horizontal="center" vertical="center" wrapText="1"/>
    </xf>
    <xf numFmtId="0" fontId="3" fillId="2" borderId="6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6" fillId="0" borderId="54" xfId="0" applyFont="1" applyFill="1" applyBorder="1" applyAlignment="1">
      <alignment horizontal="center" vertical="center"/>
    </xf>
    <xf numFmtId="164" fontId="6" fillId="0" borderId="17" xfId="0" applyNumberFormat="1" applyFont="1" applyFill="1" applyBorder="1" applyAlignment="1">
      <alignment horizontal="center" vertical="center"/>
    </xf>
    <xf numFmtId="0" fontId="6" fillId="0" borderId="56" xfId="0" applyFont="1" applyFill="1" applyBorder="1" applyAlignment="1">
      <alignment horizontal="center" vertical="center"/>
    </xf>
    <xf numFmtId="3" fontId="6" fillId="0" borderId="32"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0" fontId="6" fillId="0" borderId="34" xfId="0" applyFont="1" applyFill="1" applyBorder="1" applyAlignment="1">
      <alignment horizontal="center" vertical="center"/>
    </xf>
    <xf numFmtId="164" fontId="6" fillId="0" borderId="35" xfId="0" applyNumberFormat="1" applyFont="1" applyFill="1" applyBorder="1" applyAlignment="1">
      <alignment horizontal="center" vertical="center"/>
    </xf>
    <xf numFmtId="0" fontId="6" fillId="0" borderId="59" xfId="0" applyFont="1" applyFill="1" applyBorder="1" applyAlignment="1">
      <alignment horizontal="center" vertical="center"/>
    </xf>
    <xf numFmtId="164" fontId="6" fillId="0" borderId="46" xfId="0" applyNumberFormat="1" applyFont="1" applyFill="1" applyBorder="1" applyAlignment="1">
      <alignment horizontal="center" vertical="center"/>
    </xf>
    <xf numFmtId="0" fontId="4" fillId="0" borderId="56" xfId="0" applyFont="1" applyBorder="1" applyAlignment="1">
      <alignment horizontal="center" vertical="center" wrapText="1"/>
    </xf>
    <xf numFmtId="0" fontId="5" fillId="0" borderId="34" xfId="0" applyFont="1" applyBorder="1" applyAlignment="1">
      <alignment horizontal="center" vertical="center" wrapText="1"/>
    </xf>
    <xf numFmtId="0" fontId="4" fillId="0" borderId="34"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14" fillId="0" borderId="54" xfId="0" applyFont="1" applyBorder="1" applyAlignment="1">
      <alignment horizontal="center" vertical="center"/>
    </xf>
    <xf numFmtId="0" fontId="14" fillId="0" borderId="59" xfId="0" applyFont="1" applyBorder="1" applyAlignment="1">
      <alignment horizontal="center" vertical="center"/>
    </xf>
    <xf numFmtId="0" fontId="4" fillId="0" borderId="28"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21" xfId="0" applyNumberFormat="1" applyFont="1" applyBorder="1" applyAlignment="1">
      <alignment horizontal="center" vertical="center" wrapText="1"/>
    </xf>
    <xf numFmtId="9" fontId="4" fillId="0" borderId="20"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0" fontId="4" fillId="0" borderId="4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6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68" xfId="0" applyFont="1" applyFill="1" applyBorder="1" applyAlignment="1">
      <alignment vertical="center" wrapText="1"/>
    </xf>
    <xf numFmtId="0" fontId="6" fillId="0" borderId="6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Alignment="1">
      <alignment horizontal="center" vertical="center" wrapText="1"/>
    </xf>
    <xf numFmtId="0" fontId="6" fillId="0" borderId="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24" xfId="0" applyFont="1" applyBorder="1" applyAlignment="1">
      <alignment horizontal="center" vertical="center" wrapText="1"/>
    </xf>
    <xf numFmtId="0" fontId="5" fillId="0" borderId="68" xfId="0" applyFont="1" applyFill="1" applyBorder="1" applyAlignment="1">
      <alignment horizontal="center" vertical="center" wrapText="1"/>
    </xf>
    <xf numFmtId="0" fontId="0" fillId="0" borderId="0" xfId="0" applyAlignment="1">
      <alignment horizontal="center" vertical="center"/>
    </xf>
    <xf numFmtId="0" fontId="4" fillId="0" borderId="68" xfId="0" applyFont="1" applyBorder="1" applyAlignment="1">
      <alignment horizontal="center" vertical="center"/>
    </xf>
    <xf numFmtId="9" fontId="4" fillId="3" borderId="34" xfId="0" applyNumberFormat="1" applyFont="1" applyFill="1" applyBorder="1" applyAlignment="1">
      <alignment horizontal="center" vertical="center" wrapText="1"/>
    </xf>
    <xf numFmtId="9" fontId="4" fillId="3" borderId="35" xfId="1" applyFont="1" applyFill="1" applyBorder="1" applyAlignment="1">
      <alignment horizontal="center" vertical="center" wrapText="1"/>
    </xf>
    <xf numFmtId="9" fontId="4" fillId="3" borderId="2" xfId="1" applyFont="1" applyFill="1" applyBorder="1" applyAlignment="1">
      <alignment horizontal="center" vertical="center" wrapText="1"/>
    </xf>
    <xf numFmtId="0" fontId="4" fillId="3" borderId="53" xfId="0" applyNumberFormat="1" applyFont="1" applyFill="1" applyBorder="1" applyAlignment="1">
      <alignment horizontal="center" vertical="center" wrapText="1"/>
    </xf>
    <xf numFmtId="9" fontId="6" fillId="0" borderId="45" xfId="1" applyFont="1" applyFill="1" applyBorder="1" applyAlignment="1">
      <alignment horizontal="center" vertical="center"/>
    </xf>
    <xf numFmtId="9" fontId="6" fillId="0" borderId="56" xfId="1" applyFont="1" applyFill="1" applyBorder="1" applyAlignment="1">
      <alignment horizontal="center" vertical="center"/>
    </xf>
    <xf numFmtId="9" fontId="6" fillId="0" borderId="32" xfId="1" applyFont="1" applyFill="1" applyBorder="1" applyAlignment="1">
      <alignment horizontal="center" vertical="center"/>
    </xf>
    <xf numFmtId="9" fontId="6" fillId="0" borderId="21" xfId="1" applyFont="1" applyFill="1" applyBorder="1" applyAlignment="1">
      <alignment horizontal="center" vertical="center"/>
    </xf>
    <xf numFmtId="9" fontId="6" fillId="0" borderId="43" xfId="1" applyFont="1" applyFill="1" applyBorder="1" applyAlignment="1">
      <alignment horizontal="center" vertical="center"/>
    </xf>
    <xf numFmtId="9" fontId="6" fillId="0" borderId="49" xfId="1" applyFont="1" applyFill="1" applyBorder="1" applyAlignment="1">
      <alignment horizontal="center" vertical="center"/>
    </xf>
    <xf numFmtId="9" fontId="6" fillId="0" borderId="59" xfId="1" applyFont="1" applyFill="1" applyBorder="1" applyAlignment="1">
      <alignment horizontal="center" vertical="center"/>
    </xf>
    <xf numFmtId="9" fontId="6" fillId="0" borderId="46" xfId="1" applyFont="1" applyFill="1" applyBorder="1" applyAlignment="1">
      <alignment horizontal="center" vertical="center"/>
    </xf>
    <xf numFmtId="9" fontId="6" fillId="0" borderId="14" xfId="1" applyFont="1" applyFill="1" applyBorder="1" applyAlignment="1">
      <alignment horizontal="center" vertical="center"/>
    </xf>
    <xf numFmtId="9" fontId="6" fillId="0" borderId="47" xfId="1" applyFont="1" applyFill="1" applyBorder="1" applyAlignment="1">
      <alignment horizontal="center" vertical="center"/>
    </xf>
    <xf numFmtId="9" fontId="6" fillId="0" borderId="49" xfId="1" applyNumberFormat="1" applyFont="1" applyFill="1" applyBorder="1" applyAlignment="1">
      <alignment horizontal="center" vertical="center"/>
    </xf>
    <xf numFmtId="9" fontId="4" fillId="0" borderId="53" xfId="0" applyNumberFormat="1" applyFont="1" applyBorder="1" applyAlignment="1">
      <alignment horizontal="center" vertical="center" wrapText="1"/>
    </xf>
    <xf numFmtId="9" fontId="4" fillId="0" borderId="21" xfId="1" applyFont="1" applyFill="1" applyBorder="1" applyAlignment="1">
      <alignment horizontal="center" vertical="center" wrapText="1"/>
    </xf>
    <xf numFmtId="9" fontId="4" fillId="0" borderId="38" xfId="1" applyFont="1" applyFill="1" applyBorder="1" applyAlignment="1">
      <alignment horizontal="center" vertical="center" wrapText="1"/>
    </xf>
    <xf numFmtId="164" fontId="6" fillId="0" borderId="47" xfId="0" applyNumberFormat="1" applyFont="1" applyFill="1" applyBorder="1" applyAlignment="1">
      <alignment horizontal="center" vertical="center"/>
    </xf>
    <xf numFmtId="0" fontId="0" fillId="0" borderId="23" xfId="0" applyBorder="1"/>
    <xf numFmtId="9" fontId="4" fillId="0" borderId="13" xfId="1" applyFont="1" applyBorder="1" applyAlignment="1">
      <alignment horizontal="center" vertical="center" wrapText="1"/>
    </xf>
    <xf numFmtId="9" fontId="4" fillId="0" borderId="59" xfId="1" applyFont="1" applyBorder="1" applyAlignment="1">
      <alignment horizontal="center" vertical="center" wrapText="1"/>
    </xf>
    <xf numFmtId="9" fontId="4" fillId="0" borderId="46" xfId="1" applyFont="1" applyBorder="1" applyAlignment="1">
      <alignment horizontal="center" vertical="center" wrapText="1"/>
    </xf>
    <xf numFmtId="9" fontId="4" fillId="0" borderId="14"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22" xfId="1" applyFont="1" applyBorder="1" applyAlignment="1">
      <alignment horizontal="center" vertical="center" wrapText="1"/>
    </xf>
    <xf numFmtId="9" fontId="4" fillId="0" borderId="1" xfId="1" applyFont="1" applyBorder="1" applyAlignment="1">
      <alignment horizontal="center" vertical="center" wrapText="1"/>
    </xf>
    <xf numFmtId="9" fontId="4" fillId="0" borderId="15" xfId="1" applyFont="1" applyBorder="1" applyAlignment="1">
      <alignment horizontal="center" vertical="center" wrapText="1"/>
    </xf>
    <xf numFmtId="9" fontId="4" fillId="0" borderId="69" xfId="1" applyFont="1" applyBorder="1" applyAlignment="1">
      <alignment horizontal="center" vertical="center" wrapText="1"/>
    </xf>
    <xf numFmtId="0" fontId="18" fillId="0" borderId="0" xfId="4" applyNumberFormat="1" applyFont="1" applyFill="1" applyBorder="1" applyAlignment="1" applyProtection="1">
      <alignment horizontal="left" vertical="top" wrapText="1"/>
    </xf>
    <xf numFmtId="0" fontId="11" fillId="0" borderId="0" xfId="4" applyNumberFormat="1" applyFont="1" applyFill="1" applyBorder="1" applyAlignment="1"/>
    <xf numFmtId="0" fontId="18" fillId="0" borderId="0" xfId="4" applyNumberFormat="1" applyFont="1" applyFill="1" applyBorder="1" applyAlignment="1" applyProtection="1">
      <alignment horizontal="center" vertical="center" wrapText="1"/>
    </xf>
    <xf numFmtId="0" fontId="19" fillId="0" borderId="0" xfId="4" applyNumberFormat="1" applyFont="1" applyFill="1" applyBorder="1" applyAlignment="1"/>
    <xf numFmtId="0" fontId="19" fillId="0" borderId="0" xfId="4" applyNumberFormat="1" applyFont="1" applyFill="1" applyBorder="1" applyAlignment="1">
      <alignment horizontal="center" vertical="center"/>
    </xf>
    <xf numFmtId="0" fontId="24" fillId="0" borderId="70" xfId="4" applyNumberFormat="1" applyFont="1" applyFill="1" applyBorder="1" applyAlignment="1" applyProtection="1">
      <alignment horizontal="center" vertical="top" wrapText="1"/>
    </xf>
    <xf numFmtId="0" fontId="24" fillId="0" borderId="71" xfId="4" applyNumberFormat="1" applyFont="1" applyFill="1" applyBorder="1" applyAlignment="1" applyProtection="1">
      <alignment horizontal="center" vertical="top" wrapText="1"/>
    </xf>
    <xf numFmtId="0" fontId="24" fillId="0" borderId="0" xfId="4" applyNumberFormat="1" applyFont="1" applyFill="1" applyBorder="1" applyAlignment="1" applyProtection="1">
      <alignment horizontal="center" vertical="top" wrapText="1"/>
    </xf>
    <xf numFmtId="0" fontId="18" fillId="0" borderId="0" xfId="4" applyNumberFormat="1" applyFont="1" applyFill="1" applyBorder="1" applyAlignment="1" applyProtection="1">
      <alignment vertical="center" wrapText="1"/>
    </xf>
    <xf numFmtId="0" fontId="22" fillId="0" borderId="73" xfId="4" applyNumberFormat="1" applyFont="1" applyFill="1" applyBorder="1" applyAlignment="1" applyProtection="1">
      <alignment horizontal="center" vertical="center" wrapText="1"/>
    </xf>
    <xf numFmtId="0" fontId="22" fillId="6" borderId="73" xfId="4" applyNumberFormat="1" applyFont="1" applyFill="1" applyBorder="1" applyAlignment="1" applyProtection="1">
      <alignment horizontal="center" vertical="center" wrapText="1"/>
    </xf>
    <xf numFmtId="0" fontId="17" fillId="0" borderId="73" xfId="4" applyNumberFormat="1" applyFont="1" applyFill="1" applyBorder="1" applyAlignment="1" applyProtection="1">
      <alignment horizontal="left" vertical="center" wrapText="1"/>
    </xf>
    <xf numFmtId="0" fontId="17" fillId="0" borderId="0" xfId="4" applyNumberFormat="1" applyFont="1" applyFill="1" applyBorder="1" applyAlignment="1" applyProtection="1">
      <alignment horizontal="center" vertical="center" wrapText="1"/>
    </xf>
    <xf numFmtId="0" fontId="17" fillId="0" borderId="0" xfId="4" applyNumberFormat="1" applyFont="1" applyFill="1" applyBorder="1" applyAlignment="1" applyProtection="1">
      <alignment vertical="center" wrapText="1"/>
    </xf>
    <xf numFmtId="0" fontId="17" fillId="0" borderId="0" xfId="4" applyNumberFormat="1" applyFont="1" applyFill="1" applyBorder="1" applyAlignment="1" applyProtection="1">
      <alignment horizontal="left" vertical="center" wrapText="1"/>
    </xf>
    <xf numFmtId="0" fontId="22" fillId="0" borderId="74" xfId="4" applyNumberFormat="1" applyFont="1" applyFill="1" applyBorder="1" applyAlignment="1" applyProtection="1">
      <alignment horizontal="center" vertical="center" wrapText="1"/>
    </xf>
    <xf numFmtId="0" fontId="17" fillId="0" borderId="75" xfId="4" applyNumberFormat="1" applyFont="1" applyFill="1" applyBorder="1" applyAlignment="1" applyProtection="1">
      <alignment horizontal="left" vertical="center" wrapText="1"/>
    </xf>
    <xf numFmtId="0" fontId="17" fillId="0" borderId="76" xfId="4" applyNumberFormat="1" applyFont="1" applyFill="1" applyBorder="1" applyAlignment="1" applyProtection="1">
      <alignment horizontal="left" vertical="center" wrapText="1"/>
    </xf>
    <xf numFmtId="0" fontId="18" fillId="0" borderId="73" xfId="4" applyNumberFormat="1" applyFont="1" applyFill="1" applyBorder="1" applyAlignment="1" applyProtection="1">
      <alignment horizontal="center" vertical="center" wrapText="1"/>
    </xf>
    <xf numFmtId="0" fontId="17" fillId="0" borderId="73" xfId="4" applyFont="1" applyBorder="1" applyAlignment="1">
      <alignment horizontal="left" vertical="center" wrapText="1"/>
    </xf>
    <xf numFmtId="0" fontId="17" fillId="0" borderId="0" xfId="4" applyFont="1" applyBorder="1" applyAlignment="1">
      <alignment horizontal="left" vertical="center" wrapText="1"/>
    </xf>
    <xf numFmtId="0" fontId="17" fillId="5" borderId="73" xfId="4" applyNumberFormat="1" applyFont="1" applyFill="1" applyBorder="1" applyAlignment="1" applyProtection="1">
      <alignment horizontal="left" vertical="center" wrapText="1"/>
    </xf>
    <xf numFmtId="0" fontId="17" fillId="5" borderId="0" xfId="4" applyNumberFormat="1" applyFont="1" applyFill="1" applyBorder="1" applyAlignment="1" applyProtection="1">
      <alignment horizontal="left" vertical="center" wrapText="1"/>
    </xf>
    <xf numFmtId="0" fontId="17" fillId="0" borderId="76" xfId="4" applyNumberFormat="1" applyFont="1" applyFill="1" applyBorder="1" applyAlignment="1" applyProtection="1">
      <alignment vertical="center" wrapText="1"/>
    </xf>
    <xf numFmtId="0" fontId="17" fillId="0" borderId="73" xfId="4" applyNumberFormat="1" applyFont="1" applyFill="1" applyBorder="1" applyAlignment="1" applyProtection="1">
      <alignment vertical="center" wrapText="1"/>
    </xf>
    <xf numFmtId="0" fontId="17" fillId="0" borderId="78" xfId="4" applyNumberFormat="1" applyFont="1" applyFill="1" applyBorder="1" applyAlignment="1" applyProtection="1">
      <alignment vertical="center" wrapText="1"/>
    </xf>
    <xf numFmtId="0" fontId="17" fillId="0" borderId="79" xfId="4" applyNumberFormat="1" applyFont="1" applyFill="1" applyBorder="1" applyAlignment="1" applyProtection="1">
      <alignment vertical="center" wrapText="1"/>
    </xf>
    <xf numFmtId="0" fontId="18" fillId="0" borderId="76" xfId="4" applyNumberFormat="1" applyFont="1" applyFill="1" applyBorder="1" applyAlignment="1" applyProtection="1">
      <alignment horizontal="center" vertical="center" wrapText="1"/>
    </xf>
    <xf numFmtId="0" fontId="17" fillId="0" borderId="76" xfId="4" applyNumberFormat="1" applyFont="1" applyFill="1" applyBorder="1" applyAlignment="1" applyProtection="1">
      <alignment horizontal="center" vertical="center" wrapText="1"/>
    </xf>
    <xf numFmtId="0" fontId="17" fillId="8" borderId="73" xfId="4" applyNumberFormat="1" applyFont="1" applyFill="1" applyBorder="1" applyAlignment="1" applyProtection="1">
      <alignment horizontal="left" vertical="center" wrapText="1"/>
    </xf>
    <xf numFmtId="0" fontId="18" fillId="0" borderId="73" xfId="4" applyNumberFormat="1" applyFont="1" applyFill="1" applyBorder="1" applyAlignment="1" applyProtection="1">
      <alignment vertical="center" wrapText="1"/>
    </xf>
    <xf numFmtId="0" fontId="18" fillId="0" borderId="76" xfId="4" applyNumberFormat="1" applyFont="1" applyFill="1" applyBorder="1" applyAlignment="1" applyProtection="1">
      <alignment vertical="center" wrapText="1"/>
    </xf>
    <xf numFmtId="0" fontId="18" fillId="0" borderId="79" xfId="4" applyNumberFormat="1" applyFont="1" applyFill="1" applyBorder="1" applyAlignment="1" applyProtection="1">
      <alignment vertical="center" wrapText="1"/>
    </xf>
    <xf numFmtId="0" fontId="17" fillId="0" borderId="42" xfId="4" applyNumberFormat="1" applyFont="1" applyFill="1" applyBorder="1" applyAlignment="1" applyProtection="1">
      <alignment vertical="center" wrapText="1"/>
    </xf>
    <xf numFmtId="0" fontId="18" fillId="0" borderId="80" xfId="4" applyNumberFormat="1" applyFont="1" applyFill="1" applyBorder="1" applyAlignment="1" applyProtection="1">
      <alignment vertical="center" wrapText="1"/>
    </xf>
    <xf numFmtId="0" fontId="17" fillId="0" borderId="21" xfId="4" applyNumberFormat="1" applyFont="1" applyFill="1" applyBorder="1" applyAlignment="1" applyProtection="1">
      <alignment vertical="center" wrapText="1"/>
    </xf>
    <xf numFmtId="0" fontId="18" fillId="0" borderId="44" xfId="4" applyNumberFormat="1" applyFont="1" applyFill="1" applyBorder="1" applyAlignment="1" applyProtection="1">
      <alignment vertical="center" wrapText="1"/>
    </xf>
    <xf numFmtId="0" fontId="17" fillId="0" borderId="81" xfId="4" applyNumberFormat="1" applyFont="1" applyFill="1" applyBorder="1" applyAlignment="1" applyProtection="1">
      <alignment horizontal="left" vertical="center" wrapText="1"/>
    </xf>
    <xf numFmtId="0" fontId="18" fillId="0" borderId="73" xfId="4" applyNumberFormat="1" applyFont="1" applyFill="1" applyBorder="1" applyAlignment="1" applyProtection="1">
      <alignment horizontal="left" vertical="top" wrapText="1"/>
    </xf>
    <xf numFmtId="0" fontId="17" fillId="0" borderId="82" xfId="4" applyNumberFormat="1" applyFont="1" applyFill="1" applyBorder="1" applyAlignment="1" applyProtection="1">
      <alignment vertical="center" wrapText="1"/>
    </xf>
    <xf numFmtId="0" fontId="18" fillId="0" borderId="82" xfId="4" applyNumberFormat="1" applyFont="1" applyFill="1" applyBorder="1" applyAlignment="1" applyProtection="1">
      <alignment vertical="center" wrapText="1"/>
    </xf>
    <xf numFmtId="0" fontId="17" fillId="0" borderId="20" xfId="4" applyNumberFormat="1" applyFont="1" applyFill="1" applyBorder="1" applyAlignment="1" applyProtection="1">
      <alignment vertical="center" wrapText="1"/>
    </xf>
    <xf numFmtId="0" fontId="17" fillId="6" borderId="73" xfId="4" applyNumberFormat="1" applyFont="1" applyFill="1" applyBorder="1" applyAlignment="1" applyProtection="1">
      <alignment horizontal="left" vertical="center" wrapText="1"/>
    </xf>
    <xf numFmtId="0" fontId="11" fillId="0" borderId="0" xfId="4" applyNumberFormat="1" applyFont="1" applyFill="1" applyBorder="1" applyAlignment="1">
      <alignment vertical="center"/>
    </xf>
    <xf numFmtId="9" fontId="4" fillId="3" borderId="34" xfId="1" applyFont="1" applyFill="1" applyBorder="1" applyAlignment="1">
      <alignment horizontal="center" vertical="center" wrapText="1"/>
    </xf>
    <xf numFmtId="9" fontId="6" fillId="0" borderId="39" xfId="1" applyNumberFormat="1" applyFont="1" applyFill="1" applyBorder="1" applyAlignment="1">
      <alignment horizontal="center" vertical="center"/>
    </xf>
    <xf numFmtId="9" fontId="6" fillId="0" borderId="59" xfId="0" applyNumberFormat="1" applyFont="1" applyFill="1" applyBorder="1" applyAlignment="1">
      <alignment horizontal="center" vertical="center"/>
    </xf>
    <xf numFmtId="0" fontId="4" fillId="0" borderId="82" xfId="0" applyFont="1" applyBorder="1" applyAlignment="1">
      <alignment horizontal="center" vertical="center" wrapText="1"/>
    </xf>
    <xf numFmtId="0" fontId="6" fillId="0" borderId="84" xfId="1" applyNumberFormat="1" applyFont="1" applyFill="1" applyBorder="1" applyAlignment="1">
      <alignment horizontal="center" vertical="center"/>
    </xf>
    <xf numFmtId="0" fontId="6" fillId="0" borderId="85" xfId="0" applyFont="1" applyFill="1" applyBorder="1" applyAlignment="1">
      <alignment horizontal="center" vertical="center"/>
    </xf>
    <xf numFmtId="164" fontId="6" fillId="0" borderId="86" xfId="0" applyNumberFormat="1" applyFont="1" applyFill="1" applyBorder="1" applyAlignment="1">
      <alignment horizontal="center" vertical="center"/>
    </xf>
    <xf numFmtId="164" fontId="6" fillId="0" borderId="78" xfId="0" applyNumberFormat="1" applyFont="1" applyFill="1" applyBorder="1" applyAlignment="1">
      <alignment horizontal="center" vertical="center"/>
    </xf>
    <xf numFmtId="3" fontId="6" fillId="0" borderId="87" xfId="0" applyNumberFormat="1" applyFont="1" applyFill="1" applyBorder="1" applyAlignment="1">
      <alignment horizontal="center" vertical="center"/>
    </xf>
    <xf numFmtId="9" fontId="6" fillId="0" borderId="83" xfId="0" applyNumberFormat="1" applyFont="1" applyFill="1" applyBorder="1" applyAlignment="1">
      <alignment horizontal="center" vertical="center"/>
    </xf>
    <xf numFmtId="9" fontId="6" fillId="0" borderId="82" xfId="0" applyNumberFormat="1" applyFont="1" applyFill="1" applyBorder="1" applyAlignment="1">
      <alignment horizontal="left" vertical="top"/>
    </xf>
    <xf numFmtId="0" fontId="14" fillId="0" borderId="85" xfId="0" applyFont="1" applyBorder="1" applyAlignment="1">
      <alignment horizontal="center" vertical="center"/>
    </xf>
    <xf numFmtId="0" fontId="14" fillId="3" borderId="86" xfId="0" applyFont="1" applyFill="1" applyBorder="1" applyAlignment="1">
      <alignment horizontal="center" vertical="center"/>
    </xf>
    <xf numFmtId="0" fontId="14" fillId="3" borderId="78" xfId="0" applyFont="1" applyFill="1" applyBorder="1" applyAlignment="1">
      <alignment horizontal="center" vertical="center"/>
    </xf>
    <xf numFmtId="9" fontId="4" fillId="0" borderId="35" xfId="1" applyFont="1" applyFill="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5" borderId="39" xfId="0" applyFont="1" applyFill="1" applyBorder="1" applyAlignment="1">
      <alignment horizontal="center" vertical="center" wrapText="1"/>
    </xf>
    <xf numFmtId="0" fontId="4" fillId="3" borderId="39" xfId="0" applyNumberFormat="1" applyFont="1" applyFill="1" applyBorder="1" applyAlignment="1">
      <alignment horizontal="center" vertical="center" wrapText="1"/>
    </xf>
    <xf numFmtId="1" fontId="4" fillId="3" borderId="53" xfId="0" applyNumberFormat="1" applyFont="1" applyFill="1" applyBorder="1" applyAlignment="1">
      <alignment horizontal="center" vertical="center" wrapText="1"/>
    </xf>
    <xf numFmtId="0" fontId="4" fillId="5" borderId="53" xfId="0" applyFont="1" applyFill="1" applyBorder="1" applyAlignment="1">
      <alignment horizontal="center" vertical="center" wrapText="1"/>
    </xf>
    <xf numFmtId="0" fontId="6" fillId="0" borderId="45" xfId="1" applyNumberFormat="1" applyFont="1" applyFill="1" applyBorder="1" applyAlignment="1">
      <alignment horizontal="center" vertical="center"/>
    </xf>
    <xf numFmtId="0" fontId="4" fillId="5" borderId="58"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4" fillId="5" borderId="46"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59"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8" borderId="58"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12" fillId="5" borderId="58" xfId="0" applyFont="1" applyFill="1" applyBorder="1" applyAlignment="1">
      <alignment horizontal="center" vertical="center" wrapText="1"/>
    </xf>
    <xf numFmtId="0" fontId="12" fillId="0" borderId="58" xfId="0" applyFont="1" applyBorder="1" applyAlignment="1">
      <alignment horizontal="center" vertical="center" wrapText="1"/>
    </xf>
    <xf numFmtId="0" fontId="4" fillId="8" borderId="49"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5" borderId="13" xfId="0" applyFont="1" applyFill="1" applyBorder="1" applyAlignment="1">
      <alignment horizontal="center" vertical="center" wrapText="1"/>
    </xf>
    <xf numFmtId="1" fontId="6" fillId="0" borderId="49" xfId="5" applyNumberFormat="1" applyFont="1" applyFill="1" applyBorder="1" applyAlignment="1">
      <alignment horizontal="center" vertical="center"/>
    </xf>
    <xf numFmtId="1" fontId="6" fillId="0" borderId="49" xfId="1" applyNumberFormat="1" applyFont="1" applyFill="1" applyBorder="1" applyAlignment="1">
      <alignment horizontal="center" vertical="center"/>
    </xf>
    <xf numFmtId="0" fontId="6" fillId="5" borderId="49" xfId="1" applyNumberFormat="1" applyFont="1" applyFill="1" applyBorder="1" applyAlignment="1">
      <alignment horizontal="center" vertical="center"/>
    </xf>
    <xf numFmtId="1" fontId="6" fillId="5" borderId="49" xfId="1" applyNumberFormat="1" applyFont="1" applyFill="1" applyBorder="1" applyAlignment="1">
      <alignment horizontal="center" vertical="center"/>
    </xf>
    <xf numFmtId="0" fontId="4" fillId="3" borderId="84" xfId="0" applyNumberFormat="1" applyFont="1" applyFill="1" applyBorder="1" applyAlignment="1">
      <alignment horizontal="center" vertical="center" wrapText="1"/>
    </xf>
    <xf numFmtId="0" fontId="31" fillId="0" borderId="0" xfId="0" applyFont="1"/>
    <xf numFmtId="0" fontId="32" fillId="3" borderId="0" xfId="0" applyFont="1" applyFill="1"/>
    <xf numFmtId="0" fontId="31" fillId="0" borderId="0" xfId="0" applyFont="1" applyAlignment="1">
      <alignment vertical="center"/>
    </xf>
    <xf numFmtId="0" fontId="4" fillId="0" borderId="0" xfId="0" applyFont="1" applyFill="1"/>
    <xf numFmtId="0" fontId="4" fillId="0" borderId="0" xfId="0" applyFont="1"/>
    <xf numFmtId="0" fontId="3" fillId="0" borderId="17"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5" xfId="0" applyFont="1" applyFill="1" applyBorder="1" applyAlignment="1">
      <alignment horizontal="center" vertical="center"/>
    </xf>
    <xf numFmtId="0" fontId="0" fillId="0" borderId="0" xfId="0" applyAlignment="1">
      <alignment horizontal="left" wrapText="1"/>
    </xf>
    <xf numFmtId="0" fontId="4" fillId="0" borderId="68" xfId="0" applyFont="1" applyBorder="1" applyAlignment="1">
      <alignment horizontal="left" vertical="center" wrapText="1"/>
    </xf>
    <xf numFmtId="0" fontId="4" fillId="0" borderId="68" xfId="0" applyFont="1" applyFill="1" applyBorder="1" applyAlignment="1">
      <alignment horizontal="left" vertical="center" wrapText="1"/>
    </xf>
    <xf numFmtId="0" fontId="4" fillId="0" borderId="51" xfId="0" applyFont="1" applyBorder="1" applyAlignment="1">
      <alignment horizontal="left" vertical="center" wrapText="1"/>
    </xf>
    <xf numFmtId="0" fontId="0" fillId="0" borderId="0" xfId="0" applyFill="1" applyAlignment="1">
      <alignment horizontal="left" vertical="center" wrapText="1"/>
    </xf>
    <xf numFmtId="0" fontId="5" fillId="0" borderId="68" xfId="0" applyFont="1" applyFill="1" applyBorder="1" applyAlignment="1">
      <alignment horizontal="left" vertical="center" wrapText="1"/>
    </xf>
    <xf numFmtId="0" fontId="3" fillId="0" borderId="88" xfId="0" applyFont="1" applyFill="1" applyBorder="1" applyAlignment="1">
      <alignment horizontal="center" vertical="center"/>
    </xf>
    <xf numFmtId="0" fontId="3" fillId="3" borderId="88" xfId="0" applyFont="1" applyFill="1" applyBorder="1" applyAlignment="1">
      <alignment horizontal="center" vertical="center"/>
    </xf>
    <xf numFmtId="0" fontId="3" fillId="3" borderId="91" xfId="0" applyFont="1" applyFill="1" applyBorder="1" applyAlignment="1">
      <alignment horizontal="center" vertical="center"/>
    </xf>
    <xf numFmtId="3" fontId="4" fillId="0" borderId="51" xfId="0" applyNumberFormat="1" applyFont="1" applyFill="1" applyBorder="1" applyAlignment="1">
      <alignment horizontal="center" vertical="center" wrapText="1"/>
    </xf>
    <xf numFmtId="9" fontId="4" fillId="0" borderId="51" xfId="0" applyNumberFormat="1" applyFont="1" applyFill="1" applyBorder="1" applyAlignment="1">
      <alignment horizontal="left" vertical="top" wrapText="1"/>
    </xf>
    <xf numFmtId="0" fontId="4" fillId="0" borderId="84" xfId="0" applyFont="1" applyFill="1" applyBorder="1" applyAlignment="1">
      <alignment horizontal="center" vertical="center" wrapText="1"/>
    </xf>
    <xf numFmtId="3" fontId="4" fillId="0" borderId="84" xfId="0" applyNumberFormat="1" applyFont="1" applyFill="1" applyBorder="1" applyAlignment="1">
      <alignment horizontal="center" vertical="center" wrapText="1"/>
    </xf>
    <xf numFmtId="9" fontId="4" fillId="0" borderId="84" xfId="0" applyNumberFormat="1" applyFont="1" applyFill="1" applyBorder="1" applyAlignment="1">
      <alignment horizontal="center" vertical="center" wrapText="1"/>
    </xf>
    <xf numFmtId="9" fontId="4" fillId="0" borderId="84" xfId="0" applyNumberFormat="1" applyFont="1" applyFill="1" applyBorder="1" applyAlignment="1">
      <alignment horizontal="left" vertical="top" wrapText="1"/>
    </xf>
    <xf numFmtId="0" fontId="4" fillId="0" borderId="84" xfId="0" applyFont="1" applyFill="1" applyBorder="1" applyAlignment="1">
      <alignment horizontal="left" vertical="center" wrapText="1"/>
    </xf>
    <xf numFmtId="0" fontId="4" fillId="0" borderId="89" xfId="0" applyFont="1" applyFill="1" applyBorder="1" applyAlignment="1">
      <alignment horizontal="center" vertical="center" wrapText="1"/>
    </xf>
    <xf numFmtId="0" fontId="4" fillId="0" borderId="89" xfId="0" applyFont="1" applyFill="1" applyBorder="1" applyAlignment="1">
      <alignment horizontal="left" vertical="center" wrapText="1"/>
    </xf>
    <xf numFmtId="3" fontId="4" fillId="0" borderId="89" xfId="0" applyNumberFormat="1" applyFont="1" applyFill="1" applyBorder="1" applyAlignment="1">
      <alignment horizontal="center" vertical="center" wrapText="1"/>
    </xf>
    <xf numFmtId="9" fontId="4" fillId="0" borderId="89" xfId="0" applyNumberFormat="1" applyFont="1" applyFill="1" applyBorder="1" applyAlignment="1">
      <alignment horizontal="center" vertical="center" wrapText="1"/>
    </xf>
    <xf numFmtId="9" fontId="4" fillId="0" borderId="89" xfId="0" applyNumberFormat="1" applyFont="1" applyFill="1" applyBorder="1" applyAlignment="1">
      <alignment horizontal="left" vertical="top" wrapText="1"/>
    </xf>
    <xf numFmtId="3" fontId="5" fillId="0" borderId="51" xfId="0" applyNumberFormat="1" applyFont="1" applyBorder="1" applyAlignment="1">
      <alignment horizontal="center" vertical="center" wrapText="1"/>
    </xf>
    <xf numFmtId="0" fontId="4" fillId="3" borderId="51" xfId="0" applyFont="1" applyFill="1" applyBorder="1" applyAlignment="1">
      <alignment horizontal="center" vertical="center" wrapText="1"/>
    </xf>
    <xf numFmtId="3" fontId="4" fillId="3" borderId="51" xfId="0" applyNumberFormat="1" applyFont="1" applyFill="1" applyBorder="1" applyAlignment="1">
      <alignment horizontal="center" vertical="center" wrapText="1"/>
    </xf>
    <xf numFmtId="9" fontId="4" fillId="3" borderId="51" xfId="0" applyNumberFormat="1" applyFont="1" applyFill="1" applyBorder="1" applyAlignment="1">
      <alignment horizontal="center" vertical="center" wrapText="1"/>
    </xf>
    <xf numFmtId="9" fontId="4" fillId="3" borderId="51" xfId="0" applyNumberFormat="1" applyFont="1" applyFill="1" applyBorder="1" applyAlignment="1">
      <alignment horizontal="left" vertical="top" wrapText="1"/>
    </xf>
    <xf numFmtId="3" fontId="4" fillId="0" borderId="51" xfId="0" applyNumberFormat="1" applyFont="1" applyBorder="1" applyAlignment="1">
      <alignment horizontal="center" vertical="center" wrapText="1"/>
    </xf>
    <xf numFmtId="0" fontId="4" fillId="0" borderId="84" xfId="0" applyFont="1" applyBorder="1" applyAlignment="1">
      <alignment horizontal="center" vertical="center" wrapText="1"/>
    </xf>
    <xf numFmtId="3" fontId="5" fillId="0" borderId="84" xfId="0" applyNumberFormat="1" applyFont="1" applyBorder="1" applyAlignment="1">
      <alignment horizontal="center" vertical="center" wrapText="1"/>
    </xf>
    <xf numFmtId="0" fontId="4" fillId="3" borderId="84" xfId="0" applyFont="1" applyFill="1" applyBorder="1" applyAlignment="1">
      <alignment horizontal="center" vertical="center" wrapText="1"/>
    </xf>
    <xf numFmtId="3" fontId="4" fillId="3" borderId="84" xfId="0" applyNumberFormat="1" applyFont="1" applyFill="1" applyBorder="1" applyAlignment="1">
      <alignment horizontal="center" vertical="center" wrapText="1"/>
    </xf>
    <xf numFmtId="9" fontId="4" fillId="3" borderId="84" xfId="0" applyNumberFormat="1" applyFont="1" applyFill="1" applyBorder="1" applyAlignment="1">
      <alignment horizontal="center" vertical="center" wrapText="1"/>
    </xf>
    <xf numFmtId="9" fontId="4" fillId="3" borderId="84" xfId="0" applyNumberFormat="1" applyFont="1" applyFill="1" applyBorder="1" applyAlignment="1">
      <alignment horizontal="left" vertical="top" wrapText="1"/>
    </xf>
    <xf numFmtId="3" fontId="4" fillId="0" borderId="84" xfId="0" applyNumberFormat="1" applyFont="1" applyBorder="1" applyAlignment="1">
      <alignment horizontal="center" vertical="center" wrapText="1"/>
    </xf>
    <xf numFmtId="0" fontId="4" fillId="0" borderId="89" xfId="0" applyFont="1" applyBorder="1" applyAlignment="1">
      <alignment horizontal="center" vertical="center" wrapText="1"/>
    </xf>
    <xf numFmtId="0" fontId="4" fillId="0" borderId="89" xfId="0" applyFont="1" applyBorder="1" applyAlignment="1">
      <alignment horizontal="left" vertical="center" wrapText="1"/>
    </xf>
    <xf numFmtId="3" fontId="5" fillId="0" borderId="89" xfId="0" applyNumberFormat="1" applyFont="1" applyBorder="1" applyAlignment="1">
      <alignment horizontal="center" vertical="center" wrapText="1"/>
    </xf>
    <xf numFmtId="0" fontId="4" fillId="3" borderId="89" xfId="0" applyFont="1" applyFill="1" applyBorder="1" applyAlignment="1">
      <alignment horizontal="center" vertical="center" wrapText="1"/>
    </xf>
    <xf numFmtId="3" fontId="4" fillId="3" borderId="89" xfId="0" applyNumberFormat="1" applyFont="1" applyFill="1" applyBorder="1" applyAlignment="1">
      <alignment horizontal="center" vertical="center" wrapText="1"/>
    </xf>
    <xf numFmtId="9" fontId="4" fillId="3" borderId="89" xfId="0" applyNumberFormat="1" applyFont="1" applyFill="1" applyBorder="1" applyAlignment="1">
      <alignment horizontal="center" vertical="center" wrapText="1"/>
    </xf>
    <xf numFmtId="9" fontId="4" fillId="3" borderId="89" xfId="0" applyNumberFormat="1" applyFont="1" applyFill="1" applyBorder="1" applyAlignment="1">
      <alignment horizontal="left" vertical="top" wrapText="1"/>
    </xf>
    <xf numFmtId="3" fontId="4" fillId="0" borderId="89" xfId="0" applyNumberFormat="1" applyFont="1" applyBorder="1" applyAlignment="1">
      <alignment horizontal="center" vertical="center" wrapText="1"/>
    </xf>
    <xf numFmtId="0" fontId="4" fillId="0" borderId="84" xfId="0" applyFont="1" applyBorder="1" applyAlignment="1">
      <alignment horizontal="left" vertical="center" wrapText="1"/>
    </xf>
    <xf numFmtId="0" fontId="5" fillId="0" borderId="84" xfId="0" applyFont="1" applyFill="1" applyBorder="1" applyAlignment="1">
      <alignment horizontal="center" vertical="center" wrapText="1"/>
    </xf>
    <xf numFmtId="9" fontId="5" fillId="3" borderId="84" xfId="0" applyNumberFormat="1" applyFont="1" applyFill="1" applyBorder="1" applyAlignment="1">
      <alignment horizontal="left" vertical="top" wrapText="1"/>
    </xf>
    <xf numFmtId="9" fontId="5" fillId="0" borderId="84" xfId="0" applyNumberFormat="1" applyFont="1" applyFill="1" applyBorder="1" applyAlignment="1">
      <alignment horizontal="left" vertical="top" wrapText="1"/>
    </xf>
    <xf numFmtId="9" fontId="5" fillId="3" borderId="89" xfId="0" applyNumberFormat="1" applyFont="1" applyFill="1" applyBorder="1" applyAlignment="1">
      <alignment horizontal="left" vertical="top" wrapText="1"/>
    </xf>
    <xf numFmtId="1" fontId="4" fillId="3" borderId="51" xfId="0" applyNumberFormat="1" applyFont="1" applyFill="1" applyBorder="1" applyAlignment="1">
      <alignment horizontal="center" vertical="center" wrapText="1"/>
    </xf>
    <xf numFmtId="9" fontId="5" fillId="3" borderId="51" xfId="0" applyNumberFormat="1" applyFont="1" applyFill="1" applyBorder="1" applyAlignment="1">
      <alignment horizontal="left" vertical="top" wrapText="1"/>
    </xf>
    <xf numFmtId="0" fontId="4" fillId="3" borderId="89" xfId="0" applyNumberFormat="1" applyFont="1" applyFill="1" applyBorder="1" applyAlignment="1">
      <alignment horizontal="center" vertical="center" wrapText="1"/>
    </xf>
    <xf numFmtId="9" fontId="6" fillId="0" borderId="51" xfId="0" applyNumberFormat="1" applyFont="1" applyFill="1" applyBorder="1" applyAlignment="1">
      <alignment horizontal="left" vertical="top"/>
    </xf>
    <xf numFmtId="9" fontId="6" fillId="0" borderId="84" xfId="1" applyFont="1" applyFill="1" applyBorder="1" applyAlignment="1">
      <alignment horizontal="center" vertical="center"/>
    </xf>
    <xf numFmtId="0" fontId="6" fillId="0" borderId="84" xfId="0" applyFont="1" applyFill="1" applyBorder="1" applyAlignment="1">
      <alignment horizontal="center" vertical="center"/>
    </xf>
    <xf numFmtId="9" fontId="6" fillId="0" borderId="84" xfId="0" applyNumberFormat="1" applyFont="1" applyFill="1" applyBorder="1" applyAlignment="1">
      <alignment horizontal="center" vertical="center"/>
    </xf>
    <xf numFmtId="9" fontId="6" fillId="0" borderId="84" xfId="0" applyNumberFormat="1" applyFont="1" applyFill="1" applyBorder="1" applyAlignment="1">
      <alignment horizontal="left" vertical="top"/>
    </xf>
    <xf numFmtId="0" fontId="6" fillId="0" borderId="89" xfId="0" applyFont="1" applyFill="1" applyBorder="1" applyAlignment="1">
      <alignment horizontal="center" vertical="center"/>
    </xf>
    <xf numFmtId="9" fontId="6" fillId="0" borderId="89" xfId="0" applyNumberFormat="1" applyFont="1" applyFill="1" applyBorder="1" applyAlignment="1">
      <alignment horizontal="center" vertical="center"/>
    </xf>
    <xf numFmtId="9" fontId="6" fillId="0" borderId="89" xfId="0" applyNumberFormat="1" applyFont="1" applyFill="1" applyBorder="1" applyAlignment="1">
      <alignment horizontal="left" vertical="top"/>
    </xf>
    <xf numFmtId="9" fontId="6" fillId="0" borderId="84" xfId="1" applyNumberFormat="1" applyFont="1" applyFill="1" applyBorder="1" applyAlignment="1">
      <alignment horizontal="center" vertical="center"/>
    </xf>
    <xf numFmtId="0" fontId="6" fillId="0" borderId="89" xfId="1" applyNumberFormat="1" applyFont="1" applyFill="1" applyBorder="1" applyAlignment="1">
      <alignment horizontal="center" vertical="center"/>
    </xf>
    <xf numFmtId="0" fontId="6" fillId="0" borderId="51" xfId="1" applyNumberFormat="1" applyFont="1" applyFill="1" applyBorder="1" applyAlignment="1">
      <alignment horizontal="center" vertical="center"/>
    </xf>
    <xf numFmtId="1" fontId="6" fillId="0" borderId="68" xfId="5" applyNumberFormat="1" applyFont="1" applyFill="1" applyBorder="1" applyAlignment="1">
      <alignment horizontal="center" vertical="center"/>
    </xf>
    <xf numFmtId="9" fontId="6" fillId="0" borderId="68" xfId="0" applyNumberFormat="1" applyFont="1" applyFill="1" applyBorder="1" applyAlignment="1">
      <alignment horizontal="center" vertical="center"/>
    </xf>
    <xf numFmtId="9" fontId="6" fillId="0" borderId="68" xfId="0" applyNumberFormat="1" applyFont="1" applyFill="1" applyBorder="1" applyAlignment="1">
      <alignment horizontal="left" vertical="top"/>
    </xf>
    <xf numFmtId="3" fontId="4" fillId="0" borderId="68" xfId="0" applyNumberFormat="1" applyFont="1" applyBorder="1" applyAlignment="1">
      <alignment horizontal="center" vertical="center" wrapText="1"/>
    </xf>
    <xf numFmtId="1" fontId="6" fillId="0" borderId="84" xfId="1" applyNumberFormat="1" applyFont="1" applyFill="1" applyBorder="1" applyAlignment="1">
      <alignment horizontal="center" vertical="center"/>
    </xf>
    <xf numFmtId="1" fontId="4" fillId="0" borderId="84" xfId="1" applyNumberFormat="1" applyFont="1" applyFill="1" applyBorder="1" applyAlignment="1">
      <alignment horizontal="center" vertical="center"/>
    </xf>
    <xf numFmtId="9" fontId="4" fillId="0" borderId="84" xfId="0" applyNumberFormat="1" applyFont="1" applyFill="1" applyBorder="1" applyAlignment="1">
      <alignment horizontal="center" vertical="center"/>
    </xf>
    <xf numFmtId="9" fontId="4" fillId="0" borderId="84" xfId="0" applyNumberFormat="1" applyFont="1" applyFill="1" applyBorder="1" applyAlignment="1">
      <alignment horizontal="left" vertical="top"/>
    </xf>
    <xf numFmtId="0" fontId="4" fillId="0" borderId="89" xfId="1" applyNumberFormat="1" applyFont="1" applyFill="1" applyBorder="1" applyAlignment="1">
      <alignment horizontal="center" vertical="center"/>
    </xf>
    <xf numFmtId="9" fontId="4" fillId="0" borderId="89" xfId="0" applyNumberFormat="1" applyFont="1" applyFill="1" applyBorder="1" applyAlignment="1">
      <alignment horizontal="center" vertical="center"/>
    </xf>
    <xf numFmtId="9" fontId="4" fillId="0" borderId="89" xfId="0" applyNumberFormat="1" applyFont="1" applyFill="1" applyBorder="1" applyAlignment="1">
      <alignment horizontal="left" vertical="top"/>
    </xf>
    <xf numFmtId="0" fontId="6" fillId="0" borderId="68" xfId="0" applyFont="1" applyFill="1" applyBorder="1" applyAlignment="1">
      <alignment horizontal="center" vertical="center"/>
    </xf>
    <xf numFmtId="0" fontId="5" fillId="0" borderId="51"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9" xfId="0" applyFont="1" applyBorder="1" applyAlignment="1">
      <alignment horizontal="center" vertical="center" wrapText="1"/>
    </xf>
    <xf numFmtId="9" fontId="4" fillId="0" borderId="84" xfId="0" applyNumberFormat="1" applyFont="1" applyBorder="1" applyAlignment="1">
      <alignment horizontal="center" vertical="center" wrapText="1"/>
    </xf>
    <xf numFmtId="9" fontId="12" fillId="0" borderId="84" xfId="0" applyNumberFormat="1" applyFont="1" applyBorder="1" applyAlignment="1">
      <alignment horizontal="left" vertical="top" wrapText="1"/>
    </xf>
    <xf numFmtId="9" fontId="4" fillId="0" borderId="89" xfId="0" applyNumberFormat="1" applyFont="1" applyBorder="1" applyAlignment="1">
      <alignment horizontal="center" vertical="center" wrapText="1"/>
    </xf>
    <xf numFmtId="9" fontId="12" fillId="0" borderId="89" xfId="0" applyNumberFormat="1" applyFont="1" applyBorder="1" applyAlignment="1">
      <alignment horizontal="left" vertical="top" wrapText="1"/>
    </xf>
    <xf numFmtId="9" fontId="4" fillId="0" borderId="51" xfId="0" applyNumberFormat="1" applyFont="1" applyBorder="1" applyAlignment="1">
      <alignment horizontal="center" vertical="center" wrapText="1"/>
    </xf>
    <xf numFmtId="9" fontId="12" fillId="0" borderId="51" xfId="0" applyNumberFormat="1" applyFont="1" applyBorder="1" applyAlignment="1">
      <alignment horizontal="left" vertical="top" wrapText="1"/>
    </xf>
    <xf numFmtId="0" fontId="5" fillId="0" borderId="51" xfId="0" applyFont="1" applyBorder="1" applyAlignment="1">
      <alignment horizontal="center" vertical="top" wrapText="1"/>
    </xf>
    <xf numFmtId="3" fontId="5" fillId="0" borderId="84" xfId="0" applyNumberFormat="1" applyFont="1" applyBorder="1" applyAlignment="1">
      <alignment horizontal="center" vertical="top" wrapText="1"/>
    </xf>
    <xf numFmtId="3" fontId="5" fillId="0" borderId="89" xfId="0" applyNumberFormat="1" applyFont="1" applyBorder="1" applyAlignment="1">
      <alignment horizontal="center" vertical="top" wrapText="1"/>
    </xf>
    <xf numFmtId="0" fontId="5" fillId="0" borderId="84" xfId="0" applyFont="1" applyBorder="1" applyAlignment="1">
      <alignment horizontal="center" vertical="top" wrapText="1"/>
    </xf>
    <xf numFmtId="0" fontId="5" fillId="0" borderId="89" xfId="0" applyFont="1" applyBorder="1" applyAlignment="1">
      <alignment horizontal="center" vertical="top" wrapText="1"/>
    </xf>
    <xf numFmtId="0" fontId="4" fillId="0" borderId="51" xfId="1" applyNumberFormat="1" applyFont="1" applyBorder="1" applyAlignment="1">
      <alignment horizontal="center" vertical="center" wrapText="1"/>
    </xf>
    <xf numFmtId="9" fontId="4" fillId="0" borderId="51" xfId="0" applyNumberFormat="1" applyFont="1" applyBorder="1" applyAlignment="1">
      <alignment horizontal="left" vertical="top" wrapText="1"/>
    </xf>
    <xf numFmtId="1" fontId="4" fillId="0" borderId="84" xfId="1" applyNumberFormat="1" applyFont="1" applyBorder="1" applyAlignment="1">
      <alignment horizontal="center" vertical="center" wrapText="1"/>
    </xf>
    <xf numFmtId="9" fontId="4" fillId="0" borderId="84" xfId="1" applyFont="1" applyBorder="1" applyAlignment="1">
      <alignment horizontal="center" vertical="center" wrapText="1"/>
    </xf>
    <xf numFmtId="9" fontId="4" fillId="0" borderId="84" xfId="0" applyNumberFormat="1" applyFont="1" applyBorder="1" applyAlignment="1">
      <alignment horizontal="left" vertical="top" wrapText="1"/>
    </xf>
    <xf numFmtId="9" fontId="4" fillId="0" borderId="89" xfId="0" applyNumberFormat="1" applyFont="1" applyBorder="1" applyAlignment="1">
      <alignment horizontal="left" vertical="top" wrapText="1"/>
    </xf>
    <xf numFmtId="0" fontId="5" fillId="0" borderId="84"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84" xfId="0" applyFont="1" applyFill="1" applyBorder="1" applyAlignment="1">
      <alignment horizontal="left" vertical="center" wrapText="1"/>
    </xf>
    <xf numFmtId="0" fontId="6" fillId="0" borderId="89" xfId="0" applyFont="1" applyFill="1" applyBorder="1" applyAlignment="1">
      <alignment horizontal="left" vertical="center" wrapText="1"/>
    </xf>
    <xf numFmtId="0" fontId="5" fillId="0" borderId="89" xfId="0" applyFont="1" applyFill="1" applyBorder="1" applyAlignment="1">
      <alignment horizontal="left" vertical="center" wrapText="1"/>
    </xf>
    <xf numFmtId="1" fontId="4" fillId="0" borderId="89" xfId="1" applyNumberFormat="1" applyFont="1" applyBorder="1" applyAlignment="1">
      <alignment horizontal="center" vertical="center" wrapText="1"/>
    </xf>
    <xf numFmtId="0" fontId="9" fillId="4" borderId="68" xfId="0" applyFont="1" applyFill="1" applyBorder="1" applyAlignment="1">
      <alignment horizontal="left" vertical="center" wrapText="1"/>
    </xf>
    <xf numFmtId="0" fontId="9" fillId="2" borderId="68" xfId="0" applyFont="1" applyFill="1" applyBorder="1" applyAlignment="1">
      <alignment horizontal="center" vertical="center" wrapText="1"/>
    </xf>
    <xf numFmtId="0" fontId="4" fillId="3" borderId="68" xfId="0" applyFont="1" applyFill="1" applyBorder="1" applyAlignment="1">
      <alignment vertical="center" wrapText="1"/>
    </xf>
    <xf numFmtId="0" fontId="4" fillId="3" borderId="68" xfId="0" applyFont="1" applyFill="1" applyBorder="1" applyAlignment="1">
      <alignment horizontal="center" vertical="center"/>
    </xf>
    <xf numFmtId="0" fontId="4" fillId="3" borderId="68"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92" xfId="0" applyFont="1" applyFill="1" applyBorder="1" applyAlignment="1">
      <alignment horizontal="center" vertical="center"/>
    </xf>
    <xf numFmtId="0" fontId="3" fillId="3" borderId="92" xfId="0" applyFont="1" applyFill="1" applyBorder="1" applyAlignment="1">
      <alignment horizontal="center" vertical="center"/>
    </xf>
    <xf numFmtId="9" fontId="4" fillId="3" borderId="90" xfId="1" applyFont="1" applyFill="1" applyBorder="1" applyAlignment="1">
      <alignment horizontal="center" vertical="center" wrapText="1"/>
    </xf>
    <xf numFmtId="9" fontId="4" fillId="3" borderId="91" xfId="1" applyFont="1" applyFill="1" applyBorder="1" applyAlignment="1">
      <alignment horizontal="center" vertical="center" wrapText="1"/>
    </xf>
    <xf numFmtId="0" fontId="3" fillId="3" borderId="90" xfId="0" applyFont="1" applyFill="1" applyBorder="1" applyAlignment="1">
      <alignment horizontal="center" vertical="center"/>
    </xf>
    <xf numFmtId="9" fontId="4" fillId="3" borderId="92" xfId="1" applyFont="1" applyFill="1" applyBorder="1" applyAlignment="1">
      <alignment horizontal="center" vertical="center"/>
    </xf>
    <xf numFmtId="9" fontId="4" fillId="3" borderId="88" xfId="1" applyFont="1" applyFill="1" applyBorder="1" applyAlignment="1">
      <alignment horizontal="center" vertical="center"/>
    </xf>
    <xf numFmtId="1" fontId="4" fillId="0" borderId="54"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4" fillId="0" borderId="92" xfId="0" applyNumberFormat="1" applyFont="1" applyFill="1" applyBorder="1" applyAlignment="1">
      <alignment horizontal="center" vertical="center"/>
    </xf>
    <xf numFmtId="1" fontId="4" fillId="0" borderId="88" xfId="0" applyNumberFormat="1" applyFont="1" applyFill="1" applyBorder="1" applyAlignment="1">
      <alignment horizontal="center" vertical="center"/>
    </xf>
    <xf numFmtId="1" fontId="4" fillId="3" borderId="90" xfId="0" applyNumberFormat="1" applyFont="1" applyFill="1" applyBorder="1" applyAlignment="1">
      <alignment horizontal="center" vertical="center"/>
    </xf>
    <xf numFmtId="1" fontId="4" fillId="3" borderId="91" xfId="0" applyNumberFormat="1" applyFont="1" applyFill="1" applyBorder="1" applyAlignment="1">
      <alignment horizontal="center" vertical="center"/>
    </xf>
    <xf numFmtId="1" fontId="4" fillId="3" borderId="54" xfId="0" applyNumberFormat="1" applyFont="1" applyFill="1" applyBorder="1" applyAlignment="1">
      <alignment horizontal="center" vertical="center"/>
    </xf>
    <xf numFmtId="1" fontId="4" fillId="3" borderId="17" xfId="0" applyNumberFormat="1" applyFont="1" applyFill="1" applyBorder="1" applyAlignment="1">
      <alignment horizontal="center" vertical="center"/>
    </xf>
    <xf numFmtId="1" fontId="4" fillId="3" borderId="92" xfId="0" applyNumberFormat="1" applyFont="1" applyFill="1" applyBorder="1" applyAlignment="1">
      <alignment horizontal="center" vertical="center"/>
    </xf>
    <xf numFmtId="1" fontId="4" fillId="3" borderId="88"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1" fontId="4" fillId="3" borderId="15" xfId="0" applyNumberFormat="1" applyFont="1" applyFill="1" applyBorder="1" applyAlignment="1">
      <alignment horizontal="center" vertical="center"/>
    </xf>
    <xf numFmtId="1" fontId="5" fillId="3" borderId="92" xfId="0" applyNumberFormat="1" applyFont="1" applyFill="1" applyBorder="1" applyAlignment="1">
      <alignment horizontal="center" vertical="center"/>
    </xf>
    <xf numFmtId="1" fontId="5" fillId="3" borderId="88" xfId="0" applyNumberFormat="1" applyFont="1" applyFill="1" applyBorder="1" applyAlignment="1">
      <alignment horizontal="center" vertical="center"/>
    </xf>
    <xf numFmtId="1" fontId="5" fillId="3" borderId="90" xfId="1" applyNumberFormat="1" applyFont="1" applyFill="1" applyBorder="1" applyAlignment="1">
      <alignment horizontal="center" vertical="center" wrapText="1"/>
    </xf>
    <xf numFmtId="1" fontId="5" fillId="3" borderId="91" xfId="1" applyNumberFormat="1" applyFont="1" applyFill="1" applyBorder="1" applyAlignment="1">
      <alignment horizontal="center" vertical="center" wrapText="1"/>
    </xf>
    <xf numFmtId="9" fontId="5" fillId="3" borderId="92" xfId="1" applyFont="1" applyFill="1" applyBorder="1" applyAlignment="1">
      <alignment horizontal="center" vertical="center"/>
    </xf>
    <xf numFmtId="9" fontId="5" fillId="3" borderId="88" xfId="1" applyFont="1" applyFill="1" applyBorder="1" applyAlignment="1">
      <alignment horizontal="center" vertical="center"/>
    </xf>
    <xf numFmtId="0" fontId="0" fillId="9" borderId="0" xfId="0" applyFill="1"/>
    <xf numFmtId="0" fontId="0" fillId="0" borderId="28" xfId="0" applyBorder="1"/>
    <xf numFmtId="0" fontId="0" fillId="0" borderId="27" xfId="0" applyBorder="1"/>
    <xf numFmtId="0" fontId="0" fillId="0" borderId="26" xfId="0" applyBorder="1"/>
    <xf numFmtId="0" fontId="0" fillId="0" borderId="25" xfId="0" applyBorder="1"/>
    <xf numFmtId="0" fontId="0" fillId="0" borderId="24" xfId="0" applyBorder="1"/>
    <xf numFmtId="0" fontId="42" fillId="10" borderId="28" xfId="0" applyFont="1" applyFill="1" applyBorder="1"/>
    <xf numFmtId="0" fontId="0" fillId="10" borderId="27" xfId="0" applyFill="1" applyBorder="1"/>
    <xf numFmtId="0" fontId="0" fillId="10" borderId="26" xfId="0" applyFill="1" applyBorder="1"/>
    <xf numFmtId="0" fontId="34" fillId="9" borderId="0" xfId="0" applyFont="1" applyFill="1"/>
    <xf numFmtId="0" fontId="43" fillId="9" borderId="0" xfId="0" applyFont="1" applyFill="1"/>
    <xf numFmtId="0" fontId="44" fillId="9" borderId="0" xfId="0" applyFont="1" applyFill="1"/>
    <xf numFmtId="9" fontId="44" fillId="9" borderId="0" xfId="1" applyFont="1" applyFill="1"/>
    <xf numFmtId="0" fontId="9" fillId="2" borderId="68"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31" fillId="0" borderId="68" xfId="0" applyFont="1" applyFill="1" applyBorder="1" applyAlignment="1">
      <alignment horizontal="left" vertical="center"/>
    </xf>
    <xf numFmtId="0" fontId="9" fillId="4" borderId="68" xfId="0" applyFont="1" applyFill="1" applyBorder="1" applyAlignment="1">
      <alignment horizontal="left" vertical="center"/>
    </xf>
    <xf numFmtId="14" fontId="31" fillId="4" borderId="68" xfId="0" applyNumberFormat="1" applyFont="1" applyFill="1" applyBorder="1" applyAlignment="1">
      <alignment horizontal="left" vertical="center"/>
    </xf>
    <xf numFmtId="0" fontId="9" fillId="2" borderId="68" xfId="0" applyFont="1" applyFill="1" applyBorder="1" applyAlignment="1">
      <alignment horizontal="center" vertical="center"/>
    </xf>
    <xf numFmtId="0" fontId="3" fillId="3" borderId="68"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84" xfId="0" applyFont="1" applyFill="1" applyBorder="1" applyAlignment="1">
      <alignment horizontal="left" vertical="center" wrapText="1"/>
    </xf>
    <xf numFmtId="0" fontId="4" fillId="3" borderId="51" xfId="0" applyFont="1" applyFill="1" applyBorder="1" applyAlignment="1">
      <alignment horizontal="center" vertical="center"/>
    </xf>
    <xf numFmtId="0" fontId="4" fillId="3" borderId="84" xfId="0" applyFont="1" applyFill="1" applyBorder="1" applyAlignment="1">
      <alignment horizontal="center" vertical="center"/>
    </xf>
    <xf numFmtId="0" fontId="4" fillId="3" borderId="89" xfId="0" applyFont="1" applyFill="1" applyBorder="1" applyAlignment="1">
      <alignment horizontal="center" vertical="center"/>
    </xf>
    <xf numFmtId="0" fontId="4" fillId="0" borderId="51" xfId="0" applyFont="1" applyBorder="1" applyAlignment="1">
      <alignment horizontal="left" vertical="center" wrapText="1"/>
    </xf>
    <xf numFmtId="0" fontId="4" fillId="0" borderId="84" xfId="0" applyFont="1" applyBorder="1" applyAlignment="1">
      <alignment horizontal="left" vertical="center" wrapText="1"/>
    </xf>
    <xf numFmtId="0" fontId="4" fillId="0" borderId="89" xfId="0" applyFont="1" applyBorder="1" applyAlignment="1">
      <alignment horizontal="left" vertical="center" wrapText="1"/>
    </xf>
    <xf numFmtId="0" fontId="33" fillId="3" borderId="68" xfId="0" applyFont="1" applyFill="1" applyBorder="1" applyAlignment="1">
      <alignment horizontal="center" vertical="center" wrapText="1"/>
    </xf>
    <xf numFmtId="0" fontId="5" fillId="3" borderId="51"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51" xfId="0" applyFont="1" applyFill="1" applyBorder="1" applyAlignment="1">
      <alignment horizontal="center" vertical="center" wrapText="1"/>
    </xf>
    <xf numFmtId="0" fontId="5" fillId="3" borderId="84" xfId="0" applyFont="1" applyFill="1" applyBorder="1" applyAlignment="1">
      <alignment horizontal="center" vertical="center" wrapText="1"/>
    </xf>
    <xf numFmtId="0" fontId="5" fillId="3" borderId="89" xfId="0" applyFont="1" applyFill="1" applyBorder="1" applyAlignment="1">
      <alignment horizontal="center" vertical="center" wrapText="1"/>
    </xf>
    <xf numFmtId="0" fontId="36" fillId="0" borderId="0" xfId="0" applyFont="1" applyAlignment="1">
      <alignment horizontal="center"/>
    </xf>
    <xf numFmtId="0" fontId="37" fillId="0" borderId="0" xfId="0" applyFont="1" applyAlignment="1">
      <alignment horizontal="center"/>
    </xf>
    <xf numFmtId="0" fontId="39" fillId="0" borderId="25" xfId="0" applyFont="1" applyBorder="1" applyAlignment="1">
      <alignment horizontal="right" wrapText="1"/>
    </xf>
    <xf numFmtId="0" fontId="41" fillId="0" borderId="0" xfId="0" applyFont="1" applyAlignment="1">
      <alignment horizontal="right" wrapText="1"/>
    </xf>
    <xf numFmtId="0" fontId="41" fillId="0" borderId="24" xfId="0" applyFont="1" applyBorder="1" applyAlignment="1">
      <alignment horizontal="right" wrapText="1"/>
    </xf>
    <xf numFmtId="0" fontId="41" fillId="0" borderId="29" xfId="0" applyFont="1" applyBorder="1" applyAlignment="1">
      <alignment horizontal="right" wrapText="1"/>
    </xf>
    <xf numFmtId="0" fontId="41" fillId="0" borderId="30" xfId="0" applyFont="1" applyBorder="1" applyAlignment="1">
      <alignment horizontal="right" wrapText="1"/>
    </xf>
    <xf numFmtId="0" fontId="41" fillId="0" borderId="31" xfId="0" applyFont="1" applyBorder="1" applyAlignment="1">
      <alignment horizontal="right" wrapText="1"/>
    </xf>
    <xf numFmtId="0" fontId="35" fillId="10" borderId="29" xfId="6" applyFill="1" applyBorder="1" applyAlignment="1">
      <alignment horizontal="left" vertical="center"/>
    </xf>
    <xf numFmtId="0" fontId="0" fillId="10" borderId="30" xfId="0" applyFill="1" applyBorder="1" applyAlignment="1">
      <alignment horizontal="left" vertical="center"/>
    </xf>
    <xf numFmtId="0" fontId="0" fillId="10" borderId="31" xfId="0" applyFill="1" applyBorder="1" applyAlignment="1">
      <alignment horizontal="left" vertical="center"/>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5" xfId="0" applyFont="1" applyBorder="1" applyAlignment="1">
      <alignment horizontal="center" vertical="center" wrapText="1"/>
    </xf>
    <xf numFmtId="0" fontId="3" fillId="2" borderId="5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3" fillId="4" borderId="51"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5" xfId="0" applyFont="1" applyBorder="1" applyAlignment="1">
      <alignment horizontal="center" vertical="center" wrapText="1"/>
    </xf>
    <xf numFmtId="0" fontId="3" fillId="6" borderId="11" xfId="0" applyFont="1" applyFill="1" applyBorder="1" applyAlignment="1">
      <alignment horizontal="center" vertical="center" wrapText="1"/>
    </xf>
    <xf numFmtId="0" fontId="16" fillId="0" borderId="23" xfId="0" applyFont="1" applyFill="1" applyBorder="1" applyAlignment="1">
      <alignment horizontal="left" vertical="center"/>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4" borderId="22" xfId="0" applyFont="1" applyFill="1" applyBorder="1" applyAlignment="1">
      <alignment horizontal="left" vertical="center"/>
    </xf>
    <xf numFmtId="0" fontId="9" fillId="4" borderId="7" xfId="0" applyFont="1" applyFill="1" applyBorder="1" applyAlignment="1">
      <alignment horizontal="left" vertical="center"/>
    </xf>
    <xf numFmtId="0" fontId="9" fillId="4" borderId="5" xfId="0" applyFont="1" applyFill="1" applyBorder="1" applyAlignment="1">
      <alignment horizontal="left" vertical="center"/>
    </xf>
    <xf numFmtId="0" fontId="3" fillId="2" borderId="2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20" xfId="0" applyFont="1" applyFill="1" applyBorder="1" applyAlignment="1">
      <alignment horizontal="center" vertical="center" wrapText="1"/>
    </xf>
    <xf numFmtId="14" fontId="10" fillId="4" borderId="22" xfId="0" applyNumberFormat="1" applyFont="1" applyFill="1" applyBorder="1" applyAlignment="1">
      <alignment horizontal="left" vertical="center"/>
    </xf>
    <xf numFmtId="14" fontId="10" fillId="4" borderId="7" xfId="0" applyNumberFormat="1" applyFont="1" applyFill="1" applyBorder="1" applyAlignment="1">
      <alignment horizontal="left" vertical="center"/>
    </xf>
    <xf numFmtId="14" fontId="10" fillId="4" borderId="30" xfId="0" applyNumberFormat="1" applyFont="1" applyFill="1" applyBorder="1" applyAlignment="1">
      <alignment horizontal="left" vertical="center"/>
    </xf>
    <xf numFmtId="14" fontId="10" fillId="4" borderId="0" xfId="0" applyNumberFormat="1" applyFont="1" applyFill="1" applyBorder="1" applyAlignment="1">
      <alignment horizontal="left" vertical="center"/>
    </xf>
    <xf numFmtId="14" fontId="10" fillId="4" borderId="24" xfId="0" applyNumberFormat="1" applyFont="1" applyFill="1" applyBorder="1" applyAlignment="1">
      <alignment horizontal="left" vertical="center"/>
    </xf>
    <xf numFmtId="0" fontId="2" fillId="2" borderId="2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1" xfId="0" applyFont="1" applyFill="1" applyBorder="1" applyAlignment="1">
      <alignment horizontal="center" vertical="center"/>
    </xf>
    <xf numFmtId="0" fontId="2" fillId="2" borderId="51"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9" fillId="2" borderId="12" xfId="0" applyFont="1" applyFill="1" applyBorder="1" applyAlignment="1">
      <alignment horizontal="center" vertical="center"/>
    </xf>
    <xf numFmtId="0" fontId="2"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6" xfId="0" applyFont="1" applyBorder="1" applyAlignment="1">
      <alignment horizontal="center" vertical="center" wrapText="1"/>
    </xf>
    <xf numFmtId="0" fontId="4" fillId="0" borderId="25" xfId="0" applyFont="1" applyBorder="1" applyAlignment="1">
      <alignment horizontal="center" vertical="center"/>
    </xf>
    <xf numFmtId="0" fontId="3" fillId="6" borderId="51"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4" fillId="0" borderId="83"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7" fillId="0" borderId="73" xfId="4" applyFont="1" applyBorder="1" applyAlignment="1">
      <alignment horizontal="left" vertical="center" wrapText="1"/>
    </xf>
    <xf numFmtId="0" fontId="17" fillId="0" borderId="73" xfId="4" applyNumberFormat="1" applyFont="1" applyFill="1" applyBorder="1" applyAlignment="1" applyProtection="1">
      <alignment horizontal="center" vertical="center" wrapText="1"/>
    </xf>
    <xf numFmtId="0" fontId="17" fillId="0" borderId="76" xfId="4" applyNumberFormat="1" applyFont="1" applyFill="1" applyBorder="1" applyAlignment="1" applyProtection="1">
      <alignment horizontal="center" vertical="center" wrapText="1"/>
    </xf>
    <xf numFmtId="0" fontId="18" fillId="0" borderId="79" xfId="4" applyNumberFormat="1" applyFont="1" applyFill="1" applyBorder="1" applyAlignment="1" applyProtection="1">
      <alignment horizontal="center" vertical="center" wrapText="1"/>
    </xf>
    <xf numFmtId="0" fontId="18" fillId="0" borderId="44" xfId="4" applyNumberFormat="1" applyFont="1" applyFill="1" applyBorder="1" applyAlignment="1" applyProtection="1">
      <alignment horizontal="center" vertical="center" wrapText="1"/>
    </xf>
    <xf numFmtId="0" fontId="22" fillId="0" borderId="73" xfId="4" applyNumberFormat="1" applyFont="1" applyFill="1" applyBorder="1" applyAlignment="1" applyProtection="1">
      <alignment horizontal="center" vertical="center" wrapText="1"/>
    </xf>
    <xf numFmtId="0" fontId="22" fillId="6" borderId="73" xfId="4" applyNumberFormat="1" applyFont="1" applyFill="1" applyBorder="1" applyAlignment="1" applyProtection="1">
      <alignment horizontal="center" vertical="center" wrapText="1"/>
    </xf>
    <xf numFmtId="0" fontId="17" fillId="0" borderId="73" xfId="4" applyFont="1" applyBorder="1" applyAlignment="1">
      <alignment horizontal="center" vertical="center" wrapText="1"/>
    </xf>
    <xf numFmtId="0" fontId="18" fillId="0" borderId="73" xfId="4" applyNumberFormat="1" applyFont="1" applyFill="1" applyBorder="1" applyAlignment="1" applyProtection="1">
      <alignment horizontal="center" vertical="center" wrapText="1"/>
    </xf>
    <xf numFmtId="0" fontId="17" fillId="0" borderId="78" xfId="4" applyNumberFormat="1" applyFont="1" applyFill="1" applyBorder="1" applyAlignment="1" applyProtection="1">
      <alignment horizontal="center" vertical="center" wrapText="1"/>
    </xf>
    <xf numFmtId="0" fontId="17" fillId="0" borderId="21" xfId="4" applyNumberFormat="1" applyFont="1" applyFill="1" applyBorder="1" applyAlignment="1" applyProtection="1">
      <alignment horizontal="center" vertical="center" wrapText="1"/>
    </xf>
    <xf numFmtId="0" fontId="17" fillId="0" borderId="42" xfId="4" applyNumberFormat="1" applyFont="1" applyFill="1" applyBorder="1" applyAlignment="1" applyProtection="1">
      <alignment horizontal="center" vertical="center" wrapText="1"/>
    </xf>
    <xf numFmtId="0" fontId="17" fillId="0" borderId="77" xfId="4" applyNumberFormat="1" applyFont="1" applyFill="1" applyBorder="1" applyAlignment="1" applyProtection="1">
      <alignment horizontal="center" vertical="center" wrapText="1"/>
    </xf>
    <xf numFmtId="0" fontId="17" fillId="0" borderId="0" xfId="4" applyNumberFormat="1" applyFont="1" applyFill="1" applyBorder="1" applyAlignment="1" applyProtection="1">
      <alignment horizontal="center" vertical="center" wrapText="1"/>
    </xf>
    <xf numFmtId="0" fontId="17" fillId="0" borderId="73" xfId="4" applyFont="1" applyFill="1" applyBorder="1" applyAlignment="1">
      <alignment horizontal="left" vertical="center" wrapText="1"/>
    </xf>
    <xf numFmtId="0" fontId="18" fillId="0" borderId="0" xfId="4" applyNumberFormat="1" applyFont="1" applyFill="1" applyBorder="1" applyAlignment="1" applyProtection="1">
      <alignment horizontal="center" vertical="center" wrapText="1"/>
    </xf>
    <xf numFmtId="0" fontId="23" fillId="0" borderId="0" xfId="4" applyNumberFormat="1" applyFont="1" applyFill="1" applyBorder="1" applyAlignment="1" applyProtection="1">
      <alignment horizontal="left" vertical="top" wrapText="1"/>
    </xf>
    <xf numFmtId="0" fontId="11" fillId="0" borderId="0" xfId="4" applyNumberFormat="1" applyFont="1" applyFill="1" applyBorder="1" applyAlignment="1"/>
    <xf numFmtId="0" fontId="17" fillId="0" borderId="0" xfId="4" applyNumberFormat="1" applyFont="1" applyFill="1" applyBorder="1" applyAlignment="1" applyProtection="1">
      <alignment horizontal="left" vertical="top" wrapText="1"/>
    </xf>
    <xf numFmtId="0" fontId="20" fillId="0" borderId="0" xfId="4" applyNumberFormat="1" applyFont="1" applyFill="1" applyBorder="1" applyAlignment="1" applyProtection="1">
      <alignment horizontal="left" vertical="top" wrapText="1"/>
    </xf>
    <xf numFmtId="0" fontId="24" fillId="0" borderId="71" xfId="4" applyFont="1" applyBorder="1" applyAlignment="1">
      <alignment horizontal="center" vertical="top" wrapText="1"/>
    </xf>
    <xf numFmtId="0" fontId="24" fillId="0" borderId="72" xfId="4" applyFont="1" applyBorder="1" applyAlignment="1">
      <alignment horizontal="center" vertical="top" wrapText="1"/>
    </xf>
    <xf numFmtId="0" fontId="21" fillId="7" borderId="0" xfId="4" applyNumberFormat="1" applyFont="1" applyFill="1" applyBorder="1" applyAlignment="1" applyProtection="1">
      <alignment horizontal="center" vertical="center" wrapText="1"/>
    </xf>
    <xf numFmtId="0" fontId="22" fillId="0" borderId="0" xfId="4" applyNumberFormat="1" applyFont="1" applyFill="1" applyBorder="1" applyAlignment="1" applyProtection="1">
      <alignment horizontal="left"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cellXfs>
  <cellStyles count="7">
    <cellStyle name="Hipervínculo" xfId="6" builtinId="8"/>
    <cellStyle name="Millares" xfId="5" builtinId="3"/>
    <cellStyle name="Normal" xfId="0" builtinId="0"/>
    <cellStyle name="Normal 2" xfId="3" xr:uid="{00000000-0005-0000-0000-000001000000}"/>
    <cellStyle name="Normal 3" xfId="4" xr:uid="{268C2889-B74A-4C73-A575-665AB927DF0D}"/>
    <cellStyle name="Normal 5" xfId="2" xr:uid="{00000000-0005-0000-0000-000002000000}"/>
    <cellStyle name="Porcentaje" xfId="1" builtinId="5"/>
  </cellStyles>
  <dxfs count="0"/>
  <tableStyles count="0" defaultTableStyle="TableStyleMedium2" defaultPivotStyle="PivotStyleLight16"/>
  <colors>
    <mruColors>
      <color rgb="FFF83A3A"/>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600" b="0" i="0" u="none" strike="noStrike" kern="1200" cap="all" baseline="0">
                <a:solidFill>
                  <a:sysClr val="windowText" lastClr="000000"/>
                </a:solidFill>
                <a:latin typeface="Bahnschrift SemiBold" panose="020B0502040204020203" pitchFamily="34" charset="0"/>
                <a:ea typeface="+mn-ea"/>
                <a:cs typeface="+mn-cs"/>
              </a:defRPr>
            </a:pPr>
            <a:r>
              <a:rPr lang="es-CO" sz="1400" b="0" i="0" u="none" strike="noStrike" kern="1200" cap="all" baseline="0">
                <a:solidFill>
                  <a:sysClr val="windowText" lastClr="000000"/>
                </a:solidFill>
                <a:latin typeface="Bahnschrift SemiBold" panose="020B0502040204020203" pitchFamily="34" charset="0"/>
                <a:ea typeface="+mn-ea"/>
                <a:cs typeface="+mn-cs"/>
              </a:rPr>
              <a:t>AVANCE EN CUMPLIMIENTO (%) </a:t>
            </a:r>
          </a:p>
        </c:rich>
      </c:tx>
      <c:layout>
        <c:manualLayout>
          <c:xMode val="edge"/>
          <c:yMode val="edge"/>
          <c:x val="0.27417460831997909"/>
          <c:y val="0.82675129309627959"/>
        </c:manualLayout>
      </c:layout>
      <c:overlay val="0"/>
      <c:spPr>
        <a:solidFill>
          <a:sysClr val="window" lastClr="FFFFFF"/>
        </a:solidFill>
        <a:ln>
          <a:solidFill>
            <a:schemeClr val="tx1">
              <a:lumMod val="65000"/>
              <a:lumOff val="35000"/>
            </a:schemeClr>
          </a:solidFill>
        </a:ln>
        <a:effectLst>
          <a:outerShdw blurRad="63500" sx="102000" sy="102000" algn="ctr" rotWithShape="0">
            <a:prstClr val="black">
              <a:alpha val="40000"/>
            </a:prstClr>
          </a:outerShdw>
        </a:effectLst>
      </c:spPr>
    </c:title>
    <c:autoTitleDeleted val="0"/>
    <c:plotArea>
      <c:layout>
        <c:manualLayout>
          <c:layoutTarget val="inner"/>
          <c:xMode val="edge"/>
          <c:yMode val="edge"/>
          <c:x val="0.29575661824812927"/>
          <c:y val="0.11975395810405479"/>
          <c:w val="0.39511758787650131"/>
          <c:h val="0.8789685516379887"/>
        </c:manualLayout>
      </c:layout>
      <c:doughnutChart>
        <c:varyColors val="1"/>
        <c:ser>
          <c:idx val="0"/>
          <c:order val="0"/>
          <c:tx>
            <c:v>BASE</c:v>
          </c:tx>
          <c:spPr>
            <a:scene3d>
              <a:camera prst="orthographicFront"/>
              <a:lightRig rig="threePt" dir="t"/>
            </a:scene3d>
            <a:sp3d>
              <a:bevelT/>
            </a:sp3d>
          </c:spPr>
          <c:dPt>
            <c:idx val="4"/>
            <c:bubble3D val="0"/>
            <c:spPr>
              <a:noFill/>
              <a:scene3d>
                <a:camera prst="orthographicFront"/>
                <a:lightRig rig="threePt" dir="t"/>
              </a:scene3d>
              <a:sp3d>
                <a:bevelT/>
              </a:sp3d>
            </c:spPr>
            <c:extLst>
              <c:ext xmlns:c16="http://schemas.microsoft.com/office/drawing/2014/chart" uri="{C3380CC4-5D6E-409C-BE32-E72D297353CC}">
                <c16:uniqueId val="{00000001-77B2-4241-9792-DD8BF343AD22}"/>
              </c:ext>
            </c:extLst>
          </c:dPt>
          <c:cat>
            <c:numLit>
              <c:formatCode>General</c:formatCode>
              <c:ptCount val="5"/>
              <c:pt idx="0">
                <c:v>0.5</c:v>
              </c:pt>
              <c:pt idx="1">
                <c:v>0.6</c:v>
              </c:pt>
              <c:pt idx="2">
                <c:v>0.8</c:v>
              </c:pt>
              <c:pt idx="3">
                <c:v>1</c:v>
              </c:pt>
            </c:numLit>
          </c:cat>
          <c:val>
            <c:numRef>
              <c:f>GRÁFICOAVANCE!$F$20:$F$24</c:f>
              <c:numCache>
                <c:formatCode>0%</c:formatCode>
                <c:ptCount val="5"/>
                <c:pt idx="0">
                  <c:v>0.2</c:v>
                </c:pt>
                <c:pt idx="1">
                  <c:v>0.3</c:v>
                </c:pt>
                <c:pt idx="2">
                  <c:v>0.3</c:v>
                </c:pt>
                <c:pt idx="3">
                  <c:v>0.2</c:v>
                </c:pt>
                <c:pt idx="4">
                  <c:v>1</c:v>
                </c:pt>
              </c:numCache>
            </c:numRef>
          </c:val>
          <c:extLst>
            <c:ext xmlns:c16="http://schemas.microsoft.com/office/drawing/2014/chart" uri="{C3380CC4-5D6E-409C-BE32-E72D297353CC}">
              <c16:uniqueId val="{00000002-77B2-4241-9792-DD8BF343AD2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explosion val="10"/>
          <c:dPt>
            <c:idx val="0"/>
            <c:bubble3D val="0"/>
            <c:spPr>
              <a:noFill/>
            </c:spPr>
            <c:extLst>
              <c:ext xmlns:c16="http://schemas.microsoft.com/office/drawing/2014/chart" uri="{C3380CC4-5D6E-409C-BE32-E72D297353CC}">
                <c16:uniqueId val="{00000004-77B2-4241-9792-DD8BF343AD22}"/>
              </c:ext>
            </c:extLst>
          </c:dPt>
          <c:dPt>
            <c:idx val="1"/>
            <c:bubble3D val="0"/>
            <c:spPr>
              <a:solidFill>
                <a:schemeClr val="tx1"/>
              </a:solidFill>
            </c:spPr>
            <c:extLst>
              <c:ext xmlns:c16="http://schemas.microsoft.com/office/drawing/2014/chart" uri="{C3380CC4-5D6E-409C-BE32-E72D297353CC}">
                <c16:uniqueId val="{00000006-77B2-4241-9792-DD8BF343AD22}"/>
              </c:ext>
            </c:extLst>
          </c:dPt>
          <c:dPt>
            <c:idx val="2"/>
            <c:bubble3D val="0"/>
            <c:spPr>
              <a:noFill/>
            </c:spPr>
            <c:extLst>
              <c:ext xmlns:c16="http://schemas.microsoft.com/office/drawing/2014/chart" uri="{C3380CC4-5D6E-409C-BE32-E72D297353CC}">
                <c16:uniqueId val="{00000008-77B2-4241-9792-DD8BF343AD22}"/>
              </c:ext>
            </c:extLst>
          </c:dPt>
          <c:val>
            <c:numRef>
              <c:f>GRÁFICOAVANCE!$F$28:$F$30</c:f>
              <c:numCache>
                <c:formatCode>General</c:formatCode>
                <c:ptCount val="3"/>
                <c:pt idx="0">
                  <c:v>-5.0000000000000001E-3</c:v>
                </c:pt>
                <c:pt idx="1">
                  <c:v>0.01</c:v>
                </c:pt>
                <c:pt idx="2">
                  <c:v>0.99499999999999988</c:v>
                </c:pt>
              </c:numCache>
            </c:numRef>
          </c:val>
          <c:extLst>
            <c:ext xmlns:c16="http://schemas.microsoft.com/office/drawing/2014/chart" uri="{C3380CC4-5D6E-409C-BE32-E72D297353CC}">
              <c16:uniqueId val="{00000009-77B2-4241-9792-DD8BF343AD2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a:solidFill>
        <a:schemeClr val="bg1"/>
      </a:solidFill>
    </a:ln>
    <a:effectLst/>
  </c:spPr>
  <c:txPr>
    <a:bodyPr/>
    <a:lstStyle/>
    <a:p>
      <a:pPr>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600">
                <a:solidFill>
                  <a:sysClr val="windowText" lastClr="000000"/>
                </a:solidFill>
                <a:latin typeface="+mn-lt"/>
              </a:rPr>
              <a:t>AVANCE</a:t>
            </a:r>
            <a:r>
              <a:rPr lang="es-CO" sz="1600" baseline="0">
                <a:solidFill>
                  <a:sysClr val="windowText" lastClr="000000"/>
                </a:solidFill>
                <a:latin typeface="+mn-lt"/>
              </a:rPr>
              <a:t> DE CUMPLIMIENTO MIPG</a:t>
            </a:r>
            <a:endParaRPr lang="es-CO" sz="1600">
              <a:solidFill>
                <a:sysClr val="windowText" lastClr="000000"/>
              </a:solidFill>
              <a:latin typeface="+mn-lt"/>
            </a:endParaRPr>
          </a:p>
        </c:rich>
      </c:tx>
      <c:layout>
        <c:manualLayout>
          <c:xMode val="edge"/>
          <c:yMode val="edge"/>
          <c:x val="0.37195707940938899"/>
          <c:y val="1.9028269539323548E-2"/>
        </c:manualLayout>
      </c:layout>
      <c:overlay val="0"/>
      <c:spPr>
        <a:noFill/>
        <a:ln>
          <a:noFill/>
        </a:ln>
        <a:effectLst/>
      </c:spPr>
    </c:title>
    <c:autoTitleDeleted val="0"/>
    <c:plotArea>
      <c:layout>
        <c:manualLayout>
          <c:layoutTarget val="inner"/>
          <c:xMode val="edge"/>
          <c:yMode val="edge"/>
          <c:x val="0.26430142616645058"/>
          <c:y val="0.19969774688113875"/>
          <c:w val="0.49396466176321036"/>
          <c:h val="0.79902486922602101"/>
        </c:manualLayout>
      </c:layout>
      <c:doughnutChart>
        <c:varyColors val="1"/>
        <c:ser>
          <c:idx val="0"/>
          <c:order val="0"/>
          <c:tx>
            <c:v>BASE</c:v>
          </c:tx>
          <c:dPt>
            <c:idx val="4"/>
            <c:bubble3D val="0"/>
            <c:spPr>
              <a:noFill/>
            </c:spPr>
            <c:extLst>
              <c:ext xmlns:c16="http://schemas.microsoft.com/office/drawing/2014/chart" uri="{C3380CC4-5D6E-409C-BE32-E72D297353CC}">
                <c16:uniqueId val="{00000001-E42D-4729-827D-981CB69DE6B8}"/>
              </c:ext>
            </c:extLst>
          </c:dPt>
          <c:cat>
            <c:numLit>
              <c:formatCode>General</c:formatCode>
              <c:ptCount val="5"/>
              <c:pt idx="0">
                <c:v>0.5</c:v>
              </c:pt>
              <c:pt idx="1">
                <c:v>0.6</c:v>
              </c:pt>
              <c:pt idx="2">
                <c:v>0.8</c:v>
              </c:pt>
              <c:pt idx="3">
                <c:v>1</c:v>
              </c:pt>
            </c:numLit>
          </c:cat>
          <c:val>
            <c:numRef>
              <c:f>TABLAS!$H$5:$H$9</c:f>
              <c:numCache>
                <c:formatCode>0%</c:formatCode>
                <c:ptCount val="5"/>
                <c:pt idx="0">
                  <c:v>0.5</c:v>
                </c:pt>
                <c:pt idx="1">
                  <c:v>0.2</c:v>
                </c:pt>
                <c:pt idx="2">
                  <c:v>0.2</c:v>
                </c:pt>
                <c:pt idx="3">
                  <c:v>0.1</c:v>
                </c:pt>
                <c:pt idx="4">
                  <c:v>0.99999999999999989</c:v>
                </c:pt>
              </c:numCache>
            </c:numRef>
          </c:val>
          <c:extLst>
            <c:ext xmlns:c16="http://schemas.microsoft.com/office/drawing/2014/chart" uri="{C3380CC4-5D6E-409C-BE32-E72D297353CC}">
              <c16:uniqueId val="{00000002-E42D-4729-827D-981CB69DE6B8}"/>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spPr>
            <a:noFill/>
            <a:effectLst>
              <a:outerShdw blurRad="50800" dist="50800" dir="5400000" algn="ctr" rotWithShape="0">
                <a:srgbClr val="000000">
                  <a:alpha val="0"/>
                </a:srgbClr>
              </a:outerShdw>
            </a:effectLst>
          </c:spPr>
          <c:dPt>
            <c:idx val="1"/>
            <c:bubble3D val="0"/>
            <c:spPr>
              <a:solidFill>
                <a:schemeClr val="tx1"/>
              </a:solidFill>
              <a:effectLst>
                <a:outerShdw blurRad="50800" dist="50800" dir="5400000" algn="ctr" rotWithShape="0">
                  <a:srgbClr val="000000">
                    <a:alpha val="0"/>
                  </a:srgbClr>
                </a:outerShdw>
              </a:effectLst>
            </c:spPr>
            <c:extLst>
              <c:ext xmlns:c16="http://schemas.microsoft.com/office/drawing/2014/chart" uri="{C3380CC4-5D6E-409C-BE32-E72D297353CC}">
                <c16:uniqueId val="{00000004-E42D-4729-827D-981CB69DE6B8}"/>
              </c:ext>
            </c:extLst>
          </c:dPt>
          <c:dPt>
            <c:idx val="2"/>
            <c:bubble3D val="0"/>
            <c:explosion val="4"/>
            <c:extLst>
              <c:ext xmlns:c16="http://schemas.microsoft.com/office/drawing/2014/chart" uri="{C3380CC4-5D6E-409C-BE32-E72D297353CC}">
                <c16:uniqueId val="{00000006-E42D-4729-827D-981CB69DE6B8}"/>
              </c:ext>
            </c:extLst>
          </c:dPt>
          <c:val>
            <c:numRef>
              <c:f>TABLAS!$H$13:$H$15</c:f>
              <c:numCache>
                <c:formatCode>0%</c:formatCode>
                <c:ptCount val="3"/>
                <c:pt idx="0">
                  <c:v>0</c:v>
                </c:pt>
                <c:pt idx="1">
                  <c:v>1.4999999999999999E-2</c:v>
                </c:pt>
                <c:pt idx="2">
                  <c:v>0</c:v>
                </c:pt>
              </c:numCache>
            </c:numRef>
          </c:val>
          <c:extLst>
            <c:ext xmlns:c16="http://schemas.microsoft.com/office/drawing/2014/chart" uri="{C3380CC4-5D6E-409C-BE32-E72D297353CC}">
              <c16:uniqueId val="{00000007-E42D-4729-827D-981CB69DE6B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a:solidFill>
        <a:schemeClr val="tx1">
          <a:lumMod val="65000"/>
          <a:lumOff val="35000"/>
        </a:schemeClr>
      </a:solidFill>
    </a:ln>
    <a:effectLst/>
  </c:spPr>
  <c:txPr>
    <a:bodyPr/>
    <a:lstStyle/>
    <a:p>
      <a:pPr>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531968</xdr:colOff>
      <xdr:row>5</xdr:row>
      <xdr:rowOff>312193</xdr:rowOff>
    </xdr:from>
    <xdr:to>
      <xdr:col>11</xdr:col>
      <xdr:colOff>124540</xdr:colOff>
      <xdr:row>13</xdr:row>
      <xdr:rowOff>7938</xdr:rowOff>
    </xdr:to>
    <xdr:graphicFrame macro="">
      <xdr:nvGraphicFramePr>
        <xdr:cNvPr id="2" name="Gráfico 1">
          <a:extLst>
            <a:ext uri="{FF2B5EF4-FFF2-40B4-BE49-F238E27FC236}">
              <a16:creationId xmlns:a16="http://schemas.microsoft.com/office/drawing/2014/main" id="{6BE4E929-C892-4E5A-8B4B-49F20685A5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0.43949</cdr:x>
      <cdr:y>0.64795</cdr:y>
    </cdr:from>
    <cdr:to>
      <cdr:x>0.5564</cdr:x>
      <cdr:y>0.76238</cdr:y>
    </cdr:to>
    <cdr:sp macro="" textlink="GRÁFICOAVANCE!$G$26">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2500067" y="1558377"/>
          <a:ext cx="665076" cy="275202"/>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88CF80A7-B305-4E19-A193-6498ECA2CA9F}" type="TxLink">
            <a:rPr lang="en-US" sz="1100" b="1" i="0" u="none" strike="noStrike">
              <a:solidFill>
                <a:schemeClr val="bg1"/>
              </a:solidFill>
              <a:latin typeface="Calibri"/>
              <a:cs typeface="Calibri"/>
            </a:rPr>
            <a:pPr algn="ctr"/>
            <a:t>0%</a:t>
          </a:fld>
          <a:endParaRPr lang="es-CO" sz="3600" b="1">
            <a:solidFill>
              <a:schemeClr val="bg1"/>
            </a:solidFill>
            <a:latin typeface="+mn-lt"/>
          </a:endParaRPr>
        </a:p>
      </cdr:txBody>
    </cdr:sp>
  </cdr:relSizeAnchor>
  <cdr:relSizeAnchor xmlns:cdr="http://schemas.openxmlformats.org/drawingml/2006/chartDrawing">
    <cdr:from>
      <cdr:x>0.22882</cdr:x>
      <cdr:y>0.47534</cdr:y>
    </cdr:from>
    <cdr:to>
      <cdr:x>0.31939</cdr:x>
      <cdr:y>0.61018</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1301656" y="1143226"/>
          <a:ext cx="515214" cy="3243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0%</a:t>
          </a:r>
        </a:p>
      </cdr:txBody>
    </cdr:sp>
  </cdr:relSizeAnchor>
  <cdr:relSizeAnchor xmlns:cdr="http://schemas.openxmlformats.org/drawingml/2006/chartDrawing">
    <cdr:from>
      <cdr:x>0.26424</cdr:x>
      <cdr:y>0.20668</cdr:y>
    </cdr:from>
    <cdr:to>
      <cdr:x>0.36308</cdr:x>
      <cdr:y>0.3065</cdr:y>
    </cdr:to>
    <cdr:sp macro="" textlink="GRÁFICOAVANCE!$G$20">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1503171" y="522767"/>
          <a:ext cx="562218" cy="252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67145F-4210-4D08-9F16-E60CBDC06034}" type="TxLink">
            <a:rPr lang="en-US" sz="1200" b="1" i="0" u="none" strike="noStrike">
              <a:solidFill>
                <a:srgbClr val="000000"/>
              </a:solidFill>
              <a:latin typeface="Calibri"/>
              <a:cs typeface="Calibri"/>
            </a:rPr>
            <a:pPr/>
            <a:t>20%</a:t>
          </a:fld>
          <a:endParaRPr lang="es-CO" sz="1600" b="1"/>
        </a:p>
      </cdr:txBody>
    </cdr:sp>
  </cdr:relSizeAnchor>
  <cdr:relSizeAnchor xmlns:cdr="http://schemas.openxmlformats.org/drawingml/2006/chartDrawing">
    <cdr:from>
      <cdr:x>0.6865</cdr:x>
      <cdr:y>0.46726</cdr:y>
    </cdr:from>
    <cdr:to>
      <cdr:x>0.84661</cdr:x>
      <cdr:y>0.5682</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3905198" y="1123789"/>
          <a:ext cx="910797" cy="2427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100 %</a:t>
          </a:r>
        </a:p>
      </cdr:txBody>
    </cdr:sp>
  </cdr:relSizeAnchor>
  <cdr:relSizeAnchor xmlns:cdr="http://schemas.openxmlformats.org/drawingml/2006/chartDrawing">
    <cdr:from>
      <cdr:x>0.4579</cdr:x>
      <cdr:y>0.00375</cdr:y>
    </cdr:from>
    <cdr:to>
      <cdr:x>0.57756</cdr:x>
      <cdr:y>0.11924</cdr:y>
    </cdr:to>
    <cdr:sp macro="" textlink="GRÁFICOAVANCE!$G$21">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2604822" y="9479"/>
          <a:ext cx="680694" cy="292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A83CA0-A8C1-4E19-99B8-1868F7C2B79D}" type="TxLink">
            <a:rPr lang="en-US" sz="1200" b="1" i="0" u="none" strike="noStrike">
              <a:solidFill>
                <a:srgbClr val="000000"/>
              </a:solidFill>
              <a:latin typeface="Calibri"/>
              <a:cs typeface="Calibri"/>
            </a:rPr>
            <a:pPr/>
            <a:t>50%</a:t>
          </a:fld>
          <a:endParaRPr lang="es-CO" sz="1600" b="1"/>
        </a:p>
      </cdr:txBody>
    </cdr:sp>
  </cdr:relSizeAnchor>
  <cdr:relSizeAnchor xmlns:cdr="http://schemas.openxmlformats.org/drawingml/2006/chartDrawing">
    <cdr:from>
      <cdr:x>0.65387</cdr:x>
      <cdr:y>0.21488</cdr:y>
    </cdr:from>
    <cdr:to>
      <cdr:x>0.80593</cdr:x>
      <cdr:y>0.3354</cdr:y>
    </cdr:to>
    <cdr:sp macro="" textlink="GRÁFICOAVANCE!$G$22">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3719598" y="516808"/>
          <a:ext cx="865004" cy="2898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63492D-5C87-4590-B266-760FAA5C9414}" type="TxLink">
            <a:rPr lang="en-US" sz="1200" b="1" i="0" u="none" strike="noStrike">
              <a:solidFill>
                <a:srgbClr val="000000"/>
              </a:solidFill>
              <a:latin typeface="Calibri"/>
              <a:cs typeface="Calibri"/>
            </a:rPr>
            <a:pPr/>
            <a:t>80%</a:t>
          </a:fld>
          <a:endParaRPr lang="es-CO" sz="1600" b="1"/>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262853</xdr:colOff>
      <xdr:row>2</xdr:row>
      <xdr:rowOff>35658</xdr:rowOff>
    </xdr:from>
    <xdr:to>
      <xdr:col>2</xdr:col>
      <xdr:colOff>1318845</xdr:colOff>
      <xdr:row>5</xdr:row>
      <xdr:rowOff>204221</xdr:rowOff>
    </xdr:to>
    <xdr:pic>
      <xdr:nvPicPr>
        <xdr:cNvPr id="2" name="Imagen 6" descr="membrete oficio-01">
          <a:extLst>
            <a:ext uri="{FF2B5EF4-FFF2-40B4-BE49-F238E27FC236}">
              <a16:creationId xmlns:a16="http://schemas.microsoft.com/office/drawing/2014/main" id="{6ADF67AD-004D-41FD-81B8-C978DBB499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195" t="31616"/>
        <a:stretch>
          <a:fillRect/>
        </a:stretch>
      </xdr:blipFill>
      <xdr:spPr bwMode="auto">
        <a:xfrm>
          <a:off x="2409153" y="403958"/>
          <a:ext cx="1055992" cy="86706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679450</xdr:colOff>
      <xdr:row>3</xdr:row>
      <xdr:rowOff>12700</xdr:rowOff>
    </xdr:from>
    <xdr:to>
      <xdr:col>15</xdr:col>
      <xdr:colOff>757571</xdr:colOff>
      <xdr:row>17</xdr:row>
      <xdr:rowOff>125275</xdr:rowOff>
    </xdr:to>
    <xdr:graphicFrame macro="">
      <xdr:nvGraphicFramePr>
        <xdr:cNvPr id="2" name="Gráfico 1">
          <a:extLst>
            <a:ext uri="{FF2B5EF4-FFF2-40B4-BE49-F238E27FC236}">
              <a16:creationId xmlns:a16="http://schemas.microsoft.com/office/drawing/2014/main" id="{6A71E2CC-316A-4C14-9AE8-99CB30135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0.29347</cdr:x>
      <cdr:y>0.06947</cdr:y>
    </cdr:from>
    <cdr:to>
      <cdr:x>0.72072</cdr:x>
      <cdr:y>0.13242</cdr:y>
    </cdr:to>
    <cdr:sp macro="" textlink="">
      <cdr:nvSpPr>
        <cdr:cNvPr id="4" name="Rectángulo 3">
          <a:extLst xmlns:a="http://schemas.openxmlformats.org/drawingml/2006/main">
            <a:ext uri="{FF2B5EF4-FFF2-40B4-BE49-F238E27FC236}">
              <a16:creationId xmlns:a16="http://schemas.microsoft.com/office/drawing/2014/main" id="{706414A1-E3EF-49A4-B0A8-5C18B045FD64}"/>
            </a:ext>
          </a:extLst>
        </cdr:cNvPr>
        <cdr:cNvSpPr/>
      </cdr:nvSpPr>
      <cdr:spPr>
        <a:xfrm xmlns:a="http://schemas.openxmlformats.org/drawingml/2006/main">
          <a:off x="3560971" y="344090"/>
          <a:ext cx="5184227" cy="31179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16561E1C-E805-4E63-BF71-541FDB91965E}" type="TxLink">
            <a:rPr lang="en-US" sz="1600" b="1" i="0" u="none" strike="noStrike">
              <a:solidFill>
                <a:schemeClr val="tx1">
                  <a:lumMod val="75000"/>
                  <a:lumOff val="25000"/>
                </a:schemeClr>
              </a:solidFill>
              <a:latin typeface="+mn-lt"/>
              <a:cs typeface="Calibri"/>
            </a:rPr>
            <a:pPr algn="ctr"/>
            <a:t>IMCT</a:t>
          </a:fld>
          <a:endParaRPr lang="es-CO" b="1">
            <a:solidFill>
              <a:schemeClr val="tx1">
                <a:lumMod val="75000"/>
                <a:lumOff val="25000"/>
              </a:schemeClr>
            </a:solidFill>
            <a:latin typeface="+mn-lt"/>
          </a:endParaRPr>
        </a:p>
      </cdr:txBody>
    </cdr:sp>
  </cdr:relSizeAnchor>
  <cdr:relSizeAnchor xmlns:cdr="http://schemas.openxmlformats.org/drawingml/2006/chartDrawing">
    <cdr:from>
      <cdr:x>0.49019</cdr:x>
      <cdr:y>0.68562</cdr:y>
    </cdr:from>
    <cdr:to>
      <cdr:x>0.55624</cdr:x>
      <cdr:y>0.75549</cdr:y>
    </cdr:to>
    <cdr:sp macro="" textlink="TABLAS!$F$51">
      <cdr:nvSpPr>
        <cdr:cNvPr id="6" name="Rectángulo 5">
          <a:extLst xmlns:a="http://schemas.openxmlformats.org/drawingml/2006/main">
            <a:ext uri="{FF2B5EF4-FFF2-40B4-BE49-F238E27FC236}">
              <a16:creationId xmlns:a16="http://schemas.microsoft.com/office/drawing/2014/main" id="{0E3609EE-9AE7-4C41-A34D-D2995752EDEC}"/>
            </a:ext>
          </a:extLst>
        </cdr:cNvPr>
        <cdr:cNvSpPr/>
      </cdr:nvSpPr>
      <cdr:spPr>
        <a:xfrm xmlns:a="http://schemas.openxmlformats.org/drawingml/2006/main">
          <a:off x="5027060" y="3345089"/>
          <a:ext cx="677359" cy="340890"/>
        </a:xfrm>
        <a:prstGeom xmlns:a="http://schemas.openxmlformats.org/drawingml/2006/main" prst="rect">
          <a:avLst/>
        </a:prstGeom>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02051694-D99F-4F7A-8F35-7A70A4209CB5}" type="TxLink">
            <a:rPr lang="en-US" sz="1200" b="1" i="0" u="none" strike="noStrike">
              <a:solidFill>
                <a:schemeClr val="bg1"/>
              </a:solidFill>
              <a:latin typeface="Arial"/>
              <a:cs typeface="Arial"/>
            </a:rPr>
            <a:pPr algn="ctr"/>
            <a:t> </a:t>
          </a:fld>
          <a:endParaRPr lang="es-CO" sz="3600">
            <a:solidFill>
              <a:schemeClr val="bg1"/>
            </a:solidFill>
            <a:latin typeface="+mn-lt"/>
          </a:endParaRPr>
        </a:p>
      </cdr:txBody>
    </cdr:sp>
  </cdr:relSizeAnchor>
  <cdr:relSizeAnchor xmlns:cdr="http://schemas.openxmlformats.org/drawingml/2006/chartDrawing">
    <cdr:from>
      <cdr:x>0.3137</cdr:x>
      <cdr:y>0.56593</cdr:y>
    </cdr:from>
    <cdr:to>
      <cdr:x>0.35556</cdr:x>
      <cdr:y>0.61355</cdr:y>
    </cdr:to>
    <cdr:sp macro="" textlink="">
      <cdr:nvSpPr>
        <cdr:cNvPr id="2" name="CuadroTexto 1">
          <a:extLst xmlns:a="http://schemas.openxmlformats.org/drawingml/2006/main">
            <a:ext uri="{FF2B5EF4-FFF2-40B4-BE49-F238E27FC236}">
              <a16:creationId xmlns:a16="http://schemas.microsoft.com/office/drawing/2014/main" id="{4D1FAE43-FCE5-4A2C-A311-324100EE39D0}"/>
            </a:ext>
          </a:extLst>
        </cdr:cNvPr>
        <cdr:cNvSpPr txBox="1"/>
      </cdr:nvSpPr>
      <cdr:spPr>
        <a:xfrm xmlns:a="http://schemas.openxmlformats.org/drawingml/2006/main">
          <a:off x="3806372" y="2803071"/>
          <a:ext cx="508000" cy="235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0%</a:t>
          </a:r>
        </a:p>
      </cdr:txBody>
    </cdr:sp>
  </cdr:relSizeAnchor>
  <cdr:relSizeAnchor xmlns:cdr="http://schemas.openxmlformats.org/drawingml/2006/chartDrawing">
    <cdr:from>
      <cdr:x>0.48938</cdr:x>
      <cdr:y>0.14103</cdr:y>
    </cdr:from>
    <cdr:to>
      <cdr:x>0.53424</cdr:x>
      <cdr:y>0.21612</cdr:y>
    </cdr:to>
    <cdr:sp macro="" textlink="">
      <cdr:nvSpPr>
        <cdr:cNvPr id="3" name="CuadroTexto 2">
          <a:extLst xmlns:a="http://schemas.openxmlformats.org/drawingml/2006/main">
            <a:ext uri="{FF2B5EF4-FFF2-40B4-BE49-F238E27FC236}">
              <a16:creationId xmlns:a16="http://schemas.microsoft.com/office/drawing/2014/main" id="{535FFDDB-A0A0-49E8-ACAF-19901F3323E0}"/>
            </a:ext>
          </a:extLst>
        </cdr:cNvPr>
        <cdr:cNvSpPr txBox="1"/>
      </cdr:nvSpPr>
      <cdr:spPr>
        <a:xfrm xmlns:a="http://schemas.openxmlformats.org/drawingml/2006/main">
          <a:off x="5938157" y="698499"/>
          <a:ext cx="544286" cy="371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50%</a:t>
          </a:r>
        </a:p>
      </cdr:txBody>
    </cdr:sp>
  </cdr:relSizeAnchor>
  <cdr:relSizeAnchor xmlns:cdr="http://schemas.openxmlformats.org/drawingml/2006/chartDrawing">
    <cdr:from>
      <cdr:x>0.68002</cdr:x>
      <cdr:y>0.55421</cdr:y>
    </cdr:from>
    <cdr:to>
      <cdr:x>0.73983</cdr:x>
      <cdr:y>0.6293</cdr:y>
    </cdr:to>
    <cdr:sp macro="" textlink="">
      <cdr:nvSpPr>
        <cdr:cNvPr id="7" name="CuadroTexto 1">
          <a:extLst xmlns:a="http://schemas.openxmlformats.org/drawingml/2006/main">
            <a:ext uri="{FF2B5EF4-FFF2-40B4-BE49-F238E27FC236}">
              <a16:creationId xmlns:a16="http://schemas.microsoft.com/office/drawing/2014/main" id="{EE124E97-D516-4B9B-82ED-C9E2975172D0}"/>
            </a:ext>
          </a:extLst>
        </cdr:cNvPr>
        <cdr:cNvSpPr txBox="1"/>
      </cdr:nvSpPr>
      <cdr:spPr>
        <a:xfrm xmlns:a="http://schemas.openxmlformats.org/drawingml/2006/main">
          <a:off x="8251370" y="27450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100 %</a:t>
          </a:r>
        </a:p>
      </cdr:txBody>
    </cdr:sp>
  </cdr:relSizeAnchor>
  <cdr:relSizeAnchor xmlns:cdr="http://schemas.openxmlformats.org/drawingml/2006/chartDrawing">
    <cdr:from>
      <cdr:x>0.5462</cdr:x>
      <cdr:y>0.14945</cdr:y>
    </cdr:from>
    <cdr:to>
      <cdr:x>0.60601</cdr:x>
      <cdr:y>0.22454</cdr:y>
    </cdr:to>
    <cdr:sp macro="" textlink="">
      <cdr:nvSpPr>
        <cdr:cNvPr id="12" name="CuadroTexto 1">
          <a:extLst xmlns:a="http://schemas.openxmlformats.org/drawingml/2006/main">
            <a:ext uri="{FF2B5EF4-FFF2-40B4-BE49-F238E27FC236}">
              <a16:creationId xmlns:a16="http://schemas.microsoft.com/office/drawing/2014/main" id="{2601C5DE-E885-4C74-AF61-D52D2191D1D2}"/>
            </a:ext>
          </a:extLst>
        </cdr:cNvPr>
        <cdr:cNvSpPr txBox="1"/>
      </cdr:nvSpPr>
      <cdr:spPr>
        <a:xfrm xmlns:a="http://schemas.openxmlformats.org/drawingml/2006/main">
          <a:off x="6627585" y="740229"/>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60%</a:t>
          </a:r>
        </a:p>
      </cdr:txBody>
    </cdr:sp>
  </cdr:relSizeAnchor>
  <cdr:relSizeAnchor xmlns:cdr="http://schemas.openxmlformats.org/drawingml/2006/chartDrawing">
    <cdr:from>
      <cdr:x>0.6419</cdr:x>
      <cdr:y>0.31062</cdr:y>
    </cdr:from>
    <cdr:to>
      <cdr:x>0.7017</cdr:x>
      <cdr:y>0.38571</cdr:y>
    </cdr:to>
    <cdr:sp macro="" textlink="">
      <cdr:nvSpPr>
        <cdr:cNvPr id="13" name="CuadroTexto 1">
          <a:extLst xmlns:a="http://schemas.openxmlformats.org/drawingml/2006/main">
            <a:ext uri="{FF2B5EF4-FFF2-40B4-BE49-F238E27FC236}">
              <a16:creationId xmlns:a16="http://schemas.microsoft.com/office/drawing/2014/main" id="{B9F467F6-F1EE-4DCE-B830-BCCC382084D3}"/>
            </a:ext>
          </a:extLst>
        </cdr:cNvPr>
        <cdr:cNvSpPr txBox="1"/>
      </cdr:nvSpPr>
      <cdr:spPr>
        <a:xfrm xmlns:a="http://schemas.openxmlformats.org/drawingml/2006/main">
          <a:off x="7788729" y="1538514"/>
          <a:ext cx="725713" cy="37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400" b="1"/>
            <a:t>80%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cuments/IMEBU/2020/Octubre/Entregables%20MIPG/Plan%20de%20Trabajo%20MIPG%20Actualizado%20V2%202020%20Segui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Priorizar"/>
      <sheetName val="PlanTrabajoMIPGactualizado"/>
      <sheetName val="Hoja1"/>
      <sheetName val="PlanTrabajoMIPG_Primer Seg"/>
      <sheetName val="Matriz Seguimiento"/>
      <sheetName val="Planes Institucionales"/>
      <sheetName val="Planes Institucionales (2)"/>
    </sheetNames>
    <sheetDataSet>
      <sheetData sheetId="0">
        <row r="65521">
          <cell r="C65521" t="str">
            <v>Equipo Directivo</v>
          </cell>
        </row>
        <row r="65522">
          <cell r="C65522" t="str">
            <v>Líderes de Proceso</v>
          </cell>
        </row>
        <row r="65523">
          <cell r="C65523" t="str">
            <v>Alta Dirección</v>
          </cell>
        </row>
        <row r="65524">
          <cell r="C65524" t="str">
            <v>Subdirección A y F</v>
          </cell>
        </row>
        <row r="65525">
          <cell r="C65525" t="str">
            <v>Subdirección Técnica</v>
          </cell>
        </row>
        <row r="65526">
          <cell r="C65526" t="str">
            <v>Oficina Juridica</v>
          </cell>
        </row>
        <row r="65527">
          <cell r="C65527" t="str">
            <v>Oficina de Control Interno</v>
          </cell>
        </row>
        <row r="65528">
          <cell r="C65528" t="str">
            <v>Sistemas</v>
          </cell>
        </row>
        <row r="65529">
          <cell r="C65529" t="str">
            <v>Atención al Ciudadano</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atastudio.google.com/reporting/1d8cb0d4-6fe1-4c8c-880f-cd93c2e8e3fb/page/IXgVC"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5F20B-9B9D-4E2E-A064-552418953C4D}">
  <dimension ref="B2:AJ150"/>
  <sheetViews>
    <sheetView showGridLines="0" tabSelected="1" zoomScale="60" zoomScaleNormal="60" workbookViewId="0">
      <selection activeCell="Q26" sqref="Q26"/>
    </sheetView>
  </sheetViews>
  <sheetFormatPr baseColWidth="10" defaultRowHeight="15"/>
  <cols>
    <col min="1" max="1" width="4.28515625" customWidth="1"/>
    <col min="2" max="2" width="27" customWidth="1"/>
    <col min="3" max="3" width="27.7109375" customWidth="1"/>
    <col min="4" max="4" width="25.85546875" style="247" customWidth="1"/>
    <col min="5" max="5" width="32.85546875" style="116" customWidth="1"/>
    <col min="6" max="6" width="73.85546875" style="375" customWidth="1"/>
    <col min="7" max="7" width="53.140625" style="379" customWidth="1"/>
    <col min="8" max="8" width="17.5703125" customWidth="1"/>
    <col min="9" max="12" width="11.42578125" customWidth="1"/>
    <col min="13" max="13" width="24.85546875" customWidth="1"/>
    <col min="14" max="14" width="71.28515625" customWidth="1"/>
    <col min="15" max="15" width="40.85546875" customWidth="1"/>
    <col min="16" max="16" width="49.42578125" customWidth="1"/>
    <col min="17" max="20" width="13.7109375" customWidth="1"/>
  </cols>
  <sheetData>
    <row r="2" spans="2:36" ht="15.75" thickBot="1">
      <c r="AJ2" s="76" t="s">
        <v>56</v>
      </c>
    </row>
    <row r="3" spans="2:36" s="365" customFormat="1" ht="18" customHeight="1" thickBot="1">
      <c r="B3" s="519" t="s">
        <v>1570</v>
      </c>
      <c r="C3" s="519"/>
      <c r="D3" s="519"/>
      <c r="E3" s="519"/>
      <c r="F3" s="519"/>
      <c r="G3" s="519"/>
      <c r="H3" s="519"/>
      <c r="I3" s="519"/>
      <c r="J3" s="519"/>
      <c r="K3" s="519"/>
      <c r="L3" s="519"/>
      <c r="M3" s="519"/>
      <c r="N3" s="519"/>
      <c r="O3" s="519"/>
      <c r="P3" s="520" t="s">
        <v>52</v>
      </c>
      <c r="Q3" s="520"/>
      <c r="R3" s="520"/>
      <c r="S3" s="520"/>
      <c r="T3" s="520"/>
      <c r="AJ3" s="366"/>
    </row>
    <row r="4" spans="2:36" s="365" customFormat="1" ht="19.149999999999999" customHeight="1" thickBot="1">
      <c r="B4" s="519"/>
      <c r="C4" s="519"/>
      <c r="D4" s="519"/>
      <c r="E4" s="519"/>
      <c r="F4" s="519"/>
      <c r="G4" s="519"/>
      <c r="H4" s="519"/>
      <c r="I4" s="519"/>
      <c r="J4" s="519"/>
      <c r="K4" s="519"/>
      <c r="L4" s="519"/>
      <c r="M4" s="519"/>
      <c r="N4" s="519"/>
      <c r="O4" s="519"/>
      <c r="P4" s="520" t="s">
        <v>67</v>
      </c>
      <c r="Q4" s="520"/>
      <c r="R4" s="520"/>
      <c r="S4" s="520"/>
      <c r="T4" s="520"/>
    </row>
    <row r="5" spans="2:36" s="365" customFormat="1" ht="18" customHeight="1" thickBot="1">
      <c r="B5" s="519"/>
      <c r="C5" s="519"/>
      <c r="D5" s="519"/>
      <c r="E5" s="519"/>
      <c r="F5" s="519"/>
      <c r="G5" s="519"/>
      <c r="H5" s="519"/>
      <c r="I5" s="519"/>
      <c r="J5" s="519"/>
      <c r="K5" s="519"/>
      <c r="L5" s="519"/>
      <c r="M5" s="519"/>
      <c r="N5" s="519"/>
      <c r="O5" s="519"/>
      <c r="P5" s="520" t="s">
        <v>68</v>
      </c>
      <c r="Q5" s="520"/>
      <c r="R5" s="520"/>
      <c r="S5" s="520"/>
      <c r="T5" s="520"/>
    </row>
    <row r="6" spans="2:36" s="365" customFormat="1" ht="19.149999999999999" customHeight="1" thickBot="1">
      <c r="B6" s="519"/>
      <c r="C6" s="519"/>
      <c r="D6" s="519"/>
      <c r="E6" s="519"/>
      <c r="F6" s="519"/>
      <c r="G6" s="519"/>
      <c r="H6" s="519"/>
      <c r="I6" s="519"/>
      <c r="J6" s="519"/>
      <c r="K6" s="519"/>
      <c r="L6" s="519"/>
      <c r="M6" s="519"/>
      <c r="N6" s="519"/>
      <c r="O6" s="519"/>
      <c r="P6" s="520" t="s">
        <v>51</v>
      </c>
      <c r="Q6" s="520"/>
      <c r="R6" s="520"/>
      <c r="S6" s="520"/>
      <c r="T6" s="520"/>
    </row>
    <row r="7" spans="2:36" s="365" customFormat="1" ht="24" thickBot="1">
      <c r="B7" s="521" t="s">
        <v>53</v>
      </c>
      <c r="C7" s="521"/>
      <c r="D7" s="521"/>
      <c r="E7" s="474"/>
      <c r="F7" s="522"/>
      <c r="G7" s="522"/>
      <c r="H7" s="522"/>
      <c r="I7" s="522"/>
      <c r="J7" s="522"/>
      <c r="K7" s="522"/>
      <c r="L7" s="522"/>
      <c r="M7" s="522"/>
      <c r="N7" s="522"/>
      <c r="O7" s="522"/>
      <c r="P7" s="522"/>
      <c r="Q7" s="522"/>
      <c r="R7" s="522"/>
      <c r="S7" s="522"/>
      <c r="T7" s="522"/>
    </row>
    <row r="8" spans="2:36" s="365" customFormat="1" ht="20.25" customHeight="1" thickBot="1">
      <c r="B8" s="518" t="s">
        <v>0</v>
      </c>
      <c r="C8" s="523" t="s">
        <v>50</v>
      </c>
      <c r="D8" s="518" t="s">
        <v>66</v>
      </c>
      <c r="E8" s="518" t="s">
        <v>57</v>
      </c>
      <c r="F8" s="518" t="s">
        <v>55</v>
      </c>
      <c r="G8" s="518" t="s">
        <v>38</v>
      </c>
      <c r="H8" s="518" t="s">
        <v>37</v>
      </c>
      <c r="I8" s="518" t="s">
        <v>36</v>
      </c>
      <c r="J8" s="518"/>
      <c r="K8" s="518"/>
      <c r="L8" s="518"/>
      <c r="M8" s="518" t="s">
        <v>35</v>
      </c>
      <c r="N8" s="518" t="s">
        <v>34</v>
      </c>
      <c r="O8" s="518" t="s">
        <v>33</v>
      </c>
      <c r="P8" s="518" t="s">
        <v>32</v>
      </c>
      <c r="Q8" s="518" t="s">
        <v>39</v>
      </c>
      <c r="R8" s="518"/>
      <c r="S8" s="518" t="s">
        <v>54</v>
      </c>
      <c r="T8" s="518"/>
    </row>
    <row r="9" spans="2:36" s="367" customFormat="1" ht="83.45" customHeight="1" thickBot="1">
      <c r="B9" s="518"/>
      <c r="C9" s="523"/>
      <c r="D9" s="518"/>
      <c r="E9" s="518"/>
      <c r="F9" s="518"/>
      <c r="G9" s="518"/>
      <c r="H9" s="518"/>
      <c r="I9" s="518" t="s">
        <v>31</v>
      </c>
      <c r="J9" s="518"/>
      <c r="K9" s="518" t="s">
        <v>54</v>
      </c>
      <c r="L9" s="518"/>
      <c r="M9" s="518"/>
      <c r="N9" s="518"/>
      <c r="O9" s="518"/>
      <c r="P9" s="518"/>
      <c r="Q9" s="518" t="s">
        <v>31</v>
      </c>
      <c r="R9" s="518"/>
      <c r="S9" s="518" t="s">
        <v>54</v>
      </c>
      <c r="T9" s="518"/>
    </row>
    <row r="10" spans="2:36" s="365" customFormat="1" ht="48" customHeight="1" thickBot="1">
      <c r="B10" s="518"/>
      <c r="C10" s="523"/>
      <c r="D10" s="518"/>
      <c r="E10" s="518"/>
      <c r="F10" s="518"/>
      <c r="G10" s="518"/>
      <c r="H10" s="518"/>
      <c r="I10" s="475" t="s">
        <v>30</v>
      </c>
      <c r="J10" s="475" t="s">
        <v>29</v>
      </c>
      <c r="K10" s="475" t="s">
        <v>28</v>
      </c>
      <c r="L10" s="475" t="s">
        <v>27</v>
      </c>
      <c r="M10" s="518"/>
      <c r="N10" s="518"/>
      <c r="O10" s="518"/>
      <c r="P10" s="518"/>
      <c r="Q10" s="475" t="s">
        <v>30</v>
      </c>
      <c r="R10" s="475" t="s">
        <v>29</v>
      </c>
      <c r="S10" s="475" t="s">
        <v>28</v>
      </c>
      <c r="T10" s="475" t="s">
        <v>27</v>
      </c>
    </row>
    <row r="11" spans="2:36" s="368" customFormat="1" ht="63" customHeight="1" thickBot="1">
      <c r="B11" s="524" t="s">
        <v>1552</v>
      </c>
      <c r="C11" s="525" t="s">
        <v>1550</v>
      </c>
      <c r="D11" s="525"/>
      <c r="E11" s="525" t="s">
        <v>121</v>
      </c>
      <c r="F11" s="528" t="s">
        <v>1390</v>
      </c>
      <c r="G11" s="232" t="s">
        <v>1391</v>
      </c>
      <c r="H11" s="231">
        <v>1</v>
      </c>
      <c r="I11" s="487"/>
      <c r="J11" s="488"/>
      <c r="K11" s="487"/>
      <c r="L11" s="488"/>
      <c r="M11" s="68" t="str">
        <f>IF(Q11="x",(SUM(I11:L11))/H11,"")</f>
        <v/>
      </c>
      <c r="N11" s="385"/>
      <c r="O11" s="231"/>
      <c r="P11" s="384" t="s">
        <v>1227</v>
      </c>
      <c r="Q11" s="479"/>
      <c r="R11" s="370"/>
      <c r="S11" s="479" t="s">
        <v>56</v>
      </c>
      <c r="T11" s="370"/>
    </row>
    <row r="12" spans="2:36" s="368" customFormat="1" ht="66" customHeight="1" thickBot="1">
      <c r="B12" s="524"/>
      <c r="C12" s="526"/>
      <c r="D12" s="526"/>
      <c r="E12" s="526"/>
      <c r="F12" s="529"/>
      <c r="G12" s="390" t="s">
        <v>1392</v>
      </c>
      <c r="H12" s="386">
        <v>1</v>
      </c>
      <c r="I12" s="489"/>
      <c r="J12" s="490"/>
      <c r="K12" s="489"/>
      <c r="L12" s="490"/>
      <c r="M12" s="388" t="str">
        <f t="shared" ref="M12:M75" si="0">IF(Q12="x",(SUM(I12:L12))/H12,"")</f>
        <v/>
      </c>
      <c r="N12" s="389"/>
      <c r="O12" s="386"/>
      <c r="P12" s="387" t="s">
        <v>1227</v>
      </c>
      <c r="Q12" s="480"/>
      <c r="R12" s="381"/>
      <c r="S12" s="480"/>
      <c r="T12" s="381" t="s">
        <v>56</v>
      </c>
    </row>
    <row r="13" spans="2:36" s="368" customFormat="1" ht="87" customHeight="1" thickBot="1">
      <c r="B13" s="524"/>
      <c r="C13" s="526"/>
      <c r="D13" s="526"/>
      <c r="E13" s="404" t="s">
        <v>122</v>
      </c>
      <c r="F13" s="390" t="s">
        <v>1389</v>
      </c>
      <c r="G13" s="390" t="s">
        <v>1393</v>
      </c>
      <c r="H13" s="386">
        <v>1</v>
      </c>
      <c r="I13" s="489"/>
      <c r="J13" s="490"/>
      <c r="K13" s="489"/>
      <c r="L13" s="490"/>
      <c r="M13" s="388" t="str">
        <f t="shared" si="0"/>
        <v/>
      </c>
      <c r="N13" s="389"/>
      <c r="O13" s="386"/>
      <c r="P13" s="387" t="s">
        <v>1227</v>
      </c>
      <c r="Q13" s="480"/>
      <c r="R13" s="381"/>
      <c r="S13" s="480" t="s">
        <v>56</v>
      </c>
      <c r="T13" s="381"/>
    </row>
    <row r="14" spans="2:36" s="368" customFormat="1" ht="139.9" customHeight="1" thickBot="1">
      <c r="B14" s="524"/>
      <c r="C14" s="526"/>
      <c r="D14" s="526"/>
      <c r="E14" s="404" t="s">
        <v>123</v>
      </c>
      <c r="F14" s="390" t="s">
        <v>1394</v>
      </c>
      <c r="G14" s="390" t="s">
        <v>1527</v>
      </c>
      <c r="H14" s="386">
        <v>1</v>
      </c>
      <c r="I14" s="489"/>
      <c r="J14" s="490"/>
      <c r="K14" s="489"/>
      <c r="L14" s="490"/>
      <c r="M14" s="388" t="str">
        <f t="shared" si="0"/>
        <v/>
      </c>
      <c r="N14" s="389"/>
      <c r="O14" s="386"/>
      <c r="P14" s="387" t="s">
        <v>1227</v>
      </c>
      <c r="Q14" s="480"/>
      <c r="R14" s="381"/>
      <c r="S14" s="480" t="s">
        <v>56</v>
      </c>
      <c r="T14" s="381"/>
    </row>
    <row r="15" spans="2:36" s="368" customFormat="1" ht="65.25" customHeight="1" thickBot="1">
      <c r="B15" s="524"/>
      <c r="C15" s="526"/>
      <c r="D15" s="526"/>
      <c r="E15" s="404" t="s">
        <v>124</v>
      </c>
      <c r="F15" s="390" t="s">
        <v>1395</v>
      </c>
      <c r="G15" s="390" t="s">
        <v>1396</v>
      </c>
      <c r="H15" s="386">
        <v>2</v>
      </c>
      <c r="I15" s="489"/>
      <c r="J15" s="490"/>
      <c r="K15" s="489"/>
      <c r="L15" s="490"/>
      <c r="M15" s="388" t="str">
        <f t="shared" si="0"/>
        <v/>
      </c>
      <c r="N15" s="389"/>
      <c r="O15" s="386"/>
      <c r="P15" s="387" t="s">
        <v>1227</v>
      </c>
      <c r="Q15" s="480"/>
      <c r="R15" s="381" t="s">
        <v>56</v>
      </c>
      <c r="S15" s="480"/>
      <c r="T15" s="381" t="s">
        <v>56</v>
      </c>
    </row>
    <row r="16" spans="2:36" s="368" customFormat="1" ht="45" customHeight="1" thickBot="1">
      <c r="B16" s="524"/>
      <c r="C16" s="526"/>
      <c r="D16" s="526"/>
      <c r="E16" s="404" t="s">
        <v>125</v>
      </c>
      <c r="F16" s="390" t="s">
        <v>1397</v>
      </c>
      <c r="G16" s="390" t="s">
        <v>1528</v>
      </c>
      <c r="H16" s="386">
        <v>1</v>
      </c>
      <c r="I16" s="489"/>
      <c r="J16" s="490"/>
      <c r="K16" s="489"/>
      <c r="L16" s="490"/>
      <c r="M16" s="388" t="str">
        <f t="shared" si="0"/>
        <v/>
      </c>
      <c r="N16" s="389"/>
      <c r="O16" s="386"/>
      <c r="P16" s="387" t="s">
        <v>1227</v>
      </c>
      <c r="Q16" s="480"/>
      <c r="R16" s="381" t="s">
        <v>56</v>
      </c>
      <c r="S16" s="480"/>
      <c r="T16" s="381"/>
    </row>
    <row r="17" spans="2:20" s="368" customFormat="1" ht="69" customHeight="1" thickBot="1">
      <c r="B17" s="524"/>
      <c r="C17" s="526"/>
      <c r="D17" s="526"/>
      <c r="E17" s="404" t="s">
        <v>126</v>
      </c>
      <c r="F17" s="390" t="s">
        <v>1398</v>
      </c>
      <c r="G17" s="390" t="s">
        <v>1529</v>
      </c>
      <c r="H17" s="386">
        <v>1</v>
      </c>
      <c r="I17" s="489"/>
      <c r="J17" s="490"/>
      <c r="K17" s="489"/>
      <c r="L17" s="490"/>
      <c r="M17" s="388" t="str">
        <f t="shared" si="0"/>
        <v/>
      </c>
      <c r="N17" s="389"/>
      <c r="O17" s="386"/>
      <c r="P17" s="387" t="s">
        <v>1227</v>
      </c>
      <c r="Q17" s="480"/>
      <c r="R17" s="381" t="s">
        <v>56</v>
      </c>
      <c r="S17" s="480"/>
      <c r="T17" s="381"/>
    </row>
    <row r="18" spans="2:20" s="368" customFormat="1" ht="82.15" customHeight="1" thickBot="1">
      <c r="B18" s="524"/>
      <c r="C18" s="526"/>
      <c r="D18" s="526"/>
      <c r="E18" s="404" t="s">
        <v>128</v>
      </c>
      <c r="F18" s="390" t="s">
        <v>1399</v>
      </c>
      <c r="G18" s="390" t="s">
        <v>1400</v>
      </c>
      <c r="H18" s="386">
        <v>1</v>
      </c>
      <c r="I18" s="489"/>
      <c r="J18" s="490"/>
      <c r="K18" s="489"/>
      <c r="L18" s="490"/>
      <c r="M18" s="388" t="str">
        <f t="shared" si="0"/>
        <v/>
      </c>
      <c r="N18" s="389"/>
      <c r="O18" s="386"/>
      <c r="P18" s="387" t="s">
        <v>1227</v>
      </c>
      <c r="Q18" s="480"/>
      <c r="R18" s="381"/>
      <c r="S18" s="480" t="s">
        <v>56</v>
      </c>
      <c r="T18" s="381"/>
    </row>
    <row r="19" spans="2:20" s="368" customFormat="1" ht="102" customHeight="1" thickBot="1">
      <c r="B19" s="524"/>
      <c r="C19" s="526"/>
      <c r="D19" s="526"/>
      <c r="E19" s="404" t="s">
        <v>129</v>
      </c>
      <c r="F19" s="390" t="s">
        <v>1401</v>
      </c>
      <c r="G19" s="390" t="s">
        <v>1402</v>
      </c>
      <c r="H19" s="386">
        <v>2</v>
      </c>
      <c r="I19" s="489"/>
      <c r="J19" s="490"/>
      <c r="K19" s="489"/>
      <c r="L19" s="490"/>
      <c r="M19" s="388" t="str">
        <f t="shared" si="0"/>
        <v/>
      </c>
      <c r="N19" s="389"/>
      <c r="O19" s="386"/>
      <c r="P19" s="387" t="s">
        <v>1227</v>
      </c>
      <c r="Q19" s="480"/>
      <c r="R19" s="381" t="s">
        <v>56</v>
      </c>
      <c r="S19" s="480"/>
      <c r="T19" s="381" t="s">
        <v>56</v>
      </c>
    </row>
    <row r="20" spans="2:20" s="368" customFormat="1" ht="61.5" customHeight="1" thickBot="1">
      <c r="B20" s="524"/>
      <c r="C20" s="526"/>
      <c r="D20" s="526"/>
      <c r="E20" s="404" t="s">
        <v>133</v>
      </c>
      <c r="F20" s="390" t="s">
        <v>116</v>
      </c>
      <c r="G20" s="390" t="s">
        <v>117</v>
      </c>
      <c r="H20" s="386">
        <v>1</v>
      </c>
      <c r="I20" s="489"/>
      <c r="J20" s="490"/>
      <c r="K20" s="489"/>
      <c r="L20" s="490"/>
      <c r="M20" s="388" t="str">
        <f t="shared" si="0"/>
        <v/>
      </c>
      <c r="N20" s="389"/>
      <c r="O20" s="386"/>
      <c r="P20" s="387" t="s">
        <v>1227</v>
      </c>
      <c r="Q20" s="480"/>
      <c r="R20" s="381" t="s">
        <v>56</v>
      </c>
      <c r="S20" s="480"/>
      <c r="T20" s="381"/>
    </row>
    <row r="21" spans="2:20" s="368" customFormat="1" ht="83.25" customHeight="1" thickBot="1">
      <c r="B21" s="524"/>
      <c r="C21" s="526"/>
      <c r="D21" s="526"/>
      <c r="E21" s="404" t="s">
        <v>134</v>
      </c>
      <c r="F21" s="390" t="s">
        <v>1535</v>
      </c>
      <c r="G21" s="390" t="s">
        <v>1560</v>
      </c>
      <c r="H21" s="386">
        <v>1</v>
      </c>
      <c r="I21" s="489"/>
      <c r="J21" s="490"/>
      <c r="K21" s="489"/>
      <c r="L21" s="490"/>
      <c r="M21" s="388" t="str">
        <f t="shared" si="0"/>
        <v/>
      </c>
      <c r="N21" s="389"/>
      <c r="O21" s="386"/>
      <c r="P21" s="387" t="s">
        <v>1227</v>
      </c>
      <c r="Q21" s="480"/>
      <c r="R21" s="381"/>
      <c r="S21" s="480" t="s">
        <v>56</v>
      </c>
      <c r="T21" s="381"/>
    </row>
    <row r="22" spans="2:20" s="368" customFormat="1" ht="45" customHeight="1" thickBot="1">
      <c r="B22" s="524"/>
      <c r="C22" s="526"/>
      <c r="D22" s="526"/>
      <c r="E22" s="404" t="s">
        <v>87</v>
      </c>
      <c r="F22" s="390" t="s">
        <v>135</v>
      </c>
      <c r="G22" s="390" t="s">
        <v>1536</v>
      </c>
      <c r="H22" s="386">
        <v>1</v>
      </c>
      <c r="I22" s="489"/>
      <c r="J22" s="490"/>
      <c r="K22" s="489"/>
      <c r="L22" s="490"/>
      <c r="M22" s="388" t="str">
        <f t="shared" si="0"/>
        <v/>
      </c>
      <c r="N22" s="389"/>
      <c r="O22" s="386"/>
      <c r="P22" s="387" t="s">
        <v>1227</v>
      </c>
      <c r="Q22" s="480"/>
      <c r="R22" s="381"/>
      <c r="S22" s="480" t="s">
        <v>56</v>
      </c>
      <c r="T22" s="381"/>
    </row>
    <row r="23" spans="2:20" s="368" customFormat="1" ht="45" customHeight="1" thickBot="1">
      <c r="B23" s="524"/>
      <c r="C23" s="526"/>
      <c r="D23" s="526"/>
      <c r="E23" s="404" t="s">
        <v>87</v>
      </c>
      <c r="F23" s="390" t="s">
        <v>1403</v>
      </c>
      <c r="G23" s="390" t="s">
        <v>1537</v>
      </c>
      <c r="H23" s="386">
        <v>1</v>
      </c>
      <c r="I23" s="489"/>
      <c r="J23" s="490"/>
      <c r="K23" s="489"/>
      <c r="L23" s="490"/>
      <c r="M23" s="388" t="str">
        <f t="shared" si="0"/>
        <v/>
      </c>
      <c r="N23" s="389"/>
      <c r="O23" s="386"/>
      <c r="P23" s="387" t="s">
        <v>1227</v>
      </c>
      <c r="Q23" s="480"/>
      <c r="R23" s="381"/>
      <c r="S23" s="480" t="s">
        <v>56</v>
      </c>
      <c r="T23" s="381"/>
    </row>
    <row r="24" spans="2:20" s="368" customFormat="1" ht="45" customHeight="1" thickBot="1">
      <c r="B24" s="524"/>
      <c r="C24" s="526"/>
      <c r="D24" s="526"/>
      <c r="E24" s="404" t="s">
        <v>87</v>
      </c>
      <c r="F24" s="390" t="s">
        <v>1404</v>
      </c>
      <c r="G24" s="390" t="s">
        <v>1405</v>
      </c>
      <c r="H24" s="386">
        <v>1</v>
      </c>
      <c r="I24" s="489"/>
      <c r="J24" s="490"/>
      <c r="K24" s="489"/>
      <c r="L24" s="490"/>
      <c r="M24" s="388" t="str">
        <f t="shared" si="0"/>
        <v/>
      </c>
      <c r="N24" s="389"/>
      <c r="O24" s="386"/>
      <c r="P24" s="387" t="s">
        <v>1227</v>
      </c>
      <c r="Q24" s="480"/>
      <c r="R24" s="381"/>
      <c r="S24" s="480" t="s">
        <v>56</v>
      </c>
      <c r="T24" s="381"/>
    </row>
    <row r="25" spans="2:20" s="368" customFormat="1" ht="61.15" customHeight="1" thickBot="1">
      <c r="B25" s="524"/>
      <c r="C25" s="526"/>
      <c r="D25" s="526"/>
      <c r="E25" s="404" t="s">
        <v>87</v>
      </c>
      <c r="F25" s="390" t="s">
        <v>72</v>
      </c>
      <c r="G25" s="390" t="s">
        <v>1538</v>
      </c>
      <c r="H25" s="386">
        <v>1</v>
      </c>
      <c r="I25" s="489"/>
      <c r="J25" s="490"/>
      <c r="K25" s="489"/>
      <c r="L25" s="490"/>
      <c r="M25" s="388" t="str">
        <f t="shared" si="0"/>
        <v/>
      </c>
      <c r="N25" s="389"/>
      <c r="O25" s="386"/>
      <c r="P25" s="387" t="s">
        <v>1227</v>
      </c>
      <c r="Q25" s="480"/>
      <c r="R25" s="381" t="s">
        <v>56</v>
      </c>
      <c r="S25" s="480"/>
      <c r="T25" s="381"/>
    </row>
    <row r="26" spans="2:20" s="368" customFormat="1" ht="60.95" customHeight="1" thickBot="1">
      <c r="B26" s="524"/>
      <c r="C26" s="527"/>
      <c r="D26" s="527"/>
      <c r="E26" s="412" t="s">
        <v>87</v>
      </c>
      <c r="F26" s="392" t="s">
        <v>1343</v>
      </c>
      <c r="G26" s="392" t="s">
        <v>1539</v>
      </c>
      <c r="H26" s="391">
        <v>1</v>
      </c>
      <c r="I26" s="491"/>
      <c r="J26" s="492"/>
      <c r="K26" s="491"/>
      <c r="L26" s="492"/>
      <c r="M26" s="394">
        <f t="shared" si="0"/>
        <v>0</v>
      </c>
      <c r="N26" s="395"/>
      <c r="O26" s="391"/>
      <c r="P26" s="393" t="s">
        <v>1227</v>
      </c>
      <c r="Q26" s="484" t="s">
        <v>56</v>
      </c>
      <c r="R26" s="383" t="s">
        <v>56</v>
      </c>
      <c r="S26" s="484" t="s">
        <v>56</v>
      </c>
      <c r="T26" s="383" t="s">
        <v>56</v>
      </c>
    </row>
    <row r="27" spans="2:20" s="369" customFormat="1" ht="78.599999999999994" customHeight="1" thickBot="1">
      <c r="B27" s="524"/>
      <c r="C27" s="525" t="s">
        <v>3</v>
      </c>
      <c r="D27" s="530">
        <v>89.9</v>
      </c>
      <c r="E27" s="397" t="s">
        <v>73</v>
      </c>
      <c r="F27" s="533" t="s">
        <v>1406</v>
      </c>
      <c r="G27" s="232" t="s">
        <v>1407</v>
      </c>
      <c r="H27" s="396">
        <v>2</v>
      </c>
      <c r="I27" s="493"/>
      <c r="J27" s="494"/>
      <c r="K27" s="493"/>
      <c r="L27" s="494"/>
      <c r="M27" s="399" t="str">
        <f t="shared" si="0"/>
        <v/>
      </c>
      <c r="N27" s="400"/>
      <c r="O27" s="130"/>
      <c r="P27" s="401" t="s">
        <v>1227</v>
      </c>
      <c r="Q27" s="371"/>
      <c r="R27" s="372" t="s">
        <v>56</v>
      </c>
      <c r="S27" s="371"/>
      <c r="T27" s="372" t="s">
        <v>56</v>
      </c>
    </row>
    <row r="28" spans="2:20" s="369" customFormat="1" ht="81.599999999999994" customHeight="1" thickBot="1">
      <c r="B28" s="524"/>
      <c r="C28" s="526"/>
      <c r="D28" s="531"/>
      <c r="E28" s="404" t="s">
        <v>73</v>
      </c>
      <c r="F28" s="534"/>
      <c r="G28" s="390" t="s">
        <v>1408</v>
      </c>
      <c r="H28" s="403">
        <v>2</v>
      </c>
      <c r="I28" s="495"/>
      <c r="J28" s="496"/>
      <c r="K28" s="495"/>
      <c r="L28" s="496"/>
      <c r="M28" s="406" t="str">
        <f t="shared" si="0"/>
        <v/>
      </c>
      <c r="N28" s="407"/>
      <c r="O28" s="402"/>
      <c r="P28" s="408" t="s">
        <v>1227</v>
      </c>
      <c r="Q28" s="481"/>
      <c r="R28" s="382" t="s">
        <v>56</v>
      </c>
      <c r="S28" s="481"/>
      <c r="T28" s="382" t="s">
        <v>56</v>
      </c>
    </row>
    <row r="29" spans="2:20" s="369" customFormat="1" ht="91.15" customHeight="1" thickBot="1">
      <c r="B29" s="524" t="s">
        <v>59</v>
      </c>
      <c r="C29" s="527"/>
      <c r="D29" s="532"/>
      <c r="E29" s="412" t="s">
        <v>87</v>
      </c>
      <c r="F29" s="410" t="s">
        <v>1409</v>
      </c>
      <c r="G29" s="392" t="s">
        <v>1540</v>
      </c>
      <c r="H29" s="411">
        <v>1</v>
      </c>
      <c r="I29" s="491"/>
      <c r="J29" s="492"/>
      <c r="K29" s="491"/>
      <c r="L29" s="492"/>
      <c r="M29" s="414" t="str">
        <f t="shared" si="0"/>
        <v/>
      </c>
      <c r="N29" s="415"/>
      <c r="O29" s="409"/>
      <c r="P29" s="416" t="s">
        <v>1227</v>
      </c>
      <c r="Q29" s="484"/>
      <c r="R29" s="383"/>
      <c r="S29" s="484"/>
      <c r="T29" s="383" t="s">
        <v>56</v>
      </c>
    </row>
    <row r="30" spans="2:20" s="369" customFormat="1" ht="75" customHeight="1" thickBot="1">
      <c r="B30" s="524" t="s">
        <v>60</v>
      </c>
      <c r="C30" s="525" t="s">
        <v>4</v>
      </c>
      <c r="D30" s="525">
        <v>77.2</v>
      </c>
      <c r="E30" s="525" t="s">
        <v>81</v>
      </c>
      <c r="F30" s="533" t="s">
        <v>1410</v>
      </c>
      <c r="G30" s="232" t="s">
        <v>1411</v>
      </c>
      <c r="H30" s="397">
        <v>1</v>
      </c>
      <c r="I30" s="493"/>
      <c r="J30" s="494"/>
      <c r="K30" s="493"/>
      <c r="L30" s="494"/>
      <c r="M30" s="399" t="str">
        <f t="shared" si="0"/>
        <v/>
      </c>
      <c r="N30" s="400"/>
      <c r="O30" s="397"/>
      <c r="P30" s="398" t="s">
        <v>1228</v>
      </c>
      <c r="Q30" s="371"/>
      <c r="R30" s="372" t="s">
        <v>56</v>
      </c>
      <c r="S30" s="371"/>
      <c r="T30" s="372"/>
    </row>
    <row r="31" spans="2:20" s="369" customFormat="1" ht="75" customHeight="1" thickBot="1">
      <c r="B31" s="524" t="s">
        <v>60</v>
      </c>
      <c r="C31" s="526"/>
      <c r="D31" s="526"/>
      <c r="E31" s="526"/>
      <c r="F31" s="534"/>
      <c r="G31" s="390" t="s">
        <v>1412</v>
      </c>
      <c r="H31" s="404">
        <v>1</v>
      </c>
      <c r="I31" s="495"/>
      <c r="J31" s="496"/>
      <c r="K31" s="495"/>
      <c r="L31" s="496"/>
      <c r="M31" s="406" t="str">
        <f t="shared" si="0"/>
        <v/>
      </c>
      <c r="N31" s="407"/>
      <c r="O31" s="404"/>
      <c r="P31" s="405" t="s">
        <v>1228</v>
      </c>
      <c r="Q31" s="481"/>
      <c r="R31" s="382" t="s">
        <v>56</v>
      </c>
      <c r="S31" s="481"/>
      <c r="T31" s="382"/>
    </row>
    <row r="32" spans="2:20" s="369" customFormat="1" ht="87.6" customHeight="1" thickBot="1">
      <c r="B32" s="524" t="s">
        <v>60</v>
      </c>
      <c r="C32" s="526"/>
      <c r="D32" s="526"/>
      <c r="E32" s="526"/>
      <c r="F32" s="534"/>
      <c r="G32" s="390" t="s">
        <v>1413</v>
      </c>
      <c r="H32" s="404">
        <v>1</v>
      </c>
      <c r="I32" s="495"/>
      <c r="J32" s="496"/>
      <c r="K32" s="495"/>
      <c r="L32" s="496"/>
      <c r="M32" s="406" t="str">
        <f t="shared" si="0"/>
        <v/>
      </c>
      <c r="N32" s="407"/>
      <c r="O32" s="404"/>
      <c r="P32" s="405" t="s">
        <v>1228</v>
      </c>
      <c r="Q32" s="481"/>
      <c r="R32" s="382"/>
      <c r="S32" s="481" t="s">
        <v>56</v>
      </c>
      <c r="T32" s="382"/>
    </row>
    <row r="33" spans="2:20" s="369" customFormat="1" ht="75" customHeight="1" thickBot="1">
      <c r="B33" s="524"/>
      <c r="C33" s="526"/>
      <c r="D33" s="526"/>
      <c r="E33" s="404" t="s">
        <v>78</v>
      </c>
      <c r="F33" s="417" t="s">
        <v>1414</v>
      </c>
      <c r="G33" s="390" t="s">
        <v>1415</v>
      </c>
      <c r="H33" s="404">
        <v>1</v>
      </c>
      <c r="I33" s="495"/>
      <c r="J33" s="496"/>
      <c r="K33" s="495"/>
      <c r="L33" s="496"/>
      <c r="M33" s="406" t="str">
        <f t="shared" si="0"/>
        <v/>
      </c>
      <c r="N33" s="407"/>
      <c r="O33" s="404"/>
      <c r="P33" s="405" t="s">
        <v>1228</v>
      </c>
      <c r="Q33" s="481"/>
      <c r="R33" s="382"/>
      <c r="S33" s="481" t="s">
        <v>56</v>
      </c>
      <c r="T33" s="382"/>
    </row>
    <row r="34" spans="2:20" s="369" customFormat="1" ht="75" customHeight="1" thickBot="1">
      <c r="B34" s="524"/>
      <c r="C34" s="526"/>
      <c r="D34" s="526"/>
      <c r="E34" s="526" t="s">
        <v>83</v>
      </c>
      <c r="F34" s="534" t="s">
        <v>1416</v>
      </c>
      <c r="G34" s="390" t="s">
        <v>1541</v>
      </c>
      <c r="H34" s="404">
        <v>1</v>
      </c>
      <c r="I34" s="495"/>
      <c r="J34" s="496"/>
      <c r="K34" s="495"/>
      <c r="L34" s="496"/>
      <c r="M34" s="406" t="str">
        <f t="shared" si="0"/>
        <v/>
      </c>
      <c r="N34" s="407"/>
      <c r="O34" s="404"/>
      <c r="P34" s="405" t="s">
        <v>1228</v>
      </c>
      <c r="Q34" s="481"/>
      <c r="R34" s="382"/>
      <c r="S34" s="481" t="s">
        <v>56</v>
      </c>
      <c r="T34" s="382"/>
    </row>
    <row r="35" spans="2:20" s="369" customFormat="1" ht="75" customHeight="1" thickBot="1">
      <c r="B35" s="524"/>
      <c r="C35" s="526"/>
      <c r="D35" s="526"/>
      <c r="E35" s="526"/>
      <c r="F35" s="534"/>
      <c r="G35" s="390" t="s">
        <v>1344</v>
      </c>
      <c r="H35" s="404">
        <v>1</v>
      </c>
      <c r="I35" s="495"/>
      <c r="J35" s="496"/>
      <c r="K35" s="495"/>
      <c r="L35" s="496"/>
      <c r="M35" s="406" t="str">
        <f t="shared" si="0"/>
        <v/>
      </c>
      <c r="N35" s="407"/>
      <c r="O35" s="404"/>
      <c r="P35" s="405" t="s">
        <v>1228</v>
      </c>
      <c r="Q35" s="481"/>
      <c r="R35" s="382"/>
      <c r="S35" s="481" t="s">
        <v>56</v>
      </c>
      <c r="T35" s="382"/>
    </row>
    <row r="36" spans="2:20" s="369" customFormat="1" ht="75" customHeight="1" thickBot="1">
      <c r="B36" s="524"/>
      <c r="C36" s="526"/>
      <c r="D36" s="526"/>
      <c r="E36" s="526"/>
      <c r="F36" s="534"/>
      <c r="G36" s="390" t="s">
        <v>1561</v>
      </c>
      <c r="H36" s="404">
        <v>1</v>
      </c>
      <c r="I36" s="495"/>
      <c r="J36" s="496"/>
      <c r="K36" s="495"/>
      <c r="L36" s="496"/>
      <c r="M36" s="406" t="str">
        <f t="shared" si="0"/>
        <v/>
      </c>
      <c r="N36" s="407"/>
      <c r="O36" s="404"/>
      <c r="P36" s="405" t="s">
        <v>1228</v>
      </c>
      <c r="Q36" s="481"/>
      <c r="R36" s="382"/>
      <c r="S36" s="481"/>
      <c r="T36" s="382" t="s">
        <v>56</v>
      </c>
    </row>
    <row r="37" spans="2:20" s="369" customFormat="1" ht="82.9" customHeight="1" thickBot="1">
      <c r="B37" s="524"/>
      <c r="C37" s="526"/>
      <c r="D37" s="526"/>
      <c r="E37" s="526"/>
      <c r="F37" s="534"/>
      <c r="G37" s="390" t="s">
        <v>1345</v>
      </c>
      <c r="H37" s="404">
        <v>1</v>
      </c>
      <c r="I37" s="495"/>
      <c r="J37" s="496"/>
      <c r="K37" s="495"/>
      <c r="L37" s="496"/>
      <c r="M37" s="406" t="str">
        <f t="shared" si="0"/>
        <v/>
      </c>
      <c r="N37" s="407"/>
      <c r="O37" s="404"/>
      <c r="P37" s="405" t="s">
        <v>1228</v>
      </c>
      <c r="Q37" s="481"/>
      <c r="R37" s="382"/>
      <c r="S37" s="481"/>
      <c r="T37" s="382" t="s">
        <v>56</v>
      </c>
    </row>
    <row r="38" spans="2:20" s="369" customFormat="1" ht="75" customHeight="1" thickBot="1">
      <c r="B38" s="524" t="s">
        <v>60</v>
      </c>
      <c r="C38" s="526"/>
      <c r="D38" s="526"/>
      <c r="E38" s="526" t="s">
        <v>76</v>
      </c>
      <c r="F38" s="534" t="s">
        <v>1417</v>
      </c>
      <c r="G38" s="390" t="s">
        <v>1260</v>
      </c>
      <c r="H38" s="404">
        <v>1</v>
      </c>
      <c r="I38" s="495"/>
      <c r="J38" s="496"/>
      <c r="K38" s="495"/>
      <c r="L38" s="496"/>
      <c r="M38" s="406" t="str">
        <f t="shared" si="0"/>
        <v/>
      </c>
      <c r="N38" s="407"/>
      <c r="O38" s="404"/>
      <c r="P38" s="405" t="s">
        <v>1228</v>
      </c>
      <c r="Q38" s="481"/>
      <c r="R38" s="382" t="s">
        <v>56</v>
      </c>
      <c r="S38" s="481"/>
      <c r="T38" s="382"/>
    </row>
    <row r="39" spans="2:20" s="369" customFormat="1" ht="75" customHeight="1" thickBot="1">
      <c r="B39" s="524" t="s">
        <v>60</v>
      </c>
      <c r="C39" s="526"/>
      <c r="D39" s="526"/>
      <c r="E39" s="526"/>
      <c r="F39" s="534"/>
      <c r="G39" s="390" t="s">
        <v>1211</v>
      </c>
      <c r="H39" s="404">
        <v>1</v>
      </c>
      <c r="I39" s="495"/>
      <c r="J39" s="496"/>
      <c r="K39" s="495"/>
      <c r="L39" s="496"/>
      <c r="M39" s="406" t="str">
        <f t="shared" si="0"/>
        <v/>
      </c>
      <c r="N39" s="407"/>
      <c r="O39" s="404"/>
      <c r="P39" s="405" t="s">
        <v>1228</v>
      </c>
      <c r="Q39" s="481"/>
      <c r="R39" s="382"/>
      <c r="S39" s="481" t="s">
        <v>56</v>
      </c>
      <c r="T39" s="382"/>
    </row>
    <row r="40" spans="2:20" s="369" customFormat="1" ht="75" customHeight="1" thickBot="1">
      <c r="B40" s="524" t="s">
        <v>60</v>
      </c>
      <c r="C40" s="526"/>
      <c r="D40" s="526"/>
      <c r="E40" s="526"/>
      <c r="F40" s="534"/>
      <c r="G40" s="390" t="s">
        <v>1258</v>
      </c>
      <c r="H40" s="404">
        <v>1</v>
      </c>
      <c r="I40" s="495"/>
      <c r="J40" s="496"/>
      <c r="K40" s="495"/>
      <c r="L40" s="496"/>
      <c r="M40" s="406">
        <f t="shared" si="0"/>
        <v>0</v>
      </c>
      <c r="N40" s="407"/>
      <c r="O40" s="404"/>
      <c r="P40" s="405" t="s">
        <v>1228</v>
      </c>
      <c r="Q40" s="481" t="s">
        <v>56</v>
      </c>
      <c r="R40" s="382" t="s">
        <v>56</v>
      </c>
      <c r="S40" s="481" t="s">
        <v>56</v>
      </c>
      <c r="T40" s="382" t="s">
        <v>56</v>
      </c>
    </row>
    <row r="41" spans="2:20" s="369" customFormat="1" ht="75" customHeight="1" thickBot="1">
      <c r="B41" s="524" t="s">
        <v>60</v>
      </c>
      <c r="C41" s="526"/>
      <c r="D41" s="526"/>
      <c r="E41" s="526"/>
      <c r="F41" s="534"/>
      <c r="G41" s="390" t="s">
        <v>1346</v>
      </c>
      <c r="H41" s="404">
        <v>1</v>
      </c>
      <c r="I41" s="495"/>
      <c r="J41" s="496"/>
      <c r="K41" s="495"/>
      <c r="L41" s="496"/>
      <c r="M41" s="406" t="str">
        <f t="shared" si="0"/>
        <v/>
      </c>
      <c r="N41" s="407"/>
      <c r="O41" s="404"/>
      <c r="P41" s="405" t="s">
        <v>1228</v>
      </c>
      <c r="Q41" s="481"/>
      <c r="R41" s="382" t="s">
        <v>56</v>
      </c>
      <c r="S41" s="481"/>
      <c r="T41" s="382"/>
    </row>
    <row r="42" spans="2:20" s="369" customFormat="1" ht="75" customHeight="1" thickBot="1">
      <c r="B42" s="524" t="s">
        <v>60</v>
      </c>
      <c r="C42" s="526"/>
      <c r="D42" s="526"/>
      <c r="E42" s="404" t="s">
        <v>86</v>
      </c>
      <c r="F42" s="534"/>
      <c r="G42" s="468" t="s">
        <v>1212</v>
      </c>
      <c r="H42" s="418">
        <v>1</v>
      </c>
      <c r="I42" s="495"/>
      <c r="J42" s="496"/>
      <c r="K42" s="495"/>
      <c r="L42" s="496"/>
      <c r="M42" s="406" t="str">
        <f t="shared" si="0"/>
        <v/>
      </c>
      <c r="N42" s="419"/>
      <c r="O42" s="404"/>
      <c r="P42" s="405" t="s">
        <v>1228</v>
      </c>
      <c r="Q42" s="481"/>
      <c r="R42" s="382"/>
      <c r="S42" s="481" t="s">
        <v>56</v>
      </c>
      <c r="T42" s="382"/>
    </row>
    <row r="43" spans="2:20" s="369" customFormat="1" ht="75" customHeight="1" thickBot="1">
      <c r="B43" s="524" t="s">
        <v>60</v>
      </c>
      <c r="C43" s="526"/>
      <c r="D43" s="526"/>
      <c r="E43" s="526" t="s">
        <v>81</v>
      </c>
      <c r="F43" s="534" t="s">
        <v>1418</v>
      </c>
      <c r="G43" s="390" t="s">
        <v>1213</v>
      </c>
      <c r="H43" s="404">
        <v>1</v>
      </c>
      <c r="I43" s="495"/>
      <c r="J43" s="496"/>
      <c r="K43" s="495"/>
      <c r="L43" s="496"/>
      <c r="M43" s="406" t="str">
        <f t="shared" si="0"/>
        <v/>
      </c>
      <c r="N43" s="419"/>
      <c r="O43" s="404"/>
      <c r="P43" s="405" t="s">
        <v>1228</v>
      </c>
      <c r="Q43" s="481"/>
      <c r="R43" s="382" t="s">
        <v>56</v>
      </c>
      <c r="S43" s="481" t="s">
        <v>56</v>
      </c>
      <c r="T43" s="382"/>
    </row>
    <row r="44" spans="2:20" s="369" customFormat="1" ht="75" customHeight="1" thickBot="1">
      <c r="B44" s="524" t="s">
        <v>60</v>
      </c>
      <c r="C44" s="526"/>
      <c r="D44" s="526"/>
      <c r="E44" s="526"/>
      <c r="F44" s="534"/>
      <c r="G44" s="390" t="s">
        <v>1419</v>
      </c>
      <c r="H44" s="404">
        <v>1</v>
      </c>
      <c r="I44" s="495"/>
      <c r="J44" s="496"/>
      <c r="K44" s="495"/>
      <c r="L44" s="496"/>
      <c r="M44" s="406" t="str">
        <f t="shared" si="0"/>
        <v/>
      </c>
      <c r="N44" s="419"/>
      <c r="O44" s="404"/>
      <c r="P44" s="405" t="s">
        <v>1228</v>
      </c>
      <c r="Q44" s="481"/>
      <c r="R44" s="382" t="s">
        <v>56</v>
      </c>
      <c r="S44" s="481"/>
      <c r="T44" s="382"/>
    </row>
    <row r="45" spans="2:20" s="369" customFormat="1" ht="75" customHeight="1" thickBot="1">
      <c r="B45" s="524" t="s">
        <v>60</v>
      </c>
      <c r="C45" s="526"/>
      <c r="D45" s="526"/>
      <c r="E45" s="526"/>
      <c r="F45" s="534"/>
      <c r="G45" s="390" t="s">
        <v>1420</v>
      </c>
      <c r="H45" s="404">
        <v>1</v>
      </c>
      <c r="I45" s="495"/>
      <c r="J45" s="496"/>
      <c r="K45" s="495"/>
      <c r="L45" s="496"/>
      <c r="M45" s="406" t="str">
        <f t="shared" si="0"/>
        <v/>
      </c>
      <c r="N45" s="419"/>
      <c r="O45" s="404"/>
      <c r="P45" s="405" t="s">
        <v>1228</v>
      </c>
      <c r="Q45" s="481"/>
      <c r="R45" s="382" t="s">
        <v>56</v>
      </c>
      <c r="S45" s="481" t="s">
        <v>56</v>
      </c>
      <c r="T45" s="382"/>
    </row>
    <row r="46" spans="2:20" s="369" customFormat="1" ht="75" customHeight="1" thickBot="1">
      <c r="B46" s="524"/>
      <c r="C46" s="526"/>
      <c r="D46" s="526"/>
      <c r="E46" s="526"/>
      <c r="F46" s="534"/>
      <c r="G46" s="390" t="s">
        <v>1421</v>
      </c>
      <c r="H46" s="404">
        <v>1</v>
      </c>
      <c r="I46" s="495"/>
      <c r="J46" s="496"/>
      <c r="K46" s="495"/>
      <c r="L46" s="496"/>
      <c r="M46" s="406" t="str">
        <f t="shared" si="0"/>
        <v/>
      </c>
      <c r="N46" s="419"/>
      <c r="O46" s="404"/>
      <c r="P46" s="405" t="s">
        <v>1228</v>
      </c>
      <c r="Q46" s="481"/>
      <c r="R46" s="382" t="s">
        <v>56</v>
      </c>
      <c r="S46" s="481"/>
      <c r="T46" s="382"/>
    </row>
    <row r="47" spans="2:20" s="369" customFormat="1" ht="75" customHeight="1" thickBot="1">
      <c r="B47" s="524" t="s">
        <v>60</v>
      </c>
      <c r="C47" s="526"/>
      <c r="D47" s="526"/>
      <c r="E47" s="526"/>
      <c r="F47" s="534"/>
      <c r="G47" s="390" t="s">
        <v>1422</v>
      </c>
      <c r="H47" s="364">
        <v>4</v>
      </c>
      <c r="I47" s="495"/>
      <c r="J47" s="496"/>
      <c r="K47" s="495"/>
      <c r="L47" s="496"/>
      <c r="M47" s="406">
        <f t="shared" si="0"/>
        <v>0</v>
      </c>
      <c r="N47" s="419"/>
      <c r="O47" s="404"/>
      <c r="P47" s="405" t="s">
        <v>1228</v>
      </c>
      <c r="Q47" s="481" t="s">
        <v>56</v>
      </c>
      <c r="R47" s="382" t="s">
        <v>56</v>
      </c>
      <c r="S47" s="481" t="s">
        <v>56</v>
      </c>
      <c r="T47" s="382" t="s">
        <v>56</v>
      </c>
    </row>
    <row r="48" spans="2:20" s="369" customFormat="1" ht="75" customHeight="1" thickBot="1">
      <c r="B48" s="524"/>
      <c r="C48" s="526"/>
      <c r="D48" s="526"/>
      <c r="E48" s="404"/>
      <c r="F48" s="417" t="s">
        <v>1357</v>
      </c>
      <c r="G48" s="390" t="s">
        <v>1423</v>
      </c>
      <c r="H48" s="364">
        <v>1</v>
      </c>
      <c r="I48" s="495"/>
      <c r="J48" s="496"/>
      <c r="K48" s="495"/>
      <c r="L48" s="496"/>
      <c r="M48" s="406" t="str">
        <f t="shared" si="0"/>
        <v/>
      </c>
      <c r="N48" s="419"/>
      <c r="O48" s="404"/>
      <c r="P48" s="405" t="s">
        <v>1228</v>
      </c>
      <c r="Q48" s="481"/>
      <c r="R48" s="382" t="s">
        <v>56</v>
      </c>
      <c r="S48" s="481"/>
      <c r="T48" s="382"/>
    </row>
    <row r="49" spans="2:20" s="368" customFormat="1" ht="109.9" customHeight="1" thickBot="1">
      <c r="B49" s="524"/>
      <c r="C49" s="526"/>
      <c r="D49" s="526"/>
      <c r="E49" s="404" t="s">
        <v>82</v>
      </c>
      <c r="F49" s="534" t="s">
        <v>1347</v>
      </c>
      <c r="G49" s="390" t="s">
        <v>1542</v>
      </c>
      <c r="H49" s="386">
        <v>2</v>
      </c>
      <c r="I49" s="495"/>
      <c r="J49" s="496"/>
      <c r="K49" s="495"/>
      <c r="L49" s="496"/>
      <c r="M49" s="388" t="str">
        <f t="shared" si="0"/>
        <v/>
      </c>
      <c r="N49" s="420"/>
      <c r="O49" s="386"/>
      <c r="P49" s="387" t="s">
        <v>1228</v>
      </c>
      <c r="Q49" s="481"/>
      <c r="R49" s="382" t="s">
        <v>56</v>
      </c>
      <c r="S49" s="481"/>
      <c r="T49" s="382" t="s">
        <v>56</v>
      </c>
    </row>
    <row r="50" spans="2:20" s="369" customFormat="1" ht="109.9" customHeight="1" thickBot="1">
      <c r="B50" s="524" t="s">
        <v>60</v>
      </c>
      <c r="C50" s="527"/>
      <c r="D50" s="527"/>
      <c r="E50" s="412" t="s">
        <v>85</v>
      </c>
      <c r="F50" s="535"/>
      <c r="G50" s="392" t="s">
        <v>1543</v>
      </c>
      <c r="H50" s="412">
        <v>1</v>
      </c>
      <c r="I50" s="491"/>
      <c r="J50" s="492"/>
      <c r="K50" s="491"/>
      <c r="L50" s="492"/>
      <c r="M50" s="414" t="str">
        <f t="shared" si="0"/>
        <v/>
      </c>
      <c r="N50" s="421"/>
      <c r="O50" s="412"/>
      <c r="P50" s="413" t="s">
        <v>1228</v>
      </c>
      <c r="Q50" s="484"/>
      <c r="R50" s="383"/>
      <c r="S50" s="484" t="s">
        <v>56</v>
      </c>
      <c r="T50" s="383"/>
    </row>
    <row r="51" spans="2:20" s="369" customFormat="1" ht="66" customHeight="1" thickBot="1">
      <c r="B51" s="524"/>
      <c r="C51" s="525" t="s">
        <v>22</v>
      </c>
      <c r="D51" s="530" t="s">
        <v>74</v>
      </c>
      <c r="E51" s="525" t="s">
        <v>87</v>
      </c>
      <c r="F51" s="533" t="s">
        <v>1424</v>
      </c>
      <c r="G51" s="232" t="s">
        <v>1264</v>
      </c>
      <c r="H51" s="422">
        <v>4</v>
      </c>
      <c r="I51" s="493"/>
      <c r="J51" s="494"/>
      <c r="K51" s="493"/>
      <c r="L51" s="494"/>
      <c r="M51" s="399">
        <f t="shared" si="0"/>
        <v>0</v>
      </c>
      <c r="N51" s="423"/>
      <c r="O51" s="397"/>
      <c r="P51" s="398" t="s">
        <v>1229</v>
      </c>
      <c r="Q51" s="371" t="s">
        <v>56</v>
      </c>
      <c r="R51" s="372" t="s">
        <v>56</v>
      </c>
      <c r="S51" s="371" t="s">
        <v>56</v>
      </c>
      <c r="T51" s="372" t="s">
        <v>56</v>
      </c>
    </row>
    <row r="52" spans="2:20" s="369" customFormat="1" ht="52.9" customHeight="1" thickBot="1">
      <c r="B52" s="524" t="s">
        <v>60</v>
      </c>
      <c r="C52" s="527"/>
      <c r="D52" s="532"/>
      <c r="E52" s="527"/>
      <c r="F52" s="535"/>
      <c r="G52" s="392" t="s">
        <v>1425</v>
      </c>
      <c r="H52" s="424">
        <v>1</v>
      </c>
      <c r="I52" s="491"/>
      <c r="J52" s="492"/>
      <c r="K52" s="491"/>
      <c r="L52" s="492"/>
      <c r="M52" s="414" t="str">
        <f t="shared" si="0"/>
        <v/>
      </c>
      <c r="N52" s="421"/>
      <c r="O52" s="412"/>
      <c r="P52" s="416" t="s">
        <v>1229</v>
      </c>
      <c r="Q52" s="484"/>
      <c r="R52" s="383" t="s">
        <v>56</v>
      </c>
      <c r="S52" s="484"/>
      <c r="T52" s="383"/>
    </row>
    <row r="53" spans="2:20" s="369" customFormat="1" ht="125.45" customHeight="1" thickBot="1">
      <c r="B53" s="524" t="s">
        <v>61</v>
      </c>
      <c r="C53" s="525" t="s">
        <v>395</v>
      </c>
      <c r="D53" s="525">
        <v>63.2</v>
      </c>
      <c r="E53" s="397" t="s">
        <v>408</v>
      </c>
      <c r="F53" s="378" t="s">
        <v>1426</v>
      </c>
      <c r="G53" s="469" t="s">
        <v>1562</v>
      </c>
      <c r="H53" s="140">
        <v>1</v>
      </c>
      <c r="I53" s="493"/>
      <c r="J53" s="494"/>
      <c r="K53" s="493"/>
      <c r="L53" s="494"/>
      <c r="M53" s="58" t="str">
        <f t="shared" si="0"/>
        <v/>
      </c>
      <c r="N53" s="425"/>
      <c r="O53" s="397"/>
      <c r="P53" s="401" t="s">
        <v>1227</v>
      </c>
      <c r="Q53" s="371"/>
      <c r="R53" s="372"/>
      <c r="S53" s="371" t="s">
        <v>56</v>
      </c>
      <c r="T53" s="372"/>
    </row>
    <row r="54" spans="2:20" s="369" customFormat="1" ht="117.6" customHeight="1" thickBot="1">
      <c r="B54" s="524" t="s">
        <v>61</v>
      </c>
      <c r="C54" s="526"/>
      <c r="D54" s="526"/>
      <c r="E54" s="404" t="s">
        <v>410</v>
      </c>
      <c r="F54" s="417" t="s">
        <v>1427</v>
      </c>
      <c r="G54" s="470" t="s">
        <v>1428</v>
      </c>
      <c r="H54" s="426">
        <v>1</v>
      </c>
      <c r="I54" s="485"/>
      <c r="J54" s="486"/>
      <c r="K54" s="485"/>
      <c r="L54" s="486"/>
      <c r="M54" s="428" t="str">
        <f t="shared" si="0"/>
        <v/>
      </c>
      <c r="N54" s="429"/>
      <c r="O54" s="404"/>
      <c r="P54" s="405" t="s">
        <v>1231</v>
      </c>
      <c r="Q54" s="481"/>
      <c r="R54" s="382" t="s">
        <v>56</v>
      </c>
      <c r="S54" s="481" t="s">
        <v>56</v>
      </c>
      <c r="T54" s="382" t="s">
        <v>56</v>
      </c>
    </row>
    <row r="55" spans="2:20" s="369" customFormat="1" ht="155.44999999999999" customHeight="1" thickBot="1">
      <c r="B55" s="524" t="s">
        <v>61</v>
      </c>
      <c r="C55" s="526"/>
      <c r="D55" s="526"/>
      <c r="E55" s="404" t="s">
        <v>411</v>
      </c>
      <c r="F55" s="417" t="s">
        <v>1429</v>
      </c>
      <c r="G55" s="470" t="s">
        <v>1430</v>
      </c>
      <c r="H55" s="326">
        <v>4</v>
      </c>
      <c r="I55" s="495"/>
      <c r="J55" s="496"/>
      <c r="K55" s="495"/>
      <c r="L55" s="496"/>
      <c r="M55" s="428">
        <f t="shared" si="0"/>
        <v>0</v>
      </c>
      <c r="N55" s="429"/>
      <c r="O55" s="404"/>
      <c r="P55" s="405" t="s">
        <v>1233</v>
      </c>
      <c r="Q55" s="481" t="s">
        <v>56</v>
      </c>
      <c r="R55" s="382" t="s">
        <v>56</v>
      </c>
      <c r="S55" s="481" t="s">
        <v>56</v>
      </c>
      <c r="T55" s="382" t="s">
        <v>56</v>
      </c>
    </row>
    <row r="56" spans="2:20" s="369" customFormat="1" ht="156.6" customHeight="1" thickBot="1">
      <c r="B56" s="524"/>
      <c r="C56" s="526"/>
      <c r="D56" s="526"/>
      <c r="E56" s="404" t="s">
        <v>412</v>
      </c>
      <c r="F56" s="417" t="s">
        <v>1431</v>
      </c>
      <c r="G56" s="470" t="s">
        <v>1544</v>
      </c>
      <c r="H56" s="427">
        <v>1</v>
      </c>
      <c r="I56" s="495"/>
      <c r="J56" s="496"/>
      <c r="K56" s="495"/>
      <c r="L56" s="496"/>
      <c r="M56" s="428" t="str">
        <f t="shared" si="0"/>
        <v/>
      </c>
      <c r="N56" s="429"/>
      <c r="O56" s="404"/>
      <c r="P56" s="405" t="s">
        <v>1234</v>
      </c>
      <c r="Q56" s="481"/>
      <c r="R56" s="382" t="s">
        <v>56</v>
      </c>
      <c r="S56" s="481" t="s">
        <v>56</v>
      </c>
      <c r="T56" s="382"/>
    </row>
    <row r="57" spans="2:20" s="369" customFormat="1" ht="64.900000000000006" customHeight="1" thickBot="1">
      <c r="B57" s="524" t="s">
        <v>61</v>
      </c>
      <c r="C57" s="527"/>
      <c r="D57" s="527"/>
      <c r="E57" s="412" t="s">
        <v>413</v>
      </c>
      <c r="F57" s="410" t="s">
        <v>406</v>
      </c>
      <c r="G57" s="471" t="s">
        <v>1545</v>
      </c>
      <c r="H57" s="430">
        <v>1</v>
      </c>
      <c r="I57" s="491"/>
      <c r="J57" s="492"/>
      <c r="K57" s="491"/>
      <c r="L57" s="492"/>
      <c r="M57" s="431" t="str">
        <f t="shared" si="0"/>
        <v/>
      </c>
      <c r="N57" s="432"/>
      <c r="O57" s="412"/>
      <c r="P57" s="413" t="s">
        <v>1230</v>
      </c>
      <c r="Q57" s="484"/>
      <c r="R57" s="383" t="s">
        <v>56</v>
      </c>
      <c r="S57" s="484" t="s">
        <v>56</v>
      </c>
      <c r="T57" s="383"/>
    </row>
    <row r="58" spans="2:20" s="369" customFormat="1" ht="122.45" customHeight="1" thickBot="1">
      <c r="B58" s="524" t="s">
        <v>61</v>
      </c>
      <c r="C58" s="525" t="s">
        <v>209</v>
      </c>
      <c r="D58" s="530">
        <v>58.4</v>
      </c>
      <c r="E58" s="397" t="s">
        <v>208</v>
      </c>
      <c r="F58" s="378" t="s">
        <v>210</v>
      </c>
      <c r="G58" s="469" t="s">
        <v>211</v>
      </c>
      <c r="H58" s="140">
        <v>1</v>
      </c>
      <c r="I58" s="493"/>
      <c r="J58" s="494"/>
      <c r="K58" s="493"/>
      <c r="L58" s="494"/>
      <c r="M58" s="58" t="str">
        <f t="shared" si="0"/>
        <v/>
      </c>
      <c r="N58" s="425"/>
      <c r="O58" s="397"/>
      <c r="P58" s="398" t="s">
        <v>1235</v>
      </c>
      <c r="Q58" s="371"/>
      <c r="R58" s="372"/>
      <c r="S58" s="371" t="s">
        <v>56</v>
      </c>
      <c r="T58" s="372"/>
    </row>
    <row r="59" spans="2:20" s="369" customFormat="1" ht="296.45" customHeight="1" thickBot="1">
      <c r="B59" s="524" t="s">
        <v>61</v>
      </c>
      <c r="C59" s="526"/>
      <c r="D59" s="531"/>
      <c r="E59" s="404" t="s">
        <v>212</v>
      </c>
      <c r="F59" s="417" t="s">
        <v>1432</v>
      </c>
      <c r="G59" s="470" t="s">
        <v>213</v>
      </c>
      <c r="H59" s="427">
        <v>1</v>
      </c>
      <c r="I59" s="495"/>
      <c r="J59" s="496"/>
      <c r="K59" s="495"/>
      <c r="L59" s="496"/>
      <c r="M59" s="428" t="str">
        <f t="shared" si="0"/>
        <v/>
      </c>
      <c r="N59" s="429"/>
      <c r="O59" s="404"/>
      <c r="P59" s="405" t="s">
        <v>1235</v>
      </c>
      <c r="Q59" s="481"/>
      <c r="R59" s="382" t="s">
        <v>56</v>
      </c>
      <c r="S59" s="481" t="s">
        <v>56</v>
      </c>
      <c r="T59" s="382" t="s">
        <v>56</v>
      </c>
    </row>
    <row r="60" spans="2:20" s="369" customFormat="1" ht="340.15" customHeight="1" thickBot="1">
      <c r="B60" s="524" t="s">
        <v>61</v>
      </c>
      <c r="C60" s="526"/>
      <c r="D60" s="531"/>
      <c r="E60" s="404" t="s">
        <v>214</v>
      </c>
      <c r="F60" s="417" t="s">
        <v>1433</v>
      </c>
      <c r="G60" s="470" t="s">
        <v>216</v>
      </c>
      <c r="H60" s="427">
        <v>1</v>
      </c>
      <c r="I60" s="495"/>
      <c r="J60" s="496"/>
      <c r="K60" s="495"/>
      <c r="L60" s="496"/>
      <c r="M60" s="428" t="str">
        <f t="shared" si="0"/>
        <v/>
      </c>
      <c r="N60" s="429"/>
      <c r="O60" s="404"/>
      <c r="P60" s="405" t="s">
        <v>1235</v>
      </c>
      <c r="Q60" s="481"/>
      <c r="R60" s="382" t="s">
        <v>56</v>
      </c>
      <c r="S60" s="481" t="s">
        <v>56</v>
      </c>
      <c r="T60" s="382" t="s">
        <v>56</v>
      </c>
    </row>
    <row r="61" spans="2:20" s="369" customFormat="1" ht="138" customHeight="1" thickBot="1">
      <c r="B61" s="524" t="s">
        <v>61</v>
      </c>
      <c r="C61" s="526"/>
      <c r="D61" s="531"/>
      <c r="E61" s="404" t="s">
        <v>1548</v>
      </c>
      <c r="F61" s="417" t="s">
        <v>217</v>
      </c>
      <c r="G61" s="470" t="s">
        <v>1434</v>
      </c>
      <c r="H61" s="427">
        <v>1</v>
      </c>
      <c r="I61" s="495"/>
      <c r="J61" s="496"/>
      <c r="K61" s="495"/>
      <c r="L61" s="496"/>
      <c r="M61" s="428" t="str">
        <f t="shared" si="0"/>
        <v/>
      </c>
      <c r="N61" s="429"/>
      <c r="O61" s="404"/>
      <c r="P61" s="405" t="s">
        <v>1235</v>
      </c>
      <c r="Q61" s="481"/>
      <c r="R61" s="382"/>
      <c r="S61" s="481" t="s">
        <v>56</v>
      </c>
      <c r="T61" s="382"/>
    </row>
    <row r="62" spans="2:20" s="369" customFormat="1" ht="45" customHeight="1" thickBot="1">
      <c r="B62" s="524"/>
      <c r="C62" s="526"/>
      <c r="D62" s="531"/>
      <c r="E62" s="404" t="s">
        <v>1549</v>
      </c>
      <c r="F62" s="417" t="s">
        <v>1217</v>
      </c>
      <c r="G62" s="390" t="s">
        <v>1435</v>
      </c>
      <c r="H62" s="326">
        <v>1</v>
      </c>
      <c r="I62" s="495"/>
      <c r="J62" s="496"/>
      <c r="K62" s="495"/>
      <c r="L62" s="496"/>
      <c r="M62" s="428" t="str">
        <f t="shared" si="0"/>
        <v/>
      </c>
      <c r="N62" s="429"/>
      <c r="O62" s="402"/>
      <c r="P62" s="405" t="s">
        <v>1235</v>
      </c>
      <c r="Q62" s="481"/>
      <c r="R62" s="382" t="s">
        <v>56</v>
      </c>
      <c r="S62" s="481"/>
      <c r="T62" s="382"/>
    </row>
    <row r="63" spans="2:20" s="369" customFormat="1" ht="99.6" customHeight="1" thickBot="1">
      <c r="B63" s="524"/>
      <c r="C63" s="526"/>
      <c r="D63" s="531"/>
      <c r="E63" s="404" t="s">
        <v>262</v>
      </c>
      <c r="F63" s="417" t="s">
        <v>233</v>
      </c>
      <c r="G63" s="390" t="s">
        <v>1546</v>
      </c>
      <c r="H63" s="326">
        <v>1</v>
      </c>
      <c r="I63" s="495"/>
      <c r="J63" s="496"/>
      <c r="K63" s="495"/>
      <c r="L63" s="496"/>
      <c r="M63" s="428" t="str">
        <f t="shared" si="0"/>
        <v/>
      </c>
      <c r="N63" s="429"/>
      <c r="O63" s="402"/>
      <c r="P63" s="405" t="s">
        <v>1235</v>
      </c>
      <c r="Q63" s="481"/>
      <c r="R63" s="382" t="s">
        <v>56</v>
      </c>
      <c r="S63" s="481" t="s">
        <v>56</v>
      </c>
      <c r="T63" s="382"/>
    </row>
    <row r="64" spans="2:20" s="369" customFormat="1" ht="84" customHeight="1" thickBot="1">
      <c r="B64" s="524"/>
      <c r="C64" s="526"/>
      <c r="D64" s="531"/>
      <c r="E64" s="404" t="s">
        <v>265</v>
      </c>
      <c r="F64" s="417" t="s">
        <v>236</v>
      </c>
      <c r="G64" s="390" t="s">
        <v>1338</v>
      </c>
      <c r="H64" s="326">
        <v>1</v>
      </c>
      <c r="I64" s="495"/>
      <c r="J64" s="496"/>
      <c r="K64" s="495"/>
      <c r="L64" s="496"/>
      <c r="M64" s="428" t="str">
        <f t="shared" si="0"/>
        <v/>
      </c>
      <c r="N64" s="429"/>
      <c r="O64" s="402"/>
      <c r="P64" s="405" t="s">
        <v>1235</v>
      </c>
      <c r="Q64" s="481"/>
      <c r="R64" s="382"/>
      <c r="S64" s="481" t="s">
        <v>56</v>
      </c>
      <c r="T64" s="382"/>
    </row>
    <row r="65" spans="2:20" s="369" customFormat="1" ht="133.9" customHeight="1" thickBot="1">
      <c r="B65" s="524"/>
      <c r="C65" s="526"/>
      <c r="D65" s="531"/>
      <c r="E65" s="404" t="s">
        <v>266</v>
      </c>
      <c r="F65" s="390" t="s">
        <v>238</v>
      </c>
      <c r="G65" s="390" t="s">
        <v>239</v>
      </c>
      <c r="H65" s="326">
        <v>1</v>
      </c>
      <c r="I65" s="495"/>
      <c r="J65" s="496"/>
      <c r="K65" s="495"/>
      <c r="L65" s="496"/>
      <c r="M65" s="428" t="str">
        <f t="shared" si="0"/>
        <v/>
      </c>
      <c r="N65" s="429"/>
      <c r="O65" s="402"/>
      <c r="P65" s="405" t="s">
        <v>1235</v>
      </c>
      <c r="Q65" s="481"/>
      <c r="R65" s="382"/>
      <c r="S65" s="481" t="s">
        <v>56</v>
      </c>
      <c r="T65" s="382"/>
    </row>
    <row r="66" spans="2:20" s="369" customFormat="1" ht="91.9" customHeight="1" thickBot="1">
      <c r="B66" s="524"/>
      <c r="C66" s="526"/>
      <c r="D66" s="531"/>
      <c r="E66" s="404" t="s">
        <v>268</v>
      </c>
      <c r="F66" s="390" t="s">
        <v>241</v>
      </c>
      <c r="G66" s="390" t="s">
        <v>1436</v>
      </c>
      <c r="H66" s="326">
        <v>1</v>
      </c>
      <c r="I66" s="495"/>
      <c r="J66" s="496"/>
      <c r="K66" s="495"/>
      <c r="L66" s="496"/>
      <c r="M66" s="428" t="str">
        <f t="shared" si="0"/>
        <v/>
      </c>
      <c r="N66" s="429"/>
      <c r="O66" s="402"/>
      <c r="P66" s="405" t="s">
        <v>1235</v>
      </c>
      <c r="Q66" s="481"/>
      <c r="R66" s="382" t="s">
        <v>56</v>
      </c>
      <c r="S66" s="481"/>
      <c r="T66" s="382"/>
    </row>
    <row r="67" spans="2:20" s="369" customFormat="1" ht="94.9" customHeight="1" thickBot="1">
      <c r="B67" s="524"/>
      <c r="C67" s="526"/>
      <c r="D67" s="531"/>
      <c r="E67" s="404" t="s">
        <v>269</v>
      </c>
      <c r="F67" s="390" t="s">
        <v>242</v>
      </c>
      <c r="G67" s="390" t="s">
        <v>1530</v>
      </c>
      <c r="H67" s="326">
        <v>1</v>
      </c>
      <c r="I67" s="495"/>
      <c r="J67" s="496"/>
      <c r="K67" s="495"/>
      <c r="L67" s="496"/>
      <c r="M67" s="428" t="str">
        <f t="shared" si="0"/>
        <v/>
      </c>
      <c r="N67" s="429"/>
      <c r="O67" s="402"/>
      <c r="P67" s="405" t="s">
        <v>1235</v>
      </c>
      <c r="Q67" s="481"/>
      <c r="R67" s="382"/>
      <c r="S67" s="481" t="s">
        <v>56</v>
      </c>
      <c r="T67" s="382"/>
    </row>
    <row r="68" spans="2:20" s="369" customFormat="1" ht="100.15" customHeight="1" thickBot="1">
      <c r="B68" s="524"/>
      <c r="C68" s="526"/>
      <c r="D68" s="531"/>
      <c r="E68" s="404" t="s">
        <v>270</v>
      </c>
      <c r="F68" s="390" t="s">
        <v>243</v>
      </c>
      <c r="G68" s="390" t="s">
        <v>1583</v>
      </c>
      <c r="H68" s="326">
        <v>1</v>
      </c>
      <c r="I68" s="495"/>
      <c r="J68" s="496"/>
      <c r="K68" s="495"/>
      <c r="L68" s="496"/>
      <c r="M68" s="428" t="str">
        <f t="shared" si="0"/>
        <v/>
      </c>
      <c r="N68" s="429"/>
      <c r="O68" s="402"/>
      <c r="P68" s="405" t="s">
        <v>1235</v>
      </c>
      <c r="Q68" s="481"/>
      <c r="R68" s="382" t="s">
        <v>56</v>
      </c>
      <c r="S68" s="481"/>
      <c r="T68" s="382"/>
    </row>
    <row r="69" spans="2:20" s="369" customFormat="1" ht="73.150000000000006" customHeight="1" thickBot="1">
      <c r="B69" s="524"/>
      <c r="C69" s="526"/>
      <c r="D69" s="531"/>
      <c r="E69" s="404" t="s">
        <v>272</v>
      </c>
      <c r="F69" s="390" t="s">
        <v>1437</v>
      </c>
      <c r="G69" s="390" t="s">
        <v>1531</v>
      </c>
      <c r="H69" s="326">
        <v>1</v>
      </c>
      <c r="I69" s="495"/>
      <c r="J69" s="496"/>
      <c r="K69" s="495"/>
      <c r="L69" s="496"/>
      <c r="M69" s="428" t="str">
        <f t="shared" si="0"/>
        <v/>
      </c>
      <c r="N69" s="429"/>
      <c r="O69" s="402"/>
      <c r="P69" s="405" t="s">
        <v>1235</v>
      </c>
      <c r="Q69" s="481"/>
      <c r="R69" s="382" t="s">
        <v>56</v>
      </c>
      <c r="S69" s="481"/>
      <c r="T69" s="382"/>
    </row>
    <row r="70" spans="2:20" s="369" customFormat="1" ht="45" customHeight="1" thickBot="1">
      <c r="B70" s="524"/>
      <c r="C70" s="526"/>
      <c r="D70" s="531"/>
      <c r="E70" s="404" t="s">
        <v>273</v>
      </c>
      <c r="F70" s="390" t="s">
        <v>248</v>
      </c>
      <c r="G70" s="390" t="s">
        <v>1438</v>
      </c>
      <c r="H70" s="326">
        <v>1</v>
      </c>
      <c r="I70" s="495"/>
      <c r="J70" s="496"/>
      <c r="K70" s="495"/>
      <c r="L70" s="496"/>
      <c r="M70" s="428" t="str">
        <f t="shared" si="0"/>
        <v/>
      </c>
      <c r="N70" s="429"/>
      <c r="O70" s="402"/>
      <c r="P70" s="405" t="s">
        <v>1235</v>
      </c>
      <c r="Q70" s="481"/>
      <c r="R70" s="382" t="s">
        <v>56</v>
      </c>
      <c r="S70" s="481"/>
      <c r="T70" s="382"/>
    </row>
    <row r="71" spans="2:20" s="369" customFormat="1" ht="52.15" customHeight="1" thickBot="1">
      <c r="B71" s="524"/>
      <c r="C71" s="526"/>
      <c r="D71" s="531"/>
      <c r="E71" s="404" t="s">
        <v>274</v>
      </c>
      <c r="F71" s="390" t="s">
        <v>249</v>
      </c>
      <c r="G71" s="390" t="s">
        <v>1439</v>
      </c>
      <c r="H71" s="326">
        <v>1</v>
      </c>
      <c r="I71" s="495"/>
      <c r="J71" s="496"/>
      <c r="K71" s="495"/>
      <c r="L71" s="496"/>
      <c r="M71" s="428" t="str">
        <f t="shared" si="0"/>
        <v/>
      </c>
      <c r="N71" s="429"/>
      <c r="O71" s="402"/>
      <c r="P71" s="405" t="s">
        <v>1235</v>
      </c>
      <c r="Q71" s="481"/>
      <c r="R71" s="382" t="s">
        <v>56</v>
      </c>
      <c r="S71" s="481"/>
      <c r="T71" s="382"/>
    </row>
    <row r="72" spans="2:20" s="369" customFormat="1" ht="64.150000000000006" customHeight="1" thickBot="1">
      <c r="B72" s="524"/>
      <c r="C72" s="526"/>
      <c r="D72" s="531"/>
      <c r="E72" s="404" t="s">
        <v>275</v>
      </c>
      <c r="F72" s="390" t="s">
        <v>1293</v>
      </c>
      <c r="G72" s="390" t="s">
        <v>1584</v>
      </c>
      <c r="H72" s="326">
        <v>1</v>
      </c>
      <c r="I72" s="495"/>
      <c r="J72" s="496"/>
      <c r="K72" s="495"/>
      <c r="L72" s="496"/>
      <c r="M72" s="428" t="str">
        <f t="shared" si="0"/>
        <v/>
      </c>
      <c r="N72" s="429"/>
      <c r="O72" s="402"/>
      <c r="P72" s="405" t="s">
        <v>1235</v>
      </c>
      <c r="Q72" s="481"/>
      <c r="R72" s="382" t="s">
        <v>56</v>
      </c>
      <c r="S72" s="481"/>
      <c r="T72" s="382"/>
    </row>
    <row r="73" spans="2:20" s="369" customFormat="1" ht="97.15" customHeight="1" thickBot="1">
      <c r="B73" s="524"/>
      <c r="C73" s="526"/>
      <c r="D73" s="531"/>
      <c r="E73" s="404" t="s">
        <v>276</v>
      </c>
      <c r="F73" s="390" t="s">
        <v>251</v>
      </c>
      <c r="G73" s="390" t="s">
        <v>252</v>
      </c>
      <c r="H73" s="326">
        <v>1</v>
      </c>
      <c r="I73" s="495"/>
      <c r="J73" s="496"/>
      <c r="K73" s="495"/>
      <c r="L73" s="496"/>
      <c r="M73" s="428" t="str">
        <f t="shared" si="0"/>
        <v/>
      </c>
      <c r="N73" s="429"/>
      <c r="O73" s="402"/>
      <c r="P73" s="405" t="s">
        <v>1235</v>
      </c>
      <c r="Q73" s="481"/>
      <c r="R73" s="382"/>
      <c r="S73" s="481" t="s">
        <v>56</v>
      </c>
      <c r="T73" s="382"/>
    </row>
    <row r="74" spans="2:20" s="369" customFormat="1" ht="45" customHeight="1" thickBot="1">
      <c r="B74" s="524"/>
      <c r="C74" s="526"/>
      <c r="D74" s="531"/>
      <c r="E74" s="404" t="s">
        <v>277</v>
      </c>
      <c r="F74" s="390" t="s">
        <v>253</v>
      </c>
      <c r="G74" s="390" t="s">
        <v>1440</v>
      </c>
      <c r="H74" s="326">
        <v>1</v>
      </c>
      <c r="I74" s="495"/>
      <c r="J74" s="496"/>
      <c r="K74" s="495"/>
      <c r="L74" s="496"/>
      <c r="M74" s="428" t="str">
        <f t="shared" si="0"/>
        <v/>
      </c>
      <c r="N74" s="429"/>
      <c r="O74" s="402"/>
      <c r="P74" s="405" t="s">
        <v>1235</v>
      </c>
      <c r="Q74" s="481"/>
      <c r="R74" s="382" t="s">
        <v>56</v>
      </c>
      <c r="S74" s="481"/>
      <c r="T74" s="382"/>
    </row>
    <row r="75" spans="2:20" s="369" customFormat="1" ht="82.9" customHeight="1" thickBot="1">
      <c r="B75" s="524"/>
      <c r="C75" s="526"/>
      <c r="D75" s="531"/>
      <c r="E75" s="404" t="s">
        <v>297</v>
      </c>
      <c r="F75" s="390" t="s">
        <v>281</v>
      </c>
      <c r="G75" s="390" t="s">
        <v>1441</v>
      </c>
      <c r="H75" s="326">
        <v>1</v>
      </c>
      <c r="I75" s="495"/>
      <c r="J75" s="496"/>
      <c r="K75" s="495"/>
      <c r="L75" s="496"/>
      <c r="M75" s="428" t="str">
        <f t="shared" si="0"/>
        <v/>
      </c>
      <c r="N75" s="429"/>
      <c r="O75" s="402"/>
      <c r="P75" s="405" t="s">
        <v>1235</v>
      </c>
      <c r="Q75" s="481"/>
      <c r="R75" s="382"/>
      <c r="S75" s="481" t="s">
        <v>56</v>
      </c>
      <c r="T75" s="382"/>
    </row>
    <row r="76" spans="2:20" s="369" customFormat="1" ht="45" customHeight="1" thickBot="1">
      <c r="B76" s="524"/>
      <c r="C76" s="526"/>
      <c r="D76" s="531"/>
      <c r="E76" s="404" t="s">
        <v>298</v>
      </c>
      <c r="F76" s="390" t="s">
        <v>1348</v>
      </c>
      <c r="G76" s="390" t="s">
        <v>1442</v>
      </c>
      <c r="H76" s="433">
        <v>1</v>
      </c>
      <c r="I76" s="485"/>
      <c r="J76" s="486"/>
      <c r="K76" s="485"/>
      <c r="L76" s="486"/>
      <c r="M76" s="428" t="str">
        <f t="shared" ref="M76:M139" si="1">IF(Q76="x",(SUM(I76:L76))/H76,"")</f>
        <v/>
      </c>
      <c r="N76" s="429"/>
      <c r="O76" s="402"/>
      <c r="P76" s="405" t="s">
        <v>1235</v>
      </c>
      <c r="Q76" s="481"/>
      <c r="R76" s="382" t="s">
        <v>56</v>
      </c>
      <c r="S76" s="481"/>
      <c r="T76" s="382"/>
    </row>
    <row r="77" spans="2:20" s="369" customFormat="1" ht="97.15" customHeight="1" thickBot="1">
      <c r="B77" s="524"/>
      <c r="C77" s="526"/>
      <c r="D77" s="531"/>
      <c r="E77" s="404" t="s">
        <v>299</v>
      </c>
      <c r="F77" s="390" t="s">
        <v>284</v>
      </c>
      <c r="G77" s="390" t="s">
        <v>1443</v>
      </c>
      <c r="H77" s="326">
        <v>1</v>
      </c>
      <c r="I77" s="495"/>
      <c r="J77" s="496"/>
      <c r="K77" s="495"/>
      <c r="L77" s="496"/>
      <c r="M77" s="428" t="str">
        <f t="shared" si="1"/>
        <v/>
      </c>
      <c r="N77" s="429"/>
      <c r="O77" s="402"/>
      <c r="P77" s="405" t="s">
        <v>1235</v>
      </c>
      <c r="Q77" s="481"/>
      <c r="R77" s="382"/>
      <c r="S77" s="481" t="s">
        <v>56</v>
      </c>
      <c r="T77" s="382"/>
    </row>
    <row r="78" spans="2:20" s="369" customFormat="1" ht="87" customHeight="1" thickBot="1">
      <c r="B78" s="524"/>
      <c r="C78" s="527"/>
      <c r="D78" s="532"/>
      <c r="E78" s="412" t="s">
        <v>300</v>
      </c>
      <c r="F78" s="392" t="s">
        <v>286</v>
      </c>
      <c r="G78" s="392" t="s">
        <v>1547</v>
      </c>
      <c r="H78" s="434">
        <v>1</v>
      </c>
      <c r="I78" s="491"/>
      <c r="J78" s="492"/>
      <c r="K78" s="491"/>
      <c r="L78" s="492"/>
      <c r="M78" s="431" t="str">
        <f t="shared" si="1"/>
        <v/>
      </c>
      <c r="N78" s="432"/>
      <c r="O78" s="409"/>
      <c r="P78" s="413" t="s">
        <v>1235</v>
      </c>
      <c r="Q78" s="484"/>
      <c r="R78" s="383"/>
      <c r="S78" s="484" t="s">
        <v>56</v>
      </c>
      <c r="T78" s="383"/>
    </row>
    <row r="79" spans="2:20" s="369" customFormat="1" ht="67.900000000000006" customHeight="1" thickBot="1">
      <c r="B79" s="524"/>
      <c r="C79" s="525" t="s">
        <v>1525</v>
      </c>
      <c r="D79" s="530"/>
      <c r="E79" s="397" t="s">
        <v>548</v>
      </c>
      <c r="F79" s="232" t="s">
        <v>1444</v>
      </c>
      <c r="G79" s="232" t="s">
        <v>1445</v>
      </c>
      <c r="H79" s="435">
        <v>1</v>
      </c>
      <c r="I79" s="493"/>
      <c r="J79" s="494"/>
      <c r="K79" s="493"/>
      <c r="L79" s="494"/>
      <c r="M79" s="58" t="str">
        <f t="shared" si="1"/>
        <v/>
      </c>
      <c r="N79" s="425"/>
      <c r="O79" s="130"/>
      <c r="P79" s="398" t="s">
        <v>1235</v>
      </c>
      <c r="Q79" s="371"/>
      <c r="R79" s="372"/>
      <c r="S79" s="371" t="s">
        <v>56</v>
      </c>
      <c r="T79" s="372"/>
    </row>
    <row r="80" spans="2:20" s="369" customFormat="1" ht="84" customHeight="1" thickBot="1">
      <c r="B80" s="524"/>
      <c r="C80" s="526"/>
      <c r="D80" s="531"/>
      <c r="E80" s="404" t="s">
        <v>550</v>
      </c>
      <c r="F80" s="390" t="s">
        <v>1446</v>
      </c>
      <c r="G80" s="390" t="s">
        <v>1532</v>
      </c>
      <c r="H80" s="433">
        <v>1</v>
      </c>
      <c r="I80" s="485"/>
      <c r="J80" s="486"/>
      <c r="K80" s="485"/>
      <c r="L80" s="486"/>
      <c r="M80" s="428" t="str">
        <f t="shared" si="1"/>
        <v/>
      </c>
      <c r="N80" s="429"/>
      <c r="O80" s="402"/>
      <c r="P80" s="405" t="s">
        <v>1235</v>
      </c>
      <c r="Q80" s="481"/>
      <c r="R80" s="382" t="s">
        <v>56</v>
      </c>
      <c r="S80" s="481" t="s">
        <v>56</v>
      </c>
      <c r="T80" s="382" t="s">
        <v>56</v>
      </c>
    </row>
    <row r="81" spans="2:20" s="369" customFormat="1" ht="99.6" customHeight="1" thickBot="1">
      <c r="B81" s="524"/>
      <c r="C81" s="526"/>
      <c r="D81" s="531"/>
      <c r="E81" s="404" t="s">
        <v>551</v>
      </c>
      <c r="F81" s="390" t="s">
        <v>1447</v>
      </c>
      <c r="G81" s="390" t="s">
        <v>1448</v>
      </c>
      <c r="H81" s="326">
        <v>1</v>
      </c>
      <c r="I81" s="495"/>
      <c r="J81" s="496"/>
      <c r="K81" s="495"/>
      <c r="L81" s="496"/>
      <c r="M81" s="428" t="str">
        <f t="shared" si="1"/>
        <v/>
      </c>
      <c r="N81" s="429"/>
      <c r="O81" s="402"/>
      <c r="P81" s="405" t="s">
        <v>1235</v>
      </c>
      <c r="Q81" s="481"/>
      <c r="R81" s="382" t="s">
        <v>56</v>
      </c>
      <c r="S81" s="481" t="s">
        <v>56</v>
      </c>
      <c r="T81" s="382" t="s">
        <v>56</v>
      </c>
    </row>
    <row r="82" spans="2:20" s="369" customFormat="1" ht="225.6" customHeight="1" thickBot="1">
      <c r="B82" s="524"/>
      <c r="C82" s="526"/>
      <c r="D82" s="531"/>
      <c r="E82" s="404" t="s">
        <v>557</v>
      </c>
      <c r="F82" s="390" t="s">
        <v>1349</v>
      </c>
      <c r="G82" s="468" t="s">
        <v>1449</v>
      </c>
      <c r="H82" s="326">
        <v>1</v>
      </c>
      <c r="I82" s="495"/>
      <c r="J82" s="496"/>
      <c r="K82" s="495"/>
      <c r="L82" s="496"/>
      <c r="M82" s="428" t="str">
        <f t="shared" si="1"/>
        <v/>
      </c>
      <c r="N82" s="429"/>
      <c r="O82" s="402"/>
      <c r="P82" s="405" t="s">
        <v>1235</v>
      </c>
      <c r="Q82" s="481"/>
      <c r="R82" s="382"/>
      <c r="S82" s="481" t="s">
        <v>1339</v>
      </c>
      <c r="T82" s="382"/>
    </row>
    <row r="83" spans="2:20" s="369" customFormat="1" ht="73.900000000000006" customHeight="1" thickBot="1">
      <c r="B83" s="524"/>
      <c r="C83" s="526"/>
      <c r="D83" s="531"/>
      <c r="E83" s="404" t="s">
        <v>558</v>
      </c>
      <c r="F83" s="390" t="s">
        <v>531</v>
      </c>
      <c r="G83" s="390" t="s">
        <v>1450</v>
      </c>
      <c r="H83" s="326">
        <v>1</v>
      </c>
      <c r="I83" s="495"/>
      <c r="J83" s="496"/>
      <c r="K83" s="495"/>
      <c r="L83" s="496"/>
      <c r="M83" s="428" t="str">
        <f t="shared" si="1"/>
        <v/>
      </c>
      <c r="N83" s="429"/>
      <c r="O83" s="402"/>
      <c r="P83" s="405" t="s">
        <v>1235</v>
      </c>
      <c r="Q83" s="481"/>
      <c r="R83" s="382" t="s">
        <v>56</v>
      </c>
      <c r="S83" s="481"/>
      <c r="T83" s="382"/>
    </row>
    <row r="84" spans="2:20" s="369" customFormat="1" ht="87" customHeight="1" thickBot="1">
      <c r="B84" s="524"/>
      <c r="C84" s="526"/>
      <c r="D84" s="531"/>
      <c r="E84" s="404" t="s">
        <v>559</v>
      </c>
      <c r="F84" s="390" t="s">
        <v>533</v>
      </c>
      <c r="G84" s="390" t="s">
        <v>1360</v>
      </c>
      <c r="H84" s="326">
        <v>1</v>
      </c>
      <c r="I84" s="495"/>
      <c r="J84" s="496"/>
      <c r="K84" s="495"/>
      <c r="L84" s="496"/>
      <c r="M84" s="428" t="str">
        <f t="shared" si="1"/>
        <v/>
      </c>
      <c r="N84" s="429"/>
      <c r="O84" s="402"/>
      <c r="P84" s="405" t="s">
        <v>1235</v>
      </c>
      <c r="Q84" s="481"/>
      <c r="R84" s="382"/>
      <c r="S84" s="481" t="s">
        <v>56</v>
      </c>
      <c r="T84" s="382"/>
    </row>
    <row r="85" spans="2:20" s="369" customFormat="1" ht="67.900000000000006" customHeight="1" thickBot="1">
      <c r="B85" s="524"/>
      <c r="C85" s="526"/>
      <c r="D85" s="531"/>
      <c r="E85" s="404" t="s">
        <v>560</v>
      </c>
      <c r="F85" s="390" t="s">
        <v>534</v>
      </c>
      <c r="G85" s="390" t="s">
        <v>1451</v>
      </c>
      <c r="H85" s="326">
        <v>1</v>
      </c>
      <c r="I85" s="495"/>
      <c r="J85" s="496"/>
      <c r="K85" s="495"/>
      <c r="L85" s="496"/>
      <c r="M85" s="428" t="str">
        <f t="shared" si="1"/>
        <v/>
      </c>
      <c r="N85" s="429"/>
      <c r="O85" s="402"/>
      <c r="P85" s="405" t="s">
        <v>1235</v>
      </c>
      <c r="Q85" s="481"/>
      <c r="R85" s="382"/>
      <c r="S85" s="481" t="s">
        <v>56</v>
      </c>
      <c r="T85" s="382"/>
    </row>
    <row r="86" spans="2:20" s="369" customFormat="1" ht="45" customHeight="1" thickBot="1">
      <c r="B86" s="524"/>
      <c r="C86" s="526"/>
      <c r="D86" s="531"/>
      <c r="E86" s="404" t="s">
        <v>561</v>
      </c>
      <c r="F86" s="390" t="s">
        <v>536</v>
      </c>
      <c r="G86" s="390" t="s">
        <v>1533</v>
      </c>
      <c r="H86" s="326">
        <v>1</v>
      </c>
      <c r="I86" s="495"/>
      <c r="J86" s="496"/>
      <c r="K86" s="495"/>
      <c r="L86" s="496"/>
      <c r="M86" s="428" t="str">
        <f t="shared" si="1"/>
        <v/>
      </c>
      <c r="N86" s="429"/>
      <c r="O86" s="402"/>
      <c r="P86" s="405" t="s">
        <v>1235</v>
      </c>
      <c r="Q86" s="481"/>
      <c r="R86" s="382" t="s">
        <v>56</v>
      </c>
      <c r="S86" s="481" t="s">
        <v>56</v>
      </c>
      <c r="T86" s="382" t="s">
        <v>56</v>
      </c>
    </row>
    <row r="87" spans="2:20" s="369" customFormat="1" ht="75" customHeight="1" thickBot="1">
      <c r="B87" s="524"/>
      <c r="C87" s="526"/>
      <c r="D87" s="531"/>
      <c r="E87" s="404" t="s">
        <v>563</v>
      </c>
      <c r="F87" s="390" t="s">
        <v>540</v>
      </c>
      <c r="G87" s="390" t="s">
        <v>1534</v>
      </c>
      <c r="H87" s="326">
        <v>1</v>
      </c>
      <c r="I87" s="495"/>
      <c r="J87" s="496"/>
      <c r="K87" s="495"/>
      <c r="L87" s="496"/>
      <c r="M87" s="428" t="str">
        <f t="shared" si="1"/>
        <v/>
      </c>
      <c r="N87" s="429"/>
      <c r="O87" s="402"/>
      <c r="P87" s="405" t="s">
        <v>1235</v>
      </c>
      <c r="Q87" s="481"/>
      <c r="R87" s="382" t="s">
        <v>56</v>
      </c>
      <c r="S87" s="481"/>
      <c r="T87" s="382"/>
    </row>
    <row r="88" spans="2:20" s="369" customFormat="1" ht="104.45" customHeight="1" thickBot="1">
      <c r="B88" s="524"/>
      <c r="C88" s="527"/>
      <c r="D88" s="532"/>
      <c r="E88" s="412" t="s">
        <v>564</v>
      </c>
      <c r="F88" s="392" t="s">
        <v>1452</v>
      </c>
      <c r="G88" s="392" t="s">
        <v>1453</v>
      </c>
      <c r="H88" s="434">
        <v>1</v>
      </c>
      <c r="I88" s="491"/>
      <c r="J88" s="492"/>
      <c r="K88" s="491"/>
      <c r="L88" s="492"/>
      <c r="M88" s="431" t="str">
        <f t="shared" si="1"/>
        <v/>
      </c>
      <c r="N88" s="432"/>
      <c r="O88" s="409"/>
      <c r="P88" s="413" t="s">
        <v>1235</v>
      </c>
      <c r="Q88" s="484"/>
      <c r="R88" s="383"/>
      <c r="S88" s="484" t="s">
        <v>56</v>
      </c>
      <c r="T88" s="383"/>
    </row>
    <row r="89" spans="2:20" s="369" customFormat="1" ht="168" customHeight="1" thickBot="1">
      <c r="B89" s="524" t="s">
        <v>61</v>
      </c>
      <c r="C89" s="476" t="s">
        <v>7</v>
      </c>
      <c r="D89" s="477">
        <v>83.7</v>
      </c>
      <c r="E89" s="478" t="s">
        <v>503</v>
      </c>
      <c r="F89" s="377" t="s">
        <v>1454</v>
      </c>
      <c r="G89" s="377" t="s">
        <v>1563</v>
      </c>
      <c r="H89" s="436">
        <v>1</v>
      </c>
      <c r="I89" s="497"/>
      <c r="J89" s="498"/>
      <c r="K89" s="497"/>
      <c r="L89" s="498"/>
      <c r="M89" s="437" t="str">
        <f t="shared" si="1"/>
        <v/>
      </c>
      <c r="N89" s="438"/>
      <c r="O89" s="227"/>
      <c r="P89" s="439" t="s">
        <v>1350</v>
      </c>
      <c r="Q89" s="373"/>
      <c r="R89" s="374"/>
      <c r="S89" s="373" t="s">
        <v>56</v>
      </c>
      <c r="T89" s="374"/>
    </row>
    <row r="90" spans="2:20" s="369" customFormat="1" ht="73.900000000000006" customHeight="1" thickBot="1">
      <c r="B90" s="524"/>
      <c r="C90" s="525" t="s">
        <v>1526</v>
      </c>
      <c r="D90" s="530"/>
      <c r="E90" s="397" t="s">
        <v>326</v>
      </c>
      <c r="F90" s="378" t="s">
        <v>1351</v>
      </c>
      <c r="G90" s="232" t="s">
        <v>1564</v>
      </c>
      <c r="H90" s="435">
        <v>1</v>
      </c>
      <c r="I90" s="493"/>
      <c r="J90" s="494"/>
      <c r="K90" s="493"/>
      <c r="L90" s="494"/>
      <c r="M90" s="58" t="str">
        <f t="shared" si="1"/>
        <v/>
      </c>
      <c r="N90" s="425"/>
      <c r="O90" s="130"/>
      <c r="P90" s="401" t="s">
        <v>1524</v>
      </c>
      <c r="Q90" s="371"/>
      <c r="R90" s="372"/>
      <c r="S90" s="371" t="s">
        <v>56</v>
      </c>
      <c r="T90" s="372"/>
    </row>
    <row r="91" spans="2:20" s="369" customFormat="1" ht="76.900000000000006" customHeight="1" thickBot="1">
      <c r="B91" s="524"/>
      <c r="C91" s="526"/>
      <c r="D91" s="531"/>
      <c r="E91" s="404" t="s">
        <v>327</v>
      </c>
      <c r="F91" s="417" t="s">
        <v>1352</v>
      </c>
      <c r="G91" s="390" t="s">
        <v>1455</v>
      </c>
      <c r="H91" s="326">
        <v>1</v>
      </c>
      <c r="I91" s="495"/>
      <c r="J91" s="496"/>
      <c r="K91" s="495"/>
      <c r="L91" s="496"/>
      <c r="M91" s="428" t="str">
        <f t="shared" si="1"/>
        <v/>
      </c>
      <c r="N91" s="429"/>
      <c r="O91" s="402"/>
      <c r="P91" s="408" t="s">
        <v>1524</v>
      </c>
      <c r="Q91" s="481"/>
      <c r="R91" s="382"/>
      <c r="S91" s="481" t="s">
        <v>56</v>
      </c>
      <c r="T91" s="382"/>
    </row>
    <row r="92" spans="2:20" s="369" customFormat="1" ht="70.900000000000006" customHeight="1" thickBot="1">
      <c r="B92" s="524"/>
      <c r="C92" s="526"/>
      <c r="D92" s="531"/>
      <c r="E92" s="404" t="s">
        <v>328</v>
      </c>
      <c r="F92" s="417" t="s">
        <v>1456</v>
      </c>
      <c r="G92" s="390" t="s">
        <v>1457</v>
      </c>
      <c r="H92" s="326">
        <v>1</v>
      </c>
      <c r="I92" s="495"/>
      <c r="J92" s="496"/>
      <c r="K92" s="495"/>
      <c r="L92" s="496"/>
      <c r="M92" s="428" t="str">
        <f t="shared" si="1"/>
        <v/>
      </c>
      <c r="N92" s="429"/>
      <c r="O92" s="402"/>
      <c r="P92" s="408" t="s">
        <v>1524</v>
      </c>
      <c r="Q92" s="481"/>
      <c r="R92" s="382" t="s">
        <v>56</v>
      </c>
      <c r="S92" s="481" t="s">
        <v>56</v>
      </c>
      <c r="T92" s="382"/>
    </row>
    <row r="93" spans="2:20" s="369" customFormat="1" ht="96" customHeight="1" thickBot="1">
      <c r="B93" s="524"/>
      <c r="C93" s="526"/>
      <c r="D93" s="531"/>
      <c r="E93" s="404" t="s">
        <v>1367</v>
      </c>
      <c r="F93" s="417" t="s">
        <v>1321</v>
      </c>
      <c r="G93" s="390" t="s">
        <v>1362</v>
      </c>
      <c r="H93" s="440">
        <v>1</v>
      </c>
      <c r="I93" s="495"/>
      <c r="J93" s="496"/>
      <c r="K93" s="495"/>
      <c r="L93" s="496"/>
      <c r="M93" s="428" t="str">
        <f t="shared" si="1"/>
        <v/>
      </c>
      <c r="N93" s="429"/>
      <c r="O93" s="402"/>
      <c r="P93" s="408" t="s">
        <v>1524</v>
      </c>
      <c r="Q93" s="481"/>
      <c r="R93" s="382" t="s">
        <v>56</v>
      </c>
      <c r="S93" s="481" t="s">
        <v>56</v>
      </c>
      <c r="T93" s="382" t="s">
        <v>56</v>
      </c>
    </row>
    <row r="94" spans="2:20" s="369" customFormat="1" ht="85.15" customHeight="1" thickBot="1">
      <c r="B94" s="524"/>
      <c r="C94" s="526"/>
      <c r="D94" s="531"/>
      <c r="E94" s="404" t="s">
        <v>577</v>
      </c>
      <c r="F94" s="417" t="s">
        <v>1458</v>
      </c>
      <c r="G94" s="390" t="s">
        <v>1459</v>
      </c>
      <c r="H94" s="440">
        <v>4</v>
      </c>
      <c r="I94" s="495"/>
      <c r="J94" s="496"/>
      <c r="K94" s="495"/>
      <c r="L94" s="496"/>
      <c r="M94" s="428">
        <f t="shared" si="1"/>
        <v>0</v>
      </c>
      <c r="N94" s="429"/>
      <c r="O94" s="402"/>
      <c r="P94" s="408" t="s">
        <v>1524</v>
      </c>
      <c r="Q94" s="481" t="s">
        <v>56</v>
      </c>
      <c r="R94" s="382" t="s">
        <v>56</v>
      </c>
      <c r="S94" s="481" t="s">
        <v>56</v>
      </c>
      <c r="T94" s="382" t="s">
        <v>56</v>
      </c>
    </row>
    <row r="95" spans="2:20" s="369" customFormat="1" ht="82.9" customHeight="1" thickBot="1">
      <c r="B95" s="524"/>
      <c r="C95" s="526"/>
      <c r="D95" s="531"/>
      <c r="E95" s="404" t="s">
        <v>334</v>
      </c>
      <c r="F95" s="417" t="s">
        <v>1460</v>
      </c>
      <c r="G95" s="390" t="s">
        <v>1361</v>
      </c>
      <c r="H95" s="326">
        <v>1</v>
      </c>
      <c r="I95" s="495"/>
      <c r="J95" s="496"/>
      <c r="K95" s="495"/>
      <c r="L95" s="496"/>
      <c r="M95" s="428">
        <f t="shared" si="1"/>
        <v>0</v>
      </c>
      <c r="N95" s="429"/>
      <c r="O95" s="402"/>
      <c r="P95" s="408" t="s">
        <v>1524</v>
      </c>
      <c r="Q95" s="481" t="s">
        <v>56</v>
      </c>
      <c r="R95" s="382"/>
      <c r="S95" s="481"/>
      <c r="T95" s="382"/>
    </row>
    <row r="96" spans="2:20" s="369" customFormat="1" ht="173.45" customHeight="1" thickBot="1">
      <c r="B96" s="524"/>
      <c r="C96" s="527"/>
      <c r="D96" s="532"/>
      <c r="E96" s="412" t="s">
        <v>1363</v>
      </c>
      <c r="F96" s="410" t="s">
        <v>1328</v>
      </c>
      <c r="G96" s="392" t="s">
        <v>1565</v>
      </c>
      <c r="H96" s="434">
        <v>1</v>
      </c>
      <c r="I96" s="491"/>
      <c r="J96" s="492"/>
      <c r="K96" s="491"/>
      <c r="L96" s="492"/>
      <c r="M96" s="431" t="str">
        <f t="shared" si="1"/>
        <v/>
      </c>
      <c r="N96" s="432"/>
      <c r="O96" s="409"/>
      <c r="P96" s="416" t="s">
        <v>1524</v>
      </c>
      <c r="Q96" s="484"/>
      <c r="R96" s="383" t="s">
        <v>56</v>
      </c>
      <c r="S96" s="484" t="s">
        <v>56</v>
      </c>
      <c r="T96" s="383" t="s">
        <v>56</v>
      </c>
    </row>
    <row r="97" spans="2:20" s="369" customFormat="1" ht="45" customHeight="1" thickBot="1">
      <c r="B97" s="524"/>
      <c r="C97" s="525" t="s">
        <v>9</v>
      </c>
      <c r="D97" s="530">
        <v>64.8</v>
      </c>
      <c r="E97" s="397" t="s">
        <v>354</v>
      </c>
      <c r="F97" s="378" t="s">
        <v>1353</v>
      </c>
      <c r="G97" s="232" t="s">
        <v>1354</v>
      </c>
      <c r="H97" s="435">
        <v>1</v>
      </c>
      <c r="I97" s="493"/>
      <c r="J97" s="494"/>
      <c r="K97" s="493"/>
      <c r="L97" s="494"/>
      <c r="M97" s="58" t="str">
        <f t="shared" si="1"/>
        <v/>
      </c>
      <c r="N97" s="425"/>
      <c r="O97" s="130"/>
      <c r="P97" s="401" t="s">
        <v>1234</v>
      </c>
      <c r="Q97" s="371"/>
      <c r="R97" s="372"/>
      <c r="S97" s="371" t="s">
        <v>56</v>
      </c>
      <c r="T97" s="372"/>
    </row>
    <row r="98" spans="2:20" s="369" customFormat="1" ht="85.9" customHeight="1" thickBot="1">
      <c r="B98" s="524"/>
      <c r="C98" s="526"/>
      <c r="D98" s="531"/>
      <c r="E98" s="404" t="s">
        <v>1365</v>
      </c>
      <c r="F98" s="390" t="s">
        <v>1461</v>
      </c>
      <c r="G98" s="390" t="s">
        <v>1364</v>
      </c>
      <c r="H98" s="426">
        <v>1</v>
      </c>
      <c r="I98" s="485"/>
      <c r="J98" s="486"/>
      <c r="K98" s="485"/>
      <c r="L98" s="486"/>
      <c r="M98" s="428" t="str">
        <f t="shared" si="1"/>
        <v/>
      </c>
      <c r="N98" s="429"/>
      <c r="O98" s="402"/>
      <c r="P98" s="408" t="s">
        <v>1234</v>
      </c>
      <c r="Q98" s="481"/>
      <c r="R98" s="382" t="s">
        <v>56</v>
      </c>
      <c r="S98" s="481" t="s">
        <v>56</v>
      </c>
      <c r="T98" s="382" t="s">
        <v>56</v>
      </c>
    </row>
    <row r="99" spans="2:20" s="368" customFormat="1" ht="88.9" customHeight="1" thickBot="1">
      <c r="B99" s="524"/>
      <c r="C99" s="526"/>
      <c r="D99" s="531"/>
      <c r="E99" s="404" t="s">
        <v>358</v>
      </c>
      <c r="F99" s="390" t="s">
        <v>1463</v>
      </c>
      <c r="G99" s="390" t="s">
        <v>1462</v>
      </c>
      <c r="H99" s="326">
        <v>2</v>
      </c>
      <c r="I99" s="495"/>
      <c r="J99" s="496"/>
      <c r="K99" s="495"/>
      <c r="L99" s="496"/>
      <c r="M99" s="428" t="str">
        <f t="shared" si="1"/>
        <v/>
      </c>
      <c r="N99" s="429"/>
      <c r="O99" s="386"/>
      <c r="P99" s="387" t="s">
        <v>1227</v>
      </c>
      <c r="Q99" s="481"/>
      <c r="R99" s="382" t="s">
        <v>56</v>
      </c>
      <c r="S99" s="481"/>
      <c r="T99" s="382" t="s">
        <v>56</v>
      </c>
    </row>
    <row r="100" spans="2:20" s="368" customFormat="1" ht="64.900000000000006" customHeight="1" thickBot="1">
      <c r="B100" s="524"/>
      <c r="C100" s="526"/>
      <c r="D100" s="531"/>
      <c r="E100" s="404" t="s">
        <v>87</v>
      </c>
      <c r="F100" s="390" t="s">
        <v>1355</v>
      </c>
      <c r="G100" s="390" t="s">
        <v>1299</v>
      </c>
      <c r="H100" s="441">
        <v>1</v>
      </c>
      <c r="I100" s="495"/>
      <c r="J100" s="496"/>
      <c r="K100" s="495"/>
      <c r="L100" s="496"/>
      <c r="M100" s="442">
        <f t="shared" si="1"/>
        <v>0</v>
      </c>
      <c r="N100" s="443"/>
      <c r="O100" s="386"/>
      <c r="P100" s="387" t="s">
        <v>1234</v>
      </c>
      <c r="Q100" s="481" t="s">
        <v>56</v>
      </c>
      <c r="R100" s="382" t="s">
        <v>56</v>
      </c>
      <c r="S100" s="481" t="s">
        <v>56</v>
      </c>
      <c r="T100" s="382" t="s">
        <v>56</v>
      </c>
    </row>
    <row r="101" spans="2:20" s="368" customFormat="1" ht="64.900000000000006" customHeight="1" thickBot="1">
      <c r="B101" s="524"/>
      <c r="C101" s="527"/>
      <c r="D101" s="532"/>
      <c r="E101" s="412" t="s">
        <v>1375</v>
      </c>
      <c r="F101" s="392" t="s">
        <v>1464</v>
      </c>
      <c r="G101" s="392" t="s">
        <v>1465</v>
      </c>
      <c r="H101" s="444">
        <v>1</v>
      </c>
      <c r="I101" s="491"/>
      <c r="J101" s="492"/>
      <c r="K101" s="491"/>
      <c r="L101" s="492"/>
      <c r="M101" s="445" t="str">
        <f t="shared" si="1"/>
        <v/>
      </c>
      <c r="N101" s="446"/>
      <c r="O101" s="391"/>
      <c r="P101" s="393" t="s">
        <v>1228</v>
      </c>
      <c r="Q101" s="484"/>
      <c r="R101" s="383"/>
      <c r="S101" s="484" t="s">
        <v>56</v>
      </c>
      <c r="T101" s="383"/>
    </row>
    <row r="102" spans="2:20" s="369" customFormat="1" ht="67.150000000000006" customHeight="1" thickBot="1">
      <c r="B102" s="524"/>
      <c r="C102" s="525" t="s">
        <v>1553</v>
      </c>
      <c r="D102" s="530"/>
      <c r="E102" s="397" t="s">
        <v>368</v>
      </c>
      <c r="F102" s="378" t="s">
        <v>1467</v>
      </c>
      <c r="G102" s="232" t="s">
        <v>1466</v>
      </c>
      <c r="H102" s="435">
        <v>1</v>
      </c>
      <c r="I102" s="493"/>
      <c r="J102" s="494"/>
      <c r="K102" s="493"/>
      <c r="L102" s="494"/>
      <c r="M102" s="58" t="str">
        <f t="shared" si="1"/>
        <v/>
      </c>
      <c r="N102" s="425"/>
      <c r="O102" s="130"/>
      <c r="P102" s="398" t="s">
        <v>1235</v>
      </c>
      <c r="Q102" s="371"/>
      <c r="R102" s="372"/>
      <c r="S102" s="371" t="s">
        <v>56</v>
      </c>
      <c r="T102" s="372"/>
    </row>
    <row r="103" spans="2:20" s="369" customFormat="1" ht="87" customHeight="1" thickBot="1">
      <c r="B103" s="524"/>
      <c r="C103" s="526"/>
      <c r="D103" s="531"/>
      <c r="E103" s="404" t="s">
        <v>374</v>
      </c>
      <c r="F103" s="417" t="s">
        <v>371</v>
      </c>
      <c r="G103" s="390" t="s">
        <v>1566</v>
      </c>
      <c r="H103" s="326">
        <v>1</v>
      </c>
      <c r="I103" s="495"/>
      <c r="J103" s="496"/>
      <c r="K103" s="495"/>
      <c r="L103" s="496"/>
      <c r="M103" s="428" t="str">
        <f t="shared" si="1"/>
        <v/>
      </c>
      <c r="N103" s="429"/>
      <c r="O103" s="402"/>
      <c r="P103" s="405" t="s">
        <v>1235</v>
      </c>
      <c r="Q103" s="481"/>
      <c r="R103" s="382"/>
      <c r="S103" s="481" t="s">
        <v>56</v>
      </c>
      <c r="T103" s="382"/>
    </row>
    <row r="104" spans="2:20" s="369" customFormat="1" ht="61.15" customHeight="1" thickBot="1">
      <c r="B104" s="524" t="s">
        <v>61</v>
      </c>
      <c r="C104" s="526"/>
      <c r="D104" s="531"/>
      <c r="E104" s="404" t="s">
        <v>375</v>
      </c>
      <c r="F104" s="417" t="s">
        <v>1468</v>
      </c>
      <c r="G104" s="468" t="s">
        <v>1366</v>
      </c>
      <c r="H104" s="427">
        <v>1</v>
      </c>
      <c r="I104" s="495"/>
      <c r="J104" s="496"/>
      <c r="K104" s="495"/>
      <c r="L104" s="496"/>
      <c r="M104" s="428" t="str">
        <f t="shared" si="1"/>
        <v/>
      </c>
      <c r="N104" s="429"/>
      <c r="O104" s="402"/>
      <c r="P104" s="405" t="s">
        <v>1235</v>
      </c>
      <c r="Q104" s="481"/>
      <c r="R104" s="382"/>
      <c r="S104" s="481" t="s">
        <v>56</v>
      </c>
      <c r="T104" s="382"/>
    </row>
    <row r="105" spans="2:20" s="369" customFormat="1" ht="79.150000000000006" customHeight="1" thickBot="1">
      <c r="B105" s="524"/>
      <c r="C105" s="526"/>
      <c r="D105" s="531"/>
      <c r="E105" s="404" t="s">
        <v>1368</v>
      </c>
      <c r="F105" s="417" t="s">
        <v>1469</v>
      </c>
      <c r="G105" s="468" t="s">
        <v>1470</v>
      </c>
      <c r="H105" s="427">
        <v>1</v>
      </c>
      <c r="I105" s="495"/>
      <c r="J105" s="496"/>
      <c r="K105" s="495"/>
      <c r="L105" s="496"/>
      <c r="M105" s="428" t="str">
        <f t="shared" si="1"/>
        <v/>
      </c>
      <c r="N105" s="429"/>
      <c r="O105" s="402"/>
      <c r="P105" s="405" t="s">
        <v>1235</v>
      </c>
      <c r="Q105" s="481"/>
      <c r="R105" s="382" t="s">
        <v>56</v>
      </c>
      <c r="S105" s="481"/>
      <c r="T105" s="382"/>
    </row>
    <row r="106" spans="2:20" s="369" customFormat="1" ht="45" customHeight="1" thickBot="1">
      <c r="B106" s="524"/>
      <c r="C106" s="526"/>
      <c r="D106" s="531"/>
      <c r="E106" s="404" t="s">
        <v>389</v>
      </c>
      <c r="F106" s="417" t="s">
        <v>1369</v>
      </c>
      <c r="G106" s="468" t="s">
        <v>1567</v>
      </c>
      <c r="H106" s="427">
        <v>2</v>
      </c>
      <c r="I106" s="495"/>
      <c r="J106" s="496"/>
      <c r="K106" s="495"/>
      <c r="L106" s="496"/>
      <c r="M106" s="428" t="str">
        <f t="shared" si="1"/>
        <v/>
      </c>
      <c r="N106" s="429"/>
      <c r="O106" s="402"/>
      <c r="P106" s="405" t="s">
        <v>1235</v>
      </c>
      <c r="Q106" s="481"/>
      <c r="R106" s="382" t="s">
        <v>56</v>
      </c>
      <c r="S106" s="481"/>
      <c r="T106" s="382" t="s">
        <v>56</v>
      </c>
    </row>
    <row r="107" spans="2:20" s="369" customFormat="1" ht="45" customHeight="1" thickBot="1">
      <c r="B107" s="524"/>
      <c r="C107" s="526"/>
      <c r="D107" s="531"/>
      <c r="E107" s="404" t="s">
        <v>391</v>
      </c>
      <c r="F107" s="417" t="s">
        <v>1471</v>
      </c>
      <c r="G107" s="468" t="s">
        <v>1472</v>
      </c>
      <c r="H107" s="428">
        <v>1</v>
      </c>
      <c r="I107" s="485"/>
      <c r="J107" s="486"/>
      <c r="K107" s="485"/>
      <c r="L107" s="486"/>
      <c r="M107" s="428" t="str">
        <f t="shared" si="1"/>
        <v/>
      </c>
      <c r="N107" s="429"/>
      <c r="O107" s="402"/>
      <c r="P107" s="405" t="s">
        <v>1235</v>
      </c>
      <c r="Q107" s="481"/>
      <c r="R107" s="382"/>
      <c r="S107" s="481" t="s">
        <v>56</v>
      </c>
      <c r="T107" s="382" t="s">
        <v>56</v>
      </c>
    </row>
    <row r="108" spans="2:20" s="369" customFormat="1" ht="45" customHeight="1" thickBot="1">
      <c r="B108" s="524"/>
      <c r="C108" s="527"/>
      <c r="D108" s="532"/>
      <c r="E108" s="412" t="s">
        <v>393</v>
      </c>
      <c r="F108" s="410" t="s">
        <v>392</v>
      </c>
      <c r="G108" s="472" t="s">
        <v>1555</v>
      </c>
      <c r="H108" s="430">
        <v>1</v>
      </c>
      <c r="I108" s="491"/>
      <c r="J108" s="492"/>
      <c r="K108" s="491"/>
      <c r="L108" s="492"/>
      <c r="M108" s="431" t="str">
        <f t="shared" si="1"/>
        <v/>
      </c>
      <c r="N108" s="432"/>
      <c r="O108" s="409"/>
      <c r="P108" s="413" t="s">
        <v>1235</v>
      </c>
      <c r="Q108" s="484"/>
      <c r="R108" s="383" t="s">
        <v>56</v>
      </c>
      <c r="S108" s="484"/>
      <c r="T108" s="383"/>
    </row>
    <row r="109" spans="2:20" s="369" customFormat="1" ht="45" customHeight="1" thickBot="1">
      <c r="B109" s="524"/>
      <c r="C109" s="478" t="s">
        <v>11</v>
      </c>
      <c r="D109" s="477" t="s">
        <v>74</v>
      </c>
      <c r="E109" s="478" t="s">
        <v>87</v>
      </c>
      <c r="F109" s="376" t="s">
        <v>1473</v>
      </c>
      <c r="G109" s="380" t="s">
        <v>1474</v>
      </c>
      <c r="H109" s="447">
        <v>1</v>
      </c>
      <c r="I109" s="497"/>
      <c r="J109" s="498"/>
      <c r="K109" s="497"/>
      <c r="L109" s="498"/>
      <c r="M109" s="437" t="str">
        <f t="shared" si="1"/>
        <v/>
      </c>
      <c r="N109" s="438"/>
      <c r="O109" s="227"/>
      <c r="P109" s="439" t="s">
        <v>1238</v>
      </c>
      <c r="Q109" s="373"/>
      <c r="R109" s="374"/>
      <c r="S109" s="373" t="s">
        <v>56</v>
      </c>
      <c r="T109" s="374"/>
    </row>
    <row r="110" spans="2:20" s="369" customFormat="1" ht="146.44999999999999" customHeight="1" thickBot="1">
      <c r="B110" s="524" t="s">
        <v>62</v>
      </c>
      <c r="C110" s="525" t="s">
        <v>414</v>
      </c>
      <c r="D110" s="525">
        <v>74.900000000000006</v>
      </c>
      <c r="E110" s="397" t="s">
        <v>473</v>
      </c>
      <c r="F110" s="378" t="s">
        <v>1475</v>
      </c>
      <c r="G110" s="232" t="s">
        <v>1476</v>
      </c>
      <c r="H110" s="130">
        <v>1</v>
      </c>
      <c r="I110" s="493"/>
      <c r="J110" s="494"/>
      <c r="K110" s="493"/>
      <c r="L110" s="494"/>
      <c r="M110" s="68" t="str">
        <f t="shared" si="1"/>
        <v/>
      </c>
      <c r="N110" s="385"/>
      <c r="O110" s="130"/>
      <c r="P110" s="448" t="s">
        <v>1523</v>
      </c>
      <c r="Q110" s="371"/>
      <c r="R110" s="372"/>
      <c r="S110" s="371" t="s">
        <v>56</v>
      </c>
      <c r="T110" s="372"/>
    </row>
    <row r="111" spans="2:20" s="369" customFormat="1" ht="122.45" customHeight="1" thickBot="1">
      <c r="B111" s="524" t="s">
        <v>62</v>
      </c>
      <c r="C111" s="526"/>
      <c r="D111" s="526"/>
      <c r="E111" s="404" t="s">
        <v>474</v>
      </c>
      <c r="F111" s="417" t="s">
        <v>1477</v>
      </c>
      <c r="G111" s="390" t="s">
        <v>1478</v>
      </c>
      <c r="H111" s="402">
        <v>1</v>
      </c>
      <c r="I111" s="495"/>
      <c r="J111" s="496"/>
      <c r="K111" s="495"/>
      <c r="L111" s="496"/>
      <c r="M111" s="388" t="str">
        <f t="shared" si="1"/>
        <v/>
      </c>
      <c r="N111" s="389"/>
      <c r="O111" s="402"/>
      <c r="P111" s="449" t="s">
        <v>1523</v>
      </c>
      <c r="Q111" s="481"/>
      <c r="R111" s="382" t="s">
        <v>56</v>
      </c>
      <c r="S111" s="481"/>
      <c r="T111" s="382"/>
    </row>
    <row r="112" spans="2:20" s="369" customFormat="1" ht="108" customHeight="1" thickBot="1">
      <c r="B112" s="524" t="s">
        <v>62</v>
      </c>
      <c r="C112" s="526"/>
      <c r="D112" s="526"/>
      <c r="E112" s="404" t="s">
        <v>1370</v>
      </c>
      <c r="F112" s="417" t="s">
        <v>1479</v>
      </c>
      <c r="G112" s="390" t="s">
        <v>1480</v>
      </c>
      <c r="H112" s="402">
        <v>2</v>
      </c>
      <c r="I112" s="495"/>
      <c r="J112" s="496"/>
      <c r="K112" s="495"/>
      <c r="L112" s="496"/>
      <c r="M112" s="388" t="str">
        <f t="shared" si="1"/>
        <v/>
      </c>
      <c r="N112" s="389"/>
      <c r="O112" s="402"/>
      <c r="P112" s="418" t="s">
        <v>1523</v>
      </c>
      <c r="Q112" s="481"/>
      <c r="R112" s="382" t="s">
        <v>56</v>
      </c>
      <c r="S112" s="481"/>
      <c r="T112" s="382" t="s">
        <v>56</v>
      </c>
    </row>
    <row r="113" spans="2:20" s="369" customFormat="1" ht="100.15" customHeight="1" thickBot="1">
      <c r="B113" s="524" t="s">
        <v>62</v>
      </c>
      <c r="C113" s="526"/>
      <c r="D113" s="526"/>
      <c r="E113" s="404" t="s">
        <v>476</v>
      </c>
      <c r="F113" s="417" t="s">
        <v>1481</v>
      </c>
      <c r="G113" s="390" t="s">
        <v>1482</v>
      </c>
      <c r="H113" s="402">
        <v>1</v>
      </c>
      <c r="I113" s="495"/>
      <c r="J113" s="496"/>
      <c r="K113" s="495"/>
      <c r="L113" s="496"/>
      <c r="M113" s="388" t="str">
        <f t="shared" si="1"/>
        <v/>
      </c>
      <c r="N113" s="389"/>
      <c r="O113" s="402"/>
      <c r="P113" s="418" t="s">
        <v>1524</v>
      </c>
      <c r="Q113" s="481"/>
      <c r="R113" s="382" t="s">
        <v>56</v>
      </c>
      <c r="S113" s="481"/>
      <c r="T113" s="382"/>
    </row>
    <row r="114" spans="2:20" s="369" customFormat="1" ht="45" customHeight="1" thickBot="1">
      <c r="B114" s="524"/>
      <c r="C114" s="526"/>
      <c r="D114" s="526"/>
      <c r="E114" s="404" t="s">
        <v>477</v>
      </c>
      <c r="F114" s="417" t="s">
        <v>1483</v>
      </c>
      <c r="G114" s="390" t="s">
        <v>1568</v>
      </c>
      <c r="H114" s="402">
        <v>1</v>
      </c>
      <c r="I114" s="495"/>
      <c r="J114" s="496"/>
      <c r="K114" s="495"/>
      <c r="L114" s="496"/>
      <c r="M114" s="388" t="str">
        <f t="shared" si="1"/>
        <v/>
      </c>
      <c r="N114" s="389"/>
      <c r="O114" s="402"/>
      <c r="P114" s="449" t="s">
        <v>1523</v>
      </c>
      <c r="Q114" s="481"/>
      <c r="R114" s="382"/>
      <c r="S114" s="481"/>
      <c r="T114" s="382" t="s">
        <v>56</v>
      </c>
    </row>
    <row r="115" spans="2:20" s="369" customFormat="1" ht="45" customHeight="1" thickBot="1">
      <c r="B115" s="524"/>
      <c r="C115" s="527"/>
      <c r="D115" s="527"/>
      <c r="E115" s="412" t="s">
        <v>478</v>
      </c>
      <c r="F115" s="410" t="s">
        <v>1484</v>
      </c>
      <c r="G115" s="392" t="s">
        <v>1485</v>
      </c>
      <c r="H115" s="409">
        <v>1</v>
      </c>
      <c r="I115" s="491"/>
      <c r="J115" s="492"/>
      <c r="K115" s="491"/>
      <c r="L115" s="492"/>
      <c r="M115" s="394" t="str">
        <f t="shared" si="1"/>
        <v/>
      </c>
      <c r="N115" s="395"/>
      <c r="O115" s="409"/>
      <c r="P115" s="450" t="s">
        <v>1523</v>
      </c>
      <c r="Q115" s="484"/>
      <c r="R115" s="383"/>
      <c r="S115" s="484" t="s">
        <v>56</v>
      </c>
      <c r="T115" s="383"/>
    </row>
    <row r="116" spans="2:20" s="369" customFormat="1" ht="137.25" customHeight="1" thickBot="1">
      <c r="B116" s="524" t="s">
        <v>63</v>
      </c>
      <c r="C116" s="525" t="s">
        <v>1554</v>
      </c>
      <c r="D116" s="525">
        <v>84.7</v>
      </c>
      <c r="E116" s="397" t="s">
        <v>451</v>
      </c>
      <c r="F116" s="232" t="s">
        <v>1426</v>
      </c>
      <c r="G116" s="232" t="s">
        <v>1486</v>
      </c>
      <c r="H116" s="130">
        <v>1</v>
      </c>
      <c r="I116" s="493"/>
      <c r="J116" s="494"/>
      <c r="K116" s="493"/>
      <c r="L116" s="494"/>
      <c r="M116" s="68" t="str">
        <f t="shared" si="1"/>
        <v/>
      </c>
      <c r="N116" s="385"/>
      <c r="O116" s="130"/>
      <c r="P116" s="401" t="s">
        <v>1234</v>
      </c>
      <c r="Q116" s="371"/>
      <c r="R116" s="372"/>
      <c r="S116" s="371" t="s">
        <v>56</v>
      </c>
      <c r="T116" s="372"/>
    </row>
    <row r="117" spans="2:20" s="369" customFormat="1" ht="64.5" customHeight="1" thickBot="1">
      <c r="B117" s="524" t="s">
        <v>63</v>
      </c>
      <c r="C117" s="526"/>
      <c r="D117" s="526"/>
      <c r="E117" s="404" t="s">
        <v>433</v>
      </c>
      <c r="F117" s="417" t="s">
        <v>1487</v>
      </c>
      <c r="G117" s="390" t="s">
        <v>1488</v>
      </c>
      <c r="H117" s="402">
        <v>1</v>
      </c>
      <c r="I117" s="495"/>
      <c r="J117" s="496"/>
      <c r="K117" s="495"/>
      <c r="L117" s="496"/>
      <c r="M117" s="451" t="str">
        <f t="shared" si="1"/>
        <v/>
      </c>
      <c r="N117" s="452"/>
      <c r="O117" s="402"/>
      <c r="P117" s="408" t="s">
        <v>1234</v>
      </c>
      <c r="Q117" s="481"/>
      <c r="R117" s="382"/>
      <c r="S117" s="481"/>
      <c r="T117" s="382" t="s">
        <v>56</v>
      </c>
    </row>
    <row r="118" spans="2:20" s="369" customFormat="1" ht="90" customHeight="1" thickBot="1">
      <c r="B118" s="524"/>
      <c r="C118" s="526"/>
      <c r="D118" s="526"/>
      <c r="E118" s="404" t="s">
        <v>435</v>
      </c>
      <c r="F118" s="417" t="s">
        <v>1340</v>
      </c>
      <c r="G118" s="390" t="s">
        <v>1489</v>
      </c>
      <c r="H118" s="402">
        <v>1</v>
      </c>
      <c r="I118" s="495"/>
      <c r="J118" s="496"/>
      <c r="K118" s="495"/>
      <c r="L118" s="496"/>
      <c r="M118" s="451" t="str">
        <f t="shared" si="1"/>
        <v/>
      </c>
      <c r="N118" s="452"/>
      <c r="O118" s="402"/>
      <c r="P118" s="408" t="s">
        <v>1234</v>
      </c>
      <c r="Q118" s="481"/>
      <c r="R118" s="382"/>
      <c r="S118" s="481"/>
      <c r="T118" s="382" t="s">
        <v>56</v>
      </c>
    </row>
    <row r="119" spans="2:20" s="369" customFormat="1" ht="93.75" customHeight="1" thickBot="1">
      <c r="B119" s="524"/>
      <c r="C119" s="526"/>
      <c r="D119" s="526"/>
      <c r="E119" s="404" t="s">
        <v>1371</v>
      </c>
      <c r="F119" s="390" t="s">
        <v>1490</v>
      </c>
      <c r="G119" s="390" t="s">
        <v>1491</v>
      </c>
      <c r="H119" s="402">
        <v>1</v>
      </c>
      <c r="I119" s="495"/>
      <c r="J119" s="496"/>
      <c r="K119" s="495"/>
      <c r="L119" s="496"/>
      <c r="M119" s="451" t="str">
        <f t="shared" si="1"/>
        <v/>
      </c>
      <c r="N119" s="452"/>
      <c r="O119" s="402"/>
      <c r="P119" s="408" t="s">
        <v>1234</v>
      </c>
      <c r="Q119" s="481"/>
      <c r="R119" s="382"/>
      <c r="S119" s="481" t="s">
        <v>56</v>
      </c>
      <c r="T119" s="382" t="s">
        <v>56</v>
      </c>
    </row>
    <row r="120" spans="2:20" s="369" customFormat="1" ht="45" customHeight="1" thickBot="1">
      <c r="B120" s="524"/>
      <c r="C120" s="526"/>
      <c r="D120" s="526"/>
      <c r="E120" s="404" t="s">
        <v>442</v>
      </c>
      <c r="F120" s="417" t="s">
        <v>1492</v>
      </c>
      <c r="G120" s="390" t="s">
        <v>1493</v>
      </c>
      <c r="H120" s="402">
        <v>1</v>
      </c>
      <c r="I120" s="495"/>
      <c r="J120" s="496"/>
      <c r="K120" s="495"/>
      <c r="L120" s="496"/>
      <c r="M120" s="451" t="str">
        <f t="shared" si="1"/>
        <v/>
      </c>
      <c r="N120" s="452"/>
      <c r="O120" s="402"/>
      <c r="P120" s="408" t="s">
        <v>1234</v>
      </c>
      <c r="Q120" s="481"/>
      <c r="R120" s="382"/>
      <c r="S120" s="481" t="s">
        <v>56</v>
      </c>
      <c r="T120" s="382"/>
    </row>
    <row r="121" spans="2:20" s="369" customFormat="1" ht="45" customHeight="1" thickBot="1">
      <c r="B121" s="524"/>
      <c r="C121" s="526"/>
      <c r="D121" s="526"/>
      <c r="E121" s="404" t="s">
        <v>446</v>
      </c>
      <c r="F121" s="417" t="s">
        <v>1494</v>
      </c>
      <c r="G121" s="390" t="s">
        <v>1495</v>
      </c>
      <c r="H121" s="402">
        <v>1</v>
      </c>
      <c r="I121" s="495"/>
      <c r="J121" s="496"/>
      <c r="K121" s="495"/>
      <c r="L121" s="496"/>
      <c r="M121" s="451" t="str">
        <f t="shared" si="1"/>
        <v/>
      </c>
      <c r="N121" s="452"/>
      <c r="O121" s="402"/>
      <c r="P121" s="408" t="s">
        <v>1234</v>
      </c>
      <c r="Q121" s="481"/>
      <c r="R121" s="382" t="s">
        <v>56</v>
      </c>
      <c r="S121" s="481"/>
      <c r="T121" s="382"/>
    </row>
    <row r="122" spans="2:20" s="369" customFormat="1" ht="45" customHeight="1" thickBot="1">
      <c r="B122" s="524"/>
      <c r="C122" s="527"/>
      <c r="D122" s="527"/>
      <c r="E122" s="412" t="s">
        <v>448</v>
      </c>
      <c r="F122" s="410" t="s">
        <v>1496</v>
      </c>
      <c r="G122" s="392" t="s">
        <v>1497</v>
      </c>
      <c r="H122" s="409">
        <v>1</v>
      </c>
      <c r="I122" s="491"/>
      <c r="J122" s="492"/>
      <c r="K122" s="491"/>
      <c r="L122" s="492"/>
      <c r="M122" s="453" t="str">
        <f t="shared" si="1"/>
        <v/>
      </c>
      <c r="N122" s="454"/>
      <c r="O122" s="409"/>
      <c r="P122" s="416" t="s">
        <v>1234</v>
      </c>
      <c r="Q122" s="484"/>
      <c r="R122" s="383"/>
      <c r="S122" s="484" t="s">
        <v>56</v>
      </c>
      <c r="T122" s="383"/>
    </row>
    <row r="123" spans="2:20" s="369" customFormat="1" ht="45" customHeight="1" thickBot="1">
      <c r="B123" s="524"/>
      <c r="C123" s="525" t="s">
        <v>310</v>
      </c>
      <c r="D123" s="525">
        <v>73.400000000000006</v>
      </c>
      <c r="E123" s="397" t="s">
        <v>313</v>
      </c>
      <c r="F123" s="378" t="s">
        <v>311</v>
      </c>
      <c r="G123" s="232" t="s">
        <v>1341</v>
      </c>
      <c r="H123" s="130">
        <v>2</v>
      </c>
      <c r="I123" s="493"/>
      <c r="J123" s="494"/>
      <c r="K123" s="493"/>
      <c r="L123" s="494"/>
      <c r="M123" s="455">
        <f t="shared" si="1"/>
        <v>0</v>
      </c>
      <c r="N123" s="456"/>
      <c r="O123" s="130"/>
      <c r="P123" s="457" t="s">
        <v>1521</v>
      </c>
      <c r="Q123" s="371" t="s">
        <v>56</v>
      </c>
      <c r="R123" s="372"/>
      <c r="S123" s="371" t="s">
        <v>56</v>
      </c>
      <c r="T123" s="372"/>
    </row>
    <row r="124" spans="2:20" s="369" customFormat="1" ht="45" customHeight="1" thickBot="1">
      <c r="B124" s="524"/>
      <c r="C124" s="526"/>
      <c r="D124" s="526"/>
      <c r="E124" s="404" t="s">
        <v>316</v>
      </c>
      <c r="F124" s="417" t="s">
        <v>1356</v>
      </c>
      <c r="G124" s="390" t="s">
        <v>1342</v>
      </c>
      <c r="H124" s="402">
        <v>1</v>
      </c>
      <c r="I124" s="495"/>
      <c r="J124" s="496"/>
      <c r="K124" s="495"/>
      <c r="L124" s="496"/>
      <c r="M124" s="451" t="str">
        <f t="shared" si="1"/>
        <v/>
      </c>
      <c r="N124" s="452"/>
      <c r="O124" s="402"/>
      <c r="P124" s="458" t="s">
        <v>1522</v>
      </c>
      <c r="Q124" s="481"/>
      <c r="R124" s="382"/>
      <c r="S124" s="481" t="s">
        <v>56</v>
      </c>
      <c r="T124" s="382"/>
    </row>
    <row r="125" spans="2:20" s="369" customFormat="1" ht="45" customHeight="1" thickBot="1">
      <c r="B125" s="524" t="s">
        <v>63</v>
      </c>
      <c r="C125" s="527"/>
      <c r="D125" s="527"/>
      <c r="E125" s="412" t="s">
        <v>319</v>
      </c>
      <c r="F125" s="410" t="s">
        <v>1372</v>
      </c>
      <c r="G125" s="392" t="s">
        <v>1498</v>
      </c>
      <c r="H125" s="409">
        <v>1</v>
      </c>
      <c r="I125" s="491"/>
      <c r="J125" s="492"/>
      <c r="K125" s="491"/>
      <c r="L125" s="492"/>
      <c r="M125" s="453" t="str">
        <f t="shared" si="1"/>
        <v/>
      </c>
      <c r="N125" s="454"/>
      <c r="O125" s="409"/>
      <c r="P125" s="459" t="s">
        <v>1522</v>
      </c>
      <c r="Q125" s="484"/>
      <c r="R125" s="383" t="s">
        <v>56</v>
      </c>
      <c r="S125" s="484"/>
      <c r="T125" s="383"/>
    </row>
    <row r="126" spans="2:20" s="369" customFormat="1" ht="65.45" customHeight="1" thickBot="1">
      <c r="B126" s="524" t="s">
        <v>1551</v>
      </c>
      <c r="C126" s="525" t="s">
        <v>14</v>
      </c>
      <c r="D126" s="525">
        <v>77</v>
      </c>
      <c r="E126" s="397" t="s">
        <v>1374</v>
      </c>
      <c r="F126" s="378" t="s">
        <v>1373</v>
      </c>
      <c r="G126" s="232" t="s">
        <v>1569</v>
      </c>
      <c r="H126" s="130">
        <v>1</v>
      </c>
      <c r="I126" s="493"/>
      <c r="J126" s="494"/>
      <c r="K126" s="493"/>
      <c r="L126" s="494"/>
      <c r="M126" s="68" t="str">
        <f t="shared" si="1"/>
        <v/>
      </c>
      <c r="N126" s="385"/>
      <c r="O126" s="130"/>
      <c r="P126" s="457" t="s">
        <v>1521</v>
      </c>
      <c r="Q126" s="371"/>
      <c r="R126" s="372"/>
      <c r="S126" s="371" t="s">
        <v>56</v>
      </c>
      <c r="T126" s="372"/>
    </row>
    <row r="127" spans="2:20" s="369" customFormat="1" ht="141" customHeight="1" thickBot="1">
      <c r="B127" s="524"/>
      <c r="C127" s="526"/>
      <c r="D127" s="531"/>
      <c r="E127" s="404" t="s">
        <v>491</v>
      </c>
      <c r="F127" s="417" t="s">
        <v>1499</v>
      </c>
      <c r="G127" s="390" t="s">
        <v>1500</v>
      </c>
      <c r="H127" s="402">
        <v>1</v>
      </c>
      <c r="I127" s="495"/>
      <c r="J127" s="496"/>
      <c r="K127" s="495"/>
      <c r="L127" s="496"/>
      <c r="M127" s="388" t="str">
        <f t="shared" si="1"/>
        <v/>
      </c>
      <c r="N127" s="389"/>
      <c r="O127" s="402"/>
      <c r="P127" s="460" t="s">
        <v>1521</v>
      </c>
      <c r="Q127" s="481"/>
      <c r="R127" s="382" t="s">
        <v>56</v>
      </c>
      <c r="S127" s="481"/>
      <c r="T127" s="382"/>
    </row>
    <row r="128" spans="2:20" s="369" customFormat="1" ht="52.9" customHeight="1" thickBot="1">
      <c r="B128" s="524"/>
      <c r="C128" s="526"/>
      <c r="D128" s="531"/>
      <c r="E128" s="404" t="s">
        <v>494</v>
      </c>
      <c r="F128" s="417" t="s">
        <v>1502</v>
      </c>
      <c r="G128" s="390" t="s">
        <v>1501</v>
      </c>
      <c r="H128" s="402">
        <v>1</v>
      </c>
      <c r="I128" s="495"/>
      <c r="J128" s="496"/>
      <c r="K128" s="495"/>
      <c r="L128" s="496"/>
      <c r="M128" s="388" t="str">
        <f t="shared" si="1"/>
        <v/>
      </c>
      <c r="N128" s="389"/>
      <c r="O128" s="402"/>
      <c r="P128" s="460" t="s">
        <v>1521</v>
      </c>
      <c r="Q128" s="481"/>
      <c r="R128" s="382"/>
      <c r="S128" s="481" t="s">
        <v>56</v>
      </c>
      <c r="T128" s="382"/>
    </row>
    <row r="129" spans="2:20" s="369" customFormat="1" ht="77.45" customHeight="1" thickBot="1">
      <c r="B129" s="524"/>
      <c r="C129" s="526"/>
      <c r="D129" s="531"/>
      <c r="E129" s="404" t="s">
        <v>495</v>
      </c>
      <c r="F129" s="417" t="s">
        <v>1503</v>
      </c>
      <c r="G129" s="390" t="s">
        <v>1504</v>
      </c>
      <c r="H129" s="402">
        <v>1</v>
      </c>
      <c r="I129" s="495"/>
      <c r="J129" s="496"/>
      <c r="K129" s="495"/>
      <c r="L129" s="496"/>
      <c r="M129" s="388" t="str">
        <f t="shared" si="1"/>
        <v/>
      </c>
      <c r="N129" s="389"/>
      <c r="O129" s="402"/>
      <c r="P129" s="460" t="s">
        <v>1521</v>
      </c>
      <c r="Q129" s="481"/>
      <c r="R129" s="382" t="s">
        <v>56</v>
      </c>
      <c r="S129" s="481"/>
      <c r="T129" s="382"/>
    </row>
    <row r="130" spans="2:20" s="369" customFormat="1" ht="62.1" customHeight="1" thickBot="1">
      <c r="B130" s="524"/>
      <c r="C130" s="527"/>
      <c r="D130" s="532"/>
      <c r="E130" s="412" t="s">
        <v>501</v>
      </c>
      <c r="F130" s="410" t="s">
        <v>1505</v>
      </c>
      <c r="G130" s="392" t="s">
        <v>1506</v>
      </c>
      <c r="H130" s="409">
        <v>1</v>
      </c>
      <c r="I130" s="491"/>
      <c r="J130" s="492"/>
      <c r="K130" s="491"/>
      <c r="L130" s="492"/>
      <c r="M130" s="394" t="str">
        <f t="shared" si="1"/>
        <v/>
      </c>
      <c r="N130" s="395"/>
      <c r="O130" s="409"/>
      <c r="P130" s="461" t="s">
        <v>1521</v>
      </c>
      <c r="Q130" s="484"/>
      <c r="R130" s="383" t="s">
        <v>56</v>
      </c>
      <c r="S130" s="484"/>
      <c r="T130" s="383"/>
    </row>
    <row r="131" spans="2:20" s="369" customFormat="1" ht="94.15" customHeight="1" thickBot="1">
      <c r="B131" s="536" t="s">
        <v>182</v>
      </c>
      <c r="C131" s="537" t="s">
        <v>65</v>
      </c>
      <c r="D131" s="540"/>
      <c r="E131" s="397" t="s">
        <v>1386</v>
      </c>
      <c r="F131" s="232" t="s">
        <v>1507</v>
      </c>
      <c r="G131" s="232" t="s">
        <v>1376</v>
      </c>
      <c r="H131" s="462">
        <v>2</v>
      </c>
      <c r="I131" s="493"/>
      <c r="J131" s="494"/>
      <c r="K131" s="493"/>
      <c r="L131" s="494"/>
      <c r="M131" s="455" t="str">
        <f t="shared" si="1"/>
        <v/>
      </c>
      <c r="N131" s="463"/>
      <c r="O131" s="130"/>
      <c r="P131" s="457" t="s">
        <v>1521</v>
      </c>
      <c r="Q131" s="371"/>
      <c r="R131" s="372" t="s">
        <v>56</v>
      </c>
      <c r="S131" s="371"/>
      <c r="T131" s="372" t="s">
        <v>56</v>
      </c>
    </row>
    <row r="132" spans="2:20" s="369" customFormat="1" ht="45" customHeight="1" thickBot="1">
      <c r="B132" s="536"/>
      <c r="C132" s="538"/>
      <c r="D132" s="541"/>
      <c r="E132" s="404" t="s">
        <v>1379</v>
      </c>
      <c r="F132" s="390" t="s">
        <v>185</v>
      </c>
      <c r="G132" s="390" t="s">
        <v>1378</v>
      </c>
      <c r="H132" s="464">
        <v>2</v>
      </c>
      <c r="I132" s="495"/>
      <c r="J132" s="496"/>
      <c r="K132" s="495"/>
      <c r="L132" s="496"/>
      <c r="M132" s="451">
        <f t="shared" si="1"/>
        <v>0</v>
      </c>
      <c r="N132" s="466"/>
      <c r="O132" s="402"/>
      <c r="P132" s="460" t="s">
        <v>1521</v>
      </c>
      <c r="Q132" s="481" t="s">
        <v>56</v>
      </c>
      <c r="R132" s="382"/>
      <c r="S132" s="481" t="s">
        <v>56</v>
      </c>
      <c r="T132" s="382"/>
    </row>
    <row r="133" spans="2:20" s="369" customFormat="1" ht="83.45" customHeight="1" thickBot="1">
      <c r="B133" s="536"/>
      <c r="C133" s="538"/>
      <c r="D133" s="541"/>
      <c r="E133" s="404" t="s">
        <v>160</v>
      </c>
      <c r="F133" s="390" t="s">
        <v>186</v>
      </c>
      <c r="G133" s="390" t="s">
        <v>1508</v>
      </c>
      <c r="H133" s="464">
        <v>1</v>
      </c>
      <c r="I133" s="499"/>
      <c r="J133" s="500"/>
      <c r="K133" s="499"/>
      <c r="L133" s="500"/>
      <c r="M133" s="451" t="str">
        <f t="shared" si="1"/>
        <v/>
      </c>
      <c r="N133" s="466"/>
      <c r="O133" s="402"/>
      <c r="P133" s="460" t="s">
        <v>1521</v>
      </c>
      <c r="Q133" s="481"/>
      <c r="R133" s="382" t="s">
        <v>56</v>
      </c>
      <c r="S133" s="481" t="s">
        <v>56</v>
      </c>
      <c r="T133" s="382"/>
    </row>
    <row r="134" spans="2:20" s="369" customFormat="1" ht="45" customHeight="1" thickBot="1">
      <c r="B134" s="536"/>
      <c r="C134" s="538"/>
      <c r="D134" s="541"/>
      <c r="E134" s="404" t="s">
        <v>1383</v>
      </c>
      <c r="F134" s="390" t="s">
        <v>1509</v>
      </c>
      <c r="G134" s="390" t="s">
        <v>1377</v>
      </c>
      <c r="H134" s="464">
        <v>2</v>
      </c>
      <c r="I134" s="499"/>
      <c r="J134" s="500"/>
      <c r="K134" s="499"/>
      <c r="L134" s="500"/>
      <c r="M134" s="451">
        <f t="shared" si="1"/>
        <v>0</v>
      </c>
      <c r="N134" s="466"/>
      <c r="O134" s="402"/>
      <c r="P134" s="460" t="s">
        <v>1521</v>
      </c>
      <c r="Q134" s="481" t="s">
        <v>56</v>
      </c>
      <c r="R134" s="382"/>
      <c r="S134" s="481" t="s">
        <v>56</v>
      </c>
      <c r="T134" s="382"/>
    </row>
    <row r="135" spans="2:20" s="369" customFormat="1" ht="45" customHeight="1" thickBot="1">
      <c r="B135" s="536"/>
      <c r="C135" s="538"/>
      <c r="D135" s="541"/>
      <c r="E135" s="404" t="s">
        <v>163</v>
      </c>
      <c r="F135" s="390" t="s">
        <v>1510</v>
      </c>
      <c r="G135" s="390" t="s">
        <v>1511</v>
      </c>
      <c r="H135" s="464">
        <v>1</v>
      </c>
      <c r="I135" s="499"/>
      <c r="J135" s="500"/>
      <c r="K135" s="499"/>
      <c r="L135" s="500"/>
      <c r="M135" s="451" t="str">
        <f t="shared" si="1"/>
        <v/>
      </c>
      <c r="N135" s="466"/>
      <c r="O135" s="402"/>
      <c r="P135" s="460" t="s">
        <v>1521</v>
      </c>
      <c r="Q135" s="481"/>
      <c r="R135" s="382"/>
      <c r="S135" s="481" t="s">
        <v>56</v>
      </c>
      <c r="T135" s="382"/>
    </row>
    <row r="136" spans="2:20" s="369" customFormat="1" ht="45" customHeight="1" thickBot="1">
      <c r="B136" s="536"/>
      <c r="C136" s="538"/>
      <c r="D136" s="541"/>
      <c r="E136" s="404" t="s">
        <v>164</v>
      </c>
      <c r="F136" s="390" t="s">
        <v>1556</v>
      </c>
      <c r="G136" s="390" t="s">
        <v>1380</v>
      </c>
      <c r="H136" s="464">
        <v>1</v>
      </c>
      <c r="I136" s="499"/>
      <c r="J136" s="500"/>
      <c r="K136" s="499"/>
      <c r="L136" s="500"/>
      <c r="M136" s="451" t="str">
        <f t="shared" si="1"/>
        <v/>
      </c>
      <c r="N136" s="466"/>
      <c r="O136" s="402"/>
      <c r="P136" s="460" t="s">
        <v>1521</v>
      </c>
      <c r="Q136" s="481"/>
      <c r="R136" s="382" t="s">
        <v>56</v>
      </c>
      <c r="S136" s="481"/>
      <c r="T136" s="382" t="s">
        <v>56</v>
      </c>
    </row>
    <row r="137" spans="2:20" s="369" customFormat="1" ht="45" customHeight="1" thickBot="1">
      <c r="B137" s="536"/>
      <c r="C137" s="538"/>
      <c r="D137" s="541"/>
      <c r="E137" s="404" t="s">
        <v>165</v>
      </c>
      <c r="F137" s="390" t="s">
        <v>148</v>
      </c>
      <c r="G137" s="390" t="s">
        <v>1381</v>
      </c>
      <c r="H137" s="464">
        <v>1</v>
      </c>
      <c r="I137" s="499"/>
      <c r="J137" s="500"/>
      <c r="K137" s="499"/>
      <c r="L137" s="500"/>
      <c r="M137" s="451" t="str">
        <f t="shared" si="1"/>
        <v/>
      </c>
      <c r="N137" s="466"/>
      <c r="O137" s="402"/>
      <c r="P137" s="460" t="s">
        <v>1521</v>
      </c>
      <c r="Q137" s="481"/>
      <c r="R137" s="382" t="s">
        <v>56</v>
      </c>
      <c r="S137" s="481"/>
      <c r="T137" s="382" t="s">
        <v>56</v>
      </c>
    </row>
    <row r="138" spans="2:20" s="369" customFormat="1" ht="45" customHeight="1" thickBot="1">
      <c r="B138" s="536"/>
      <c r="C138" s="538"/>
      <c r="D138" s="541"/>
      <c r="E138" s="404" t="s">
        <v>166</v>
      </c>
      <c r="F138" s="390" t="s">
        <v>188</v>
      </c>
      <c r="G138" s="390" t="s">
        <v>1557</v>
      </c>
      <c r="H138" s="402">
        <v>1</v>
      </c>
      <c r="I138" s="499"/>
      <c r="J138" s="500"/>
      <c r="K138" s="499"/>
      <c r="L138" s="500"/>
      <c r="M138" s="451" t="str">
        <f t="shared" si="1"/>
        <v/>
      </c>
      <c r="N138" s="466"/>
      <c r="O138" s="402"/>
      <c r="P138" s="460" t="s">
        <v>1521</v>
      </c>
      <c r="Q138" s="481"/>
      <c r="R138" s="382"/>
      <c r="S138" s="481"/>
      <c r="T138" s="382" t="s">
        <v>56</v>
      </c>
    </row>
    <row r="139" spans="2:20" s="369" customFormat="1" ht="80.45" customHeight="1" thickBot="1">
      <c r="B139" s="536"/>
      <c r="C139" s="538"/>
      <c r="D139" s="541"/>
      <c r="E139" s="404" t="s">
        <v>167</v>
      </c>
      <c r="F139" s="390" t="s">
        <v>1513</v>
      </c>
      <c r="G139" s="390" t="s">
        <v>1512</v>
      </c>
      <c r="H139" s="464">
        <v>2</v>
      </c>
      <c r="I139" s="499"/>
      <c r="J139" s="500"/>
      <c r="K139" s="499"/>
      <c r="L139" s="500"/>
      <c r="M139" s="451" t="str">
        <f t="shared" si="1"/>
        <v/>
      </c>
      <c r="N139" s="466"/>
      <c r="O139" s="402"/>
      <c r="P139" s="460" t="s">
        <v>1521</v>
      </c>
      <c r="Q139" s="481"/>
      <c r="R139" s="382" t="s">
        <v>56</v>
      </c>
      <c r="S139" s="481"/>
      <c r="T139" s="382" t="s">
        <v>56</v>
      </c>
    </row>
    <row r="140" spans="2:20" s="369" customFormat="1" ht="45" customHeight="1" thickBot="1">
      <c r="B140" s="536"/>
      <c r="C140" s="538"/>
      <c r="D140" s="541"/>
      <c r="E140" s="404" t="s">
        <v>168</v>
      </c>
      <c r="F140" s="390" t="s">
        <v>150</v>
      </c>
      <c r="G140" s="390" t="s">
        <v>1558</v>
      </c>
      <c r="H140" s="465">
        <v>1</v>
      </c>
      <c r="I140" s="503"/>
      <c r="J140" s="504"/>
      <c r="K140" s="503"/>
      <c r="L140" s="504"/>
      <c r="M140" s="451" t="str">
        <f t="shared" ref="M140:M150" si="2">IF(Q140="x",(SUM(I140:L140))/H140,"")</f>
        <v/>
      </c>
      <c r="N140" s="466"/>
      <c r="O140" s="402"/>
      <c r="P140" s="460" t="s">
        <v>1521</v>
      </c>
      <c r="Q140" s="481"/>
      <c r="R140" s="382" t="s">
        <v>56</v>
      </c>
      <c r="S140" s="481"/>
      <c r="T140" s="382" t="s">
        <v>56</v>
      </c>
    </row>
    <row r="141" spans="2:20" s="369" customFormat="1" ht="57" customHeight="1" thickBot="1">
      <c r="B141" s="536"/>
      <c r="C141" s="538"/>
      <c r="D141" s="541"/>
      <c r="E141" s="404" t="s">
        <v>1385</v>
      </c>
      <c r="F141" s="390" t="s">
        <v>1514</v>
      </c>
      <c r="G141" s="390" t="s">
        <v>1559</v>
      </c>
      <c r="H141" s="402">
        <v>1</v>
      </c>
      <c r="I141" s="499"/>
      <c r="J141" s="500"/>
      <c r="K141" s="499"/>
      <c r="L141" s="500"/>
      <c r="M141" s="451" t="str">
        <f t="shared" si="2"/>
        <v/>
      </c>
      <c r="N141" s="466"/>
      <c r="O141" s="402"/>
      <c r="P141" s="460" t="s">
        <v>1521</v>
      </c>
      <c r="Q141" s="481"/>
      <c r="R141" s="382"/>
      <c r="S141" s="481" t="s">
        <v>56</v>
      </c>
      <c r="T141" s="382"/>
    </row>
    <row r="142" spans="2:20" s="369" customFormat="1" ht="137.44999999999999" customHeight="1" thickBot="1">
      <c r="B142" s="536"/>
      <c r="C142" s="538"/>
      <c r="D142" s="541"/>
      <c r="E142" s="404" t="s">
        <v>191</v>
      </c>
      <c r="F142" s="390" t="s">
        <v>1358</v>
      </c>
      <c r="G142" s="390" t="s">
        <v>1382</v>
      </c>
      <c r="H142" s="464">
        <v>2</v>
      </c>
      <c r="I142" s="499"/>
      <c r="J142" s="500"/>
      <c r="K142" s="499"/>
      <c r="L142" s="500"/>
      <c r="M142" s="451" t="str">
        <f t="shared" si="2"/>
        <v/>
      </c>
      <c r="N142" s="466"/>
      <c r="O142" s="402"/>
      <c r="P142" s="460" t="s">
        <v>1521</v>
      </c>
      <c r="Q142" s="481"/>
      <c r="R142" s="382" t="s">
        <v>56</v>
      </c>
      <c r="S142" s="481"/>
      <c r="T142" s="382" t="s">
        <v>56</v>
      </c>
    </row>
    <row r="143" spans="2:20" s="369" customFormat="1" ht="61.5" thickBot="1">
      <c r="B143" s="536"/>
      <c r="C143" s="538"/>
      <c r="D143" s="541"/>
      <c r="E143" s="404" t="s">
        <v>171</v>
      </c>
      <c r="F143" s="390" t="s">
        <v>1573</v>
      </c>
      <c r="G143" s="390" t="s">
        <v>1515</v>
      </c>
      <c r="H143" s="464">
        <v>2</v>
      </c>
      <c r="I143" s="499"/>
      <c r="J143" s="500"/>
      <c r="K143" s="499"/>
      <c r="L143" s="500"/>
      <c r="M143" s="451" t="str">
        <f t="shared" si="2"/>
        <v/>
      </c>
      <c r="N143" s="466"/>
      <c r="O143" s="402"/>
      <c r="P143" s="460" t="s">
        <v>1521</v>
      </c>
      <c r="Q143" s="481"/>
      <c r="R143" s="382" t="s">
        <v>56</v>
      </c>
      <c r="S143" s="481"/>
      <c r="T143" s="382" t="s">
        <v>56</v>
      </c>
    </row>
    <row r="144" spans="2:20" s="369" customFormat="1" ht="81.75" thickBot="1">
      <c r="B144" s="536"/>
      <c r="C144" s="538"/>
      <c r="D144" s="541"/>
      <c r="E144" s="404" t="s">
        <v>172</v>
      </c>
      <c r="F144" s="390" t="s">
        <v>1516</v>
      </c>
      <c r="G144" s="390" t="s">
        <v>1577</v>
      </c>
      <c r="H144" s="464">
        <v>2</v>
      </c>
      <c r="I144" s="499"/>
      <c r="J144" s="500"/>
      <c r="K144" s="499"/>
      <c r="L144" s="500"/>
      <c r="M144" s="451" t="str">
        <f t="shared" si="2"/>
        <v/>
      </c>
      <c r="N144" s="466"/>
      <c r="O144" s="402"/>
      <c r="P144" s="460" t="s">
        <v>1521</v>
      </c>
      <c r="Q144" s="481"/>
      <c r="R144" s="382" t="s">
        <v>56</v>
      </c>
      <c r="S144" s="481"/>
      <c r="T144" s="382" t="s">
        <v>56</v>
      </c>
    </row>
    <row r="145" spans="2:20" s="369" customFormat="1" ht="41.25" thickBot="1">
      <c r="B145" s="536"/>
      <c r="C145" s="538"/>
      <c r="D145" s="541"/>
      <c r="E145" s="404" t="s">
        <v>173</v>
      </c>
      <c r="F145" s="390" t="s">
        <v>1384</v>
      </c>
      <c r="G145" s="390" t="s">
        <v>1576</v>
      </c>
      <c r="H145" s="464">
        <v>2</v>
      </c>
      <c r="I145" s="499"/>
      <c r="J145" s="500"/>
      <c r="K145" s="499"/>
      <c r="L145" s="500"/>
      <c r="M145" s="451" t="str">
        <f t="shared" si="2"/>
        <v/>
      </c>
      <c r="N145" s="466"/>
      <c r="O145" s="402"/>
      <c r="P145" s="460" t="s">
        <v>1521</v>
      </c>
      <c r="Q145" s="481"/>
      <c r="R145" s="382" t="s">
        <v>56</v>
      </c>
      <c r="S145" s="481"/>
      <c r="T145" s="382" t="s">
        <v>56</v>
      </c>
    </row>
    <row r="146" spans="2:20" s="369" customFormat="1" ht="102" thickBot="1">
      <c r="B146" s="536"/>
      <c r="C146" s="538"/>
      <c r="D146" s="541"/>
      <c r="E146" s="404" t="s">
        <v>174</v>
      </c>
      <c r="F146" s="390" t="s">
        <v>1359</v>
      </c>
      <c r="G146" s="390" t="s">
        <v>1517</v>
      </c>
      <c r="H146" s="464">
        <v>1</v>
      </c>
      <c r="I146" s="499"/>
      <c r="J146" s="500"/>
      <c r="K146" s="499"/>
      <c r="L146" s="500"/>
      <c r="M146" s="451" t="str">
        <f t="shared" si="2"/>
        <v/>
      </c>
      <c r="N146" s="466"/>
      <c r="O146" s="402"/>
      <c r="P146" s="460" t="s">
        <v>1521</v>
      </c>
      <c r="Q146" s="481"/>
      <c r="R146" s="382"/>
      <c r="S146" s="481" t="s">
        <v>56</v>
      </c>
      <c r="T146" s="382"/>
    </row>
    <row r="147" spans="2:20" s="369" customFormat="1" ht="81.75" thickBot="1">
      <c r="B147" s="536"/>
      <c r="C147" s="538"/>
      <c r="D147" s="541"/>
      <c r="E147" s="404" t="s">
        <v>176</v>
      </c>
      <c r="F147" s="390" t="s">
        <v>1571</v>
      </c>
      <c r="G147" s="390" t="s">
        <v>1575</v>
      </c>
      <c r="H147" s="465">
        <v>1</v>
      </c>
      <c r="I147" s="503"/>
      <c r="J147" s="504"/>
      <c r="K147" s="503"/>
      <c r="L147" s="504"/>
      <c r="M147" s="451" t="str">
        <f t="shared" si="2"/>
        <v/>
      </c>
      <c r="N147" s="466"/>
      <c r="O147" s="402"/>
      <c r="P147" s="460" t="s">
        <v>1521</v>
      </c>
      <c r="Q147" s="481"/>
      <c r="R147" s="382" t="s">
        <v>56</v>
      </c>
      <c r="S147" s="481"/>
      <c r="T147" s="382" t="s">
        <v>56</v>
      </c>
    </row>
    <row r="148" spans="2:20" s="369" customFormat="1" ht="102" thickBot="1">
      <c r="B148" s="536"/>
      <c r="C148" s="538"/>
      <c r="D148" s="541"/>
      <c r="E148" s="404" t="s">
        <v>1387</v>
      </c>
      <c r="F148" s="390" t="s">
        <v>1572</v>
      </c>
      <c r="G148" s="390" t="s">
        <v>1518</v>
      </c>
      <c r="H148" s="464">
        <v>2</v>
      </c>
      <c r="I148" s="499"/>
      <c r="J148" s="500"/>
      <c r="K148" s="499"/>
      <c r="L148" s="500"/>
      <c r="M148" s="451" t="str">
        <f t="shared" si="2"/>
        <v/>
      </c>
      <c r="N148" s="466"/>
      <c r="O148" s="402"/>
      <c r="P148" s="460" t="s">
        <v>1521</v>
      </c>
      <c r="Q148" s="481"/>
      <c r="R148" s="382" t="s">
        <v>56</v>
      </c>
      <c r="S148" s="481"/>
      <c r="T148" s="382" t="s">
        <v>56</v>
      </c>
    </row>
    <row r="149" spans="2:20" s="369" customFormat="1" ht="96.6" customHeight="1" thickBot="1">
      <c r="B149" s="536"/>
      <c r="C149" s="538"/>
      <c r="D149" s="541"/>
      <c r="E149" s="404" t="s">
        <v>180</v>
      </c>
      <c r="F149" s="390" t="s">
        <v>1519</v>
      </c>
      <c r="G149" s="390" t="s">
        <v>1574</v>
      </c>
      <c r="H149" s="464">
        <v>2</v>
      </c>
      <c r="I149" s="499"/>
      <c r="J149" s="500"/>
      <c r="K149" s="499"/>
      <c r="L149" s="500"/>
      <c r="M149" s="451" t="str">
        <f t="shared" si="2"/>
        <v/>
      </c>
      <c r="N149" s="466"/>
      <c r="O149" s="402"/>
      <c r="P149" s="460" t="s">
        <v>1521</v>
      </c>
      <c r="Q149" s="481"/>
      <c r="R149" s="382" t="s">
        <v>56</v>
      </c>
      <c r="S149" s="481"/>
      <c r="T149" s="382" t="s">
        <v>56</v>
      </c>
    </row>
    <row r="150" spans="2:20" s="369" customFormat="1" ht="100.15" customHeight="1" thickBot="1">
      <c r="B150" s="536"/>
      <c r="C150" s="539"/>
      <c r="D150" s="542"/>
      <c r="E150" s="412" t="s">
        <v>181</v>
      </c>
      <c r="F150" s="392" t="s">
        <v>1388</v>
      </c>
      <c r="G150" s="392" t="s">
        <v>1520</v>
      </c>
      <c r="H150" s="473">
        <v>1</v>
      </c>
      <c r="I150" s="501"/>
      <c r="J150" s="502"/>
      <c r="K150" s="501"/>
      <c r="L150" s="502"/>
      <c r="M150" s="453" t="str">
        <f t="shared" si="2"/>
        <v/>
      </c>
      <c r="N150" s="467"/>
      <c r="O150" s="409"/>
      <c r="P150" s="461" t="s">
        <v>1521</v>
      </c>
      <c r="Q150" s="482"/>
      <c r="R150" s="483"/>
      <c r="S150" s="482" t="s">
        <v>56</v>
      </c>
      <c r="T150" s="483"/>
    </row>
  </sheetData>
  <sheetProtection algorithmName="SHA-512" hashValue="FFMryVZfkLAFUqnrQMqi1m1hwysriAA/yNP08Pjd+hYZnMLmDaqT9yo4lB48N51wOUkeC9jDQJ/jl/8wR6An8A==" saltValue="euxB5Ptz0IP6W5/OV99s4w==" spinCount="100000" sheet="1" objects="1" scenarios="1"/>
  <protectedRanges>
    <protectedRange sqref="N11" name="OBS"/>
    <protectedRange sqref="I11:L150" name="LOGRO"/>
  </protectedRanges>
  <autoFilter ref="Q10:T150" xr:uid="{4545F20B-9B9D-4E2E-A064-552418953C4D}"/>
  <mergeCells count="75">
    <mergeCell ref="B126:B130"/>
    <mergeCell ref="C126:C130"/>
    <mergeCell ref="D126:D130"/>
    <mergeCell ref="B131:B150"/>
    <mergeCell ref="C131:C150"/>
    <mergeCell ref="D131:D150"/>
    <mergeCell ref="B110:B115"/>
    <mergeCell ref="C110:C115"/>
    <mergeCell ref="D110:D115"/>
    <mergeCell ref="B116:B125"/>
    <mergeCell ref="C116:C122"/>
    <mergeCell ref="D116:D122"/>
    <mergeCell ref="C123:C125"/>
    <mergeCell ref="D123:D125"/>
    <mergeCell ref="B53:B109"/>
    <mergeCell ref="C53:C57"/>
    <mergeCell ref="D53:D57"/>
    <mergeCell ref="C58:C78"/>
    <mergeCell ref="D58:D78"/>
    <mergeCell ref="C102:C108"/>
    <mergeCell ref="D102:D108"/>
    <mergeCell ref="C79:C88"/>
    <mergeCell ref="D79:D88"/>
    <mergeCell ref="C90:C96"/>
    <mergeCell ref="D90:D96"/>
    <mergeCell ref="C97:C101"/>
    <mergeCell ref="D97:D101"/>
    <mergeCell ref="B30:B52"/>
    <mergeCell ref="C30:C50"/>
    <mergeCell ref="D30:D50"/>
    <mergeCell ref="E30:E32"/>
    <mergeCell ref="F30:F32"/>
    <mergeCell ref="E34:E37"/>
    <mergeCell ref="F34:F37"/>
    <mergeCell ref="C51:C52"/>
    <mergeCell ref="D51:D52"/>
    <mergeCell ref="E51:E52"/>
    <mergeCell ref="F51:F52"/>
    <mergeCell ref="E38:E41"/>
    <mergeCell ref="F38:F42"/>
    <mergeCell ref="E43:E47"/>
    <mergeCell ref="F43:F47"/>
    <mergeCell ref="F49:F50"/>
    <mergeCell ref="Q8:T8"/>
    <mergeCell ref="I9:J9"/>
    <mergeCell ref="K9:L9"/>
    <mergeCell ref="Q9:R9"/>
    <mergeCell ref="S9:T9"/>
    <mergeCell ref="P8:P10"/>
    <mergeCell ref="N8:N10"/>
    <mergeCell ref="O8:O10"/>
    <mergeCell ref="B11:B29"/>
    <mergeCell ref="C11:C26"/>
    <mergeCell ref="D11:D26"/>
    <mergeCell ref="E11:E12"/>
    <mergeCell ref="F11:F12"/>
    <mergeCell ref="C27:C29"/>
    <mergeCell ref="D27:D29"/>
    <mergeCell ref="F27:F28"/>
    <mergeCell ref="G8:G10"/>
    <mergeCell ref="B3:O6"/>
    <mergeCell ref="P3:T3"/>
    <mergeCell ref="P4:T4"/>
    <mergeCell ref="P5:T5"/>
    <mergeCell ref="P6:T6"/>
    <mergeCell ref="B7:D7"/>
    <mergeCell ref="F7:T7"/>
    <mergeCell ref="B8:B10"/>
    <mergeCell ref="C8:C10"/>
    <mergeCell ref="D8:D10"/>
    <mergeCell ref="E8:E10"/>
    <mergeCell ref="F8:F10"/>
    <mergeCell ref="H8:H10"/>
    <mergeCell ref="I8:L8"/>
    <mergeCell ref="M8:M10"/>
  </mergeCells>
  <dataValidations count="1">
    <dataValidation type="list" allowBlank="1" showInputMessage="1" showErrorMessage="1" sqref="T130 Q130:R130 Q131:T142 S146 R143:R150 T143:T150 Q11:T129" xr:uid="{9F59D656-6F95-499F-8758-EB4807BB0D70}">
      <formula1>$AJ$2:$AJ$3</formula1>
    </dataValidation>
  </dataValidations>
  <pageMargins left="0.7" right="0.7" top="0.75" bottom="0.75" header="0.3" footer="0.3"/>
  <pageSetup scale="90" orientation="landscape"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8B074-165D-4081-A51B-523735DFCAA2}">
  <dimension ref="A1:BB425"/>
  <sheetViews>
    <sheetView showGridLines="0" showRowColHeaders="0" zoomScale="80" zoomScaleNormal="80" workbookViewId="0">
      <selection activeCell="I1" sqref="I1"/>
    </sheetView>
  </sheetViews>
  <sheetFormatPr baseColWidth="10" defaultRowHeight="15"/>
  <cols>
    <col min="3" max="12" width="9.7109375" customWidth="1"/>
  </cols>
  <sheetData>
    <row r="1" spans="1:51" ht="15.75" thickBot="1">
      <c r="A1" s="505"/>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row>
    <row r="2" spans="1:51">
      <c r="A2" s="505"/>
      <c r="B2" s="506"/>
      <c r="C2" s="507"/>
      <c r="D2" s="507"/>
      <c r="E2" s="507"/>
      <c r="F2" s="507"/>
      <c r="G2" s="507"/>
      <c r="H2" s="507"/>
      <c r="I2" s="507"/>
      <c r="J2" s="507"/>
      <c r="K2" s="507"/>
      <c r="L2" s="507"/>
      <c r="M2" s="508"/>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row>
    <row r="3" spans="1:51">
      <c r="A3" s="505"/>
      <c r="B3" s="509"/>
      <c r="M3" s="510"/>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row>
    <row r="4" spans="1:51" ht="22.5">
      <c r="A4" s="505"/>
      <c r="B4" s="509"/>
      <c r="C4" s="543" t="s">
        <v>1578</v>
      </c>
      <c r="D4" s="543"/>
      <c r="E4" s="543"/>
      <c r="F4" s="543"/>
      <c r="G4" s="543"/>
      <c r="H4" s="543"/>
      <c r="I4" s="543"/>
      <c r="J4" s="543"/>
      <c r="K4" s="543"/>
      <c r="L4" s="543"/>
      <c r="M4" s="510"/>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row>
    <row r="5" spans="1:51" ht="24.95" customHeight="1">
      <c r="A5" s="505"/>
      <c r="B5" s="509"/>
      <c r="C5" s="544" t="s">
        <v>1579</v>
      </c>
      <c r="D5" s="544"/>
      <c r="E5" s="544"/>
      <c r="F5" s="544"/>
      <c r="G5" s="544"/>
      <c r="H5" s="544"/>
      <c r="I5" s="544"/>
      <c r="J5" s="544"/>
      <c r="K5" s="544"/>
      <c r="L5" s="544"/>
      <c r="M5" s="510"/>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row>
    <row r="6" spans="1:51" ht="24.95" customHeight="1">
      <c r="A6" s="505"/>
      <c r="B6" s="509"/>
      <c r="M6" s="510"/>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5"/>
    </row>
    <row r="7" spans="1:51" ht="24.95" customHeight="1">
      <c r="A7" s="505"/>
      <c r="B7" s="509"/>
      <c r="M7" s="510"/>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row>
    <row r="8" spans="1:51" ht="24.95" customHeight="1">
      <c r="A8" s="505"/>
      <c r="B8" s="509"/>
      <c r="M8" s="510"/>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row>
    <row r="9" spans="1:51" ht="24.95" customHeight="1">
      <c r="A9" s="505"/>
      <c r="B9" s="509"/>
      <c r="M9" s="510"/>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row>
    <row r="10" spans="1:51" ht="24.95" customHeight="1">
      <c r="A10" s="505"/>
      <c r="B10" s="509"/>
      <c r="M10" s="510"/>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row>
    <row r="11" spans="1:51" ht="24.95" customHeight="1">
      <c r="A11" s="505"/>
      <c r="B11" s="509"/>
      <c r="M11" s="510"/>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row>
    <row r="12" spans="1:51" ht="24.95" customHeight="1">
      <c r="A12" s="505"/>
      <c r="B12" s="509"/>
      <c r="M12" s="510"/>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row>
    <row r="13" spans="1:51" ht="24.95" customHeight="1">
      <c r="A13" s="505"/>
      <c r="B13" s="509"/>
      <c r="M13" s="510"/>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row>
    <row r="14" spans="1:51" ht="24.95" customHeight="1">
      <c r="A14" s="505"/>
      <c r="B14" s="545" t="s">
        <v>1580</v>
      </c>
      <c r="C14" s="546"/>
      <c r="D14" s="546"/>
      <c r="E14" s="546"/>
      <c r="F14" s="546"/>
      <c r="G14" s="546"/>
      <c r="H14" s="546"/>
      <c r="I14" s="546"/>
      <c r="J14" s="546"/>
      <c r="K14" s="546"/>
      <c r="L14" s="546"/>
      <c r="M14" s="547"/>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row>
    <row r="15" spans="1:51" ht="24.95" customHeight="1" thickBot="1">
      <c r="A15" s="505"/>
      <c r="B15" s="548"/>
      <c r="C15" s="549"/>
      <c r="D15" s="549"/>
      <c r="E15" s="549"/>
      <c r="F15" s="549"/>
      <c r="G15" s="549"/>
      <c r="H15" s="549"/>
      <c r="I15" s="549"/>
      <c r="J15" s="549"/>
      <c r="K15" s="549"/>
      <c r="L15" s="549"/>
      <c r="M15" s="550"/>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row>
    <row r="16" spans="1:51" ht="24.95" customHeight="1" thickBot="1">
      <c r="A16" s="505"/>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row>
    <row r="17" spans="1:50" ht="24.95" customHeight="1">
      <c r="A17" s="505"/>
      <c r="B17" s="511" t="s">
        <v>1581</v>
      </c>
      <c r="C17" s="512"/>
      <c r="D17" s="512"/>
      <c r="E17" s="512"/>
      <c r="F17" s="512"/>
      <c r="G17" s="512"/>
      <c r="H17" s="512"/>
      <c r="I17" s="512"/>
      <c r="J17" s="512"/>
      <c r="K17" s="512"/>
      <c r="L17" s="512"/>
      <c r="M17" s="513"/>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row>
    <row r="18" spans="1:50" ht="24.95" customHeight="1" thickBot="1">
      <c r="A18" s="505"/>
      <c r="B18" s="551" t="s">
        <v>1582</v>
      </c>
      <c r="C18" s="552"/>
      <c r="D18" s="552"/>
      <c r="E18" s="552"/>
      <c r="F18" s="552"/>
      <c r="G18" s="552"/>
      <c r="H18" s="552"/>
      <c r="I18" s="552"/>
      <c r="J18" s="552"/>
      <c r="K18" s="552"/>
      <c r="L18" s="552"/>
      <c r="M18" s="553"/>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row>
    <row r="19" spans="1:50" ht="24.95" customHeight="1">
      <c r="A19" s="505"/>
      <c r="B19" s="505"/>
      <c r="C19" s="516"/>
      <c r="D19" s="516"/>
      <c r="E19" s="516"/>
      <c r="F19" s="516" t="s">
        <v>40</v>
      </c>
      <c r="G19" s="516"/>
      <c r="H19" s="515"/>
      <c r="I19" s="515"/>
      <c r="J19" s="51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row>
    <row r="20" spans="1:50" ht="24.95" customHeight="1">
      <c r="A20" s="505"/>
      <c r="B20" s="505"/>
      <c r="C20" s="516"/>
      <c r="D20" s="516"/>
      <c r="E20" s="516" t="s">
        <v>41</v>
      </c>
      <c r="F20" s="517">
        <v>0.2</v>
      </c>
      <c r="G20" s="517">
        <f>F20</f>
        <v>0.2</v>
      </c>
      <c r="H20" s="515"/>
      <c r="I20" s="515"/>
      <c r="J20" s="51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row>
    <row r="21" spans="1:50" ht="24.95" customHeight="1">
      <c r="A21" s="505"/>
      <c r="B21" s="505"/>
      <c r="C21" s="516"/>
      <c r="D21" s="516"/>
      <c r="E21" s="516" t="s">
        <v>42</v>
      </c>
      <c r="F21" s="517">
        <v>0.3</v>
      </c>
      <c r="G21" s="517">
        <f>F20+F21</f>
        <v>0.5</v>
      </c>
      <c r="H21" s="515"/>
      <c r="I21" s="515"/>
      <c r="J21" s="51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row>
    <row r="22" spans="1:50" ht="32.450000000000003" customHeight="1">
      <c r="A22" s="505"/>
      <c r="B22" s="505"/>
      <c r="C22" s="516"/>
      <c r="D22" s="516"/>
      <c r="E22" s="516" t="s">
        <v>43</v>
      </c>
      <c r="F22" s="517">
        <v>0.3</v>
      </c>
      <c r="G22" s="517">
        <f>G21+F22</f>
        <v>0.8</v>
      </c>
      <c r="H22" s="515"/>
      <c r="I22" s="515"/>
      <c r="J22" s="51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row>
    <row r="23" spans="1:50" ht="24.95" customHeight="1">
      <c r="A23" s="505"/>
      <c r="B23" s="505"/>
      <c r="C23" s="516"/>
      <c r="D23" s="516"/>
      <c r="E23" s="516" t="s">
        <v>44</v>
      </c>
      <c r="F23" s="517">
        <v>0.2</v>
      </c>
      <c r="G23" s="517">
        <f>G22+F23</f>
        <v>1</v>
      </c>
      <c r="H23" s="515"/>
      <c r="I23" s="515"/>
      <c r="J23" s="51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row>
    <row r="24" spans="1:50" ht="24.95" customHeight="1">
      <c r="A24" s="505"/>
      <c r="B24" s="505"/>
      <c r="C24" s="516"/>
      <c r="D24" s="516"/>
      <c r="E24" s="516" t="s">
        <v>45</v>
      </c>
      <c r="F24" s="517">
        <f>SUM(F20:F23)</f>
        <v>1</v>
      </c>
      <c r="G24" s="517"/>
      <c r="H24" s="515"/>
      <c r="I24" s="515"/>
      <c r="J24" s="51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row>
    <row r="25" spans="1:50" ht="24.95" customHeight="1">
      <c r="A25" s="505"/>
      <c r="B25" s="505"/>
      <c r="C25" s="516"/>
      <c r="D25" s="516"/>
      <c r="E25" s="516"/>
      <c r="F25" s="516"/>
      <c r="G25" s="516"/>
      <c r="H25" s="515"/>
      <c r="I25" s="515"/>
      <c r="J25" s="51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row>
    <row r="26" spans="1:50" ht="24.95" customHeight="1">
      <c r="A26" s="505"/>
      <c r="B26" s="505"/>
      <c r="C26" s="516"/>
      <c r="D26" s="516"/>
      <c r="E26" s="516" t="s">
        <v>46</v>
      </c>
      <c r="F26" s="516"/>
      <c r="G26" s="517">
        <f>AVERAGE('PLAN DE ACCIÓN'!M11:M150)</f>
        <v>0</v>
      </c>
      <c r="H26" s="515"/>
      <c r="I26" s="515"/>
      <c r="J26" s="51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row>
    <row r="27" spans="1:50" ht="24.95" customHeight="1">
      <c r="A27" s="505"/>
      <c r="B27" s="505"/>
      <c r="C27" s="516"/>
      <c r="D27" s="516"/>
      <c r="E27" s="516"/>
      <c r="F27" s="516"/>
      <c r="G27" s="516"/>
      <c r="H27" s="515"/>
      <c r="I27" s="515"/>
      <c r="J27" s="51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row>
    <row r="28" spans="1:50" ht="24.95" customHeight="1">
      <c r="A28" s="505"/>
      <c r="B28" s="505"/>
      <c r="C28" s="516"/>
      <c r="D28" s="516"/>
      <c r="E28" s="516" t="s">
        <v>47</v>
      </c>
      <c r="F28" s="516">
        <f>(G26-F29)/2</f>
        <v>-5.0000000000000001E-3</v>
      </c>
      <c r="G28" s="516"/>
      <c r="H28" s="515"/>
      <c r="I28" s="515"/>
      <c r="J28" s="51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row>
    <row r="29" spans="1:50">
      <c r="A29" s="505"/>
      <c r="B29" s="505"/>
      <c r="C29" s="516"/>
      <c r="D29" s="516"/>
      <c r="E29" s="516" t="s">
        <v>48</v>
      </c>
      <c r="F29" s="516">
        <v>0.01</v>
      </c>
      <c r="G29" s="516"/>
      <c r="H29" s="515"/>
      <c r="I29" s="515"/>
      <c r="J29" s="51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row>
    <row r="30" spans="1:50">
      <c r="A30" s="505"/>
      <c r="B30" s="505"/>
      <c r="C30" s="516"/>
      <c r="D30" s="516"/>
      <c r="E30" s="516" t="s">
        <v>49</v>
      </c>
      <c r="F30" s="516">
        <f>SUM(F20:F23)-F28-F29</f>
        <v>0.99499999999999988</v>
      </c>
      <c r="G30" s="516"/>
      <c r="H30" s="515"/>
      <c r="I30" s="515"/>
      <c r="J30" s="51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row>
    <row r="31" spans="1:50">
      <c r="A31" s="505"/>
      <c r="B31" s="505"/>
      <c r="C31" s="516"/>
      <c r="D31" s="516"/>
      <c r="E31" s="516"/>
      <c r="F31" s="516"/>
      <c r="G31" s="516"/>
      <c r="H31" s="515"/>
      <c r="I31" s="515"/>
      <c r="J31" s="51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row>
    <row r="32" spans="1:50">
      <c r="A32" s="505"/>
      <c r="B32" s="505"/>
      <c r="C32" s="516"/>
      <c r="D32" s="516"/>
      <c r="E32" s="516"/>
      <c r="F32" s="516"/>
      <c r="G32" s="516"/>
      <c r="H32" s="515"/>
      <c r="I32" s="515"/>
      <c r="J32" s="51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row>
    <row r="33" spans="1:54">
      <c r="A33" s="505"/>
      <c r="B33" s="505"/>
      <c r="C33" s="516"/>
      <c r="D33" s="516"/>
      <c r="E33" s="516"/>
      <c r="F33" s="516"/>
      <c r="G33" s="516"/>
      <c r="H33" s="515"/>
      <c r="I33" s="515"/>
      <c r="J33" s="51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row>
    <row r="34" spans="1:54">
      <c r="A34" s="505"/>
      <c r="B34" s="505"/>
      <c r="C34" s="515"/>
      <c r="D34" s="515"/>
      <c r="E34" s="515"/>
      <c r="F34" s="515"/>
      <c r="G34" s="515"/>
      <c r="H34" s="515"/>
      <c r="I34" s="515"/>
      <c r="J34" s="51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row>
    <row r="35" spans="1:54">
      <c r="A35" s="505"/>
      <c r="B35" s="505"/>
      <c r="C35" s="515"/>
      <c r="D35" s="515"/>
      <c r="E35" s="515"/>
      <c r="F35" s="515"/>
      <c r="G35" s="515"/>
      <c r="H35" s="515"/>
      <c r="I35" s="515"/>
      <c r="J35" s="51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row>
    <row r="36" spans="1:54">
      <c r="A36" s="505"/>
      <c r="B36" s="505"/>
      <c r="C36" s="515"/>
      <c r="D36" s="515"/>
      <c r="E36" s="515"/>
      <c r="F36" s="515"/>
      <c r="G36" s="515"/>
      <c r="H36" s="515"/>
      <c r="I36" s="515"/>
      <c r="J36" s="51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row>
    <row r="37" spans="1:54">
      <c r="A37" s="505"/>
      <c r="B37" s="505"/>
      <c r="C37" s="515"/>
      <c r="D37" s="515"/>
      <c r="E37" s="515"/>
      <c r="F37" s="515"/>
      <c r="G37" s="515"/>
      <c r="H37" s="515"/>
      <c r="I37" s="515"/>
      <c r="J37" s="51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row>
    <row r="38" spans="1:54">
      <c r="A38" s="505"/>
      <c r="B38" s="505"/>
      <c r="C38" s="515"/>
      <c r="D38" s="515"/>
      <c r="E38" s="515"/>
      <c r="F38" s="515"/>
      <c r="G38" s="515"/>
      <c r="H38" s="515"/>
      <c r="I38" s="515"/>
      <c r="J38" s="51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row>
    <row r="39" spans="1:54">
      <c r="A39" s="505"/>
      <c r="B39" s="505"/>
      <c r="C39" s="514"/>
      <c r="D39" s="514"/>
      <c r="E39" s="514"/>
      <c r="F39" s="514"/>
      <c r="G39" s="514"/>
      <c r="H39" s="514"/>
      <c r="I39" s="51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row>
    <row r="40" spans="1:54">
      <c r="A40" s="505"/>
      <c r="B40" s="505"/>
      <c r="C40" s="514"/>
      <c r="D40" s="514"/>
      <c r="E40" s="514"/>
      <c r="F40" s="514"/>
      <c r="G40" s="514"/>
      <c r="H40" s="514"/>
      <c r="I40" s="51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row>
    <row r="41" spans="1:54">
      <c r="A41" s="505"/>
      <c r="B41" s="505"/>
      <c r="C41" s="514"/>
      <c r="D41" s="514"/>
      <c r="E41" s="514"/>
      <c r="F41" s="514"/>
      <c r="G41" s="514"/>
      <c r="H41" s="514"/>
      <c r="I41" s="51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row>
    <row r="42" spans="1:54">
      <c r="A42" s="505"/>
      <c r="B42" s="505"/>
      <c r="C42" s="505"/>
      <c r="D42" s="515"/>
      <c r="E42" s="515"/>
      <c r="F42" s="515"/>
      <c r="G42" s="515"/>
      <c r="H42" s="515"/>
      <c r="I42" s="51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row>
    <row r="43" spans="1:54">
      <c r="A43" s="505"/>
      <c r="B43" s="505"/>
      <c r="C43" s="505"/>
      <c r="D43" s="515"/>
      <c r="E43" s="515"/>
      <c r="F43" s="515"/>
      <c r="G43" s="515"/>
      <c r="H43" s="515"/>
      <c r="I43" s="51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row>
    <row r="44" spans="1:54">
      <c r="A44" s="505"/>
      <c r="B44" s="505"/>
      <c r="C44" s="505"/>
      <c r="D44" s="515"/>
      <c r="E44" s="515"/>
      <c r="F44" s="515"/>
      <c r="G44" s="515"/>
      <c r="H44" s="515"/>
      <c r="I44" s="51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row>
    <row r="45" spans="1:54">
      <c r="A45" s="505"/>
      <c r="B45" s="505"/>
      <c r="C45" s="505"/>
      <c r="D45" s="515"/>
      <c r="E45" s="515"/>
      <c r="F45" s="515"/>
      <c r="G45" s="515"/>
      <c r="H45" s="515"/>
      <c r="I45" s="51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row>
    <row r="46" spans="1:54">
      <c r="A46" s="505"/>
      <c r="B46" s="505"/>
      <c r="C46" s="505"/>
      <c r="D46" s="515"/>
      <c r="E46" s="515"/>
      <c r="F46" s="515"/>
      <c r="G46" s="515"/>
      <c r="H46" s="515"/>
      <c r="I46" s="51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row>
    <row r="47" spans="1:54">
      <c r="A47" s="505"/>
      <c r="B47" s="505"/>
      <c r="C47" s="505"/>
      <c r="D47" s="515"/>
      <c r="E47" s="515"/>
      <c r="F47" s="515"/>
      <c r="G47" s="515"/>
      <c r="H47" s="515"/>
      <c r="I47" s="51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row>
    <row r="48" spans="1:54">
      <c r="A48" s="505"/>
      <c r="B48" s="505"/>
      <c r="C48" s="505"/>
      <c r="D48" s="515"/>
      <c r="E48" s="515"/>
      <c r="F48" s="515"/>
      <c r="G48" s="515"/>
      <c r="H48" s="515"/>
      <c r="I48" s="51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row>
    <row r="49" spans="1:54">
      <c r="A49" s="505"/>
      <c r="B49" s="505"/>
      <c r="C49" s="505"/>
      <c r="D49" s="515"/>
      <c r="E49" s="515"/>
      <c r="F49" s="515"/>
      <c r="G49" s="515"/>
      <c r="H49" s="515"/>
      <c r="I49" s="51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row>
    <row r="50" spans="1:54">
      <c r="A50" s="505"/>
      <c r="B50" s="505"/>
      <c r="C50" s="505"/>
      <c r="D50" s="515"/>
      <c r="E50" s="515"/>
      <c r="F50" s="515"/>
      <c r="G50" s="515"/>
      <c r="H50" s="515"/>
      <c r="I50" s="51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row>
    <row r="51" spans="1:54">
      <c r="A51" s="505"/>
      <c r="B51" s="505"/>
      <c r="C51" s="505"/>
      <c r="D51" s="515"/>
      <c r="E51" s="515"/>
      <c r="F51" s="515"/>
      <c r="G51" s="515"/>
      <c r="H51" s="515"/>
      <c r="I51" s="51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row>
    <row r="52" spans="1:54">
      <c r="A52" s="505"/>
      <c r="B52" s="505"/>
      <c r="C52" s="505"/>
      <c r="D52" s="515"/>
      <c r="E52" s="515"/>
      <c r="F52" s="515"/>
      <c r="G52" s="515"/>
      <c r="H52" s="515"/>
      <c r="I52" s="51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05"/>
      <c r="AZ52" s="505"/>
      <c r="BA52" s="505"/>
      <c r="BB52" s="505"/>
    </row>
    <row r="53" spans="1:54">
      <c r="A53" s="505"/>
      <c r="B53" s="505"/>
      <c r="C53" s="505"/>
      <c r="D53" s="515"/>
      <c r="E53" s="515"/>
      <c r="F53" s="515"/>
      <c r="G53" s="515"/>
      <c r="H53" s="515"/>
      <c r="I53" s="515"/>
      <c r="J53" s="505"/>
      <c r="K53" s="505"/>
      <c r="L53" s="505"/>
      <c r="M53" s="505"/>
      <c r="N53" s="505"/>
      <c r="O53" s="505"/>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505"/>
      <c r="AN53" s="505"/>
      <c r="AO53" s="505"/>
      <c r="AP53" s="505"/>
      <c r="AQ53" s="505"/>
      <c r="AR53" s="505"/>
      <c r="AS53" s="505"/>
      <c r="AT53" s="505"/>
      <c r="AU53" s="505"/>
      <c r="AV53" s="505"/>
      <c r="AW53" s="505"/>
      <c r="AX53" s="505"/>
      <c r="AY53" s="505"/>
      <c r="AZ53" s="505"/>
      <c r="BA53" s="505"/>
      <c r="BB53" s="505"/>
    </row>
    <row r="54" spans="1:54">
      <c r="A54" s="505"/>
      <c r="B54" s="505"/>
      <c r="C54" s="505"/>
      <c r="D54" s="515"/>
      <c r="E54" s="515"/>
      <c r="F54" s="515"/>
      <c r="G54" s="515"/>
      <c r="H54" s="515"/>
      <c r="I54" s="51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row>
    <row r="55" spans="1:54">
      <c r="A55" s="505"/>
      <c r="B55" s="505"/>
      <c r="C55" s="505"/>
      <c r="D55" s="515"/>
      <c r="E55" s="515"/>
      <c r="F55" s="515"/>
      <c r="G55" s="515"/>
      <c r="H55" s="515"/>
      <c r="I55" s="51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row>
    <row r="56" spans="1:54">
      <c r="A56" s="505"/>
      <c r="B56" s="505"/>
      <c r="C56" s="505"/>
      <c r="D56" s="505"/>
      <c r="E56" s="505"/>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5"/>
      <c r="AY56" s="505"/>
      <c r="AZ56" s="505"/>
      <c r="BA56" s="505"/>
      <c r="BB56" s="505"/>
    </row>
    <row r="57" spans="1:54">
      <c r="A57" s="505"/>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5"/>
      <c r="AY57" s="505"/>
      <c r="AZ57" s="505"/>
      <c r="BA57" s="505"/>
      <c r="BB57" s="505"/>
    </row>
    <row r="58" spans="1:54">
      <c r="A58" s="505"/>
      <c r="B58" s="505"/>
      <c r="C58" s="505"/>
      <c r="D58" s="505"/>
      <c r="E58" s="505"/>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5"/>
      <c r="AY58" s="505"/>
      <c r="AZ58" s="505"/>
      <c r="BA58" s="505"/>
      <c r="BB58" s="505"/>
    </row>
    <row r="59" spans="1:54">
      <c r="A59" s="505"/>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c r="BA59" s="505"/>
      <c r="BB59" s="505"/>
    </row>
    <row r="60" spans="1:54">
      <c r="A60" s="505"/>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row>
    <row r="61" spans="1:54">
      <c r="A61" s="505"/>
      <c r="B61" s="505"/>
      <c r="C61" s="505"/>
      <c r="D61" s="505"/>
      <c r="E61" s="505"/>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row>
    <row r="62" spans="1:54">
      <c r="A62" s="505"/>
      <c r="B62" s="505"/>
      <c r="C62" s="505"/>
      <c r="D62" s="505"/>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5"/>
      <c r="AY62" s="505"/>
      <c r="AZ62" s="505"/>
      <c r="BA62" s="505"/>
      <c r="BB62" s="505"/>
    </row>
    <row r="63" spans="1:54">
      <c r="A63" s="505"/>
      <c r="B63" s="505"/>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row>
    <row r="64" spans="1:54">
      <c r="A64" s="505"/>
      <c r="B64" s="505"/>
      <c r="C64" s="505"/>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row>
    <row r="65" spans="1:54">
      <c r="A65" s="505"/>
      <c r="B65" s="505"/>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row>
    <row r="66" spans="1:54">
      <c r="A66" s="505"/>
      <c r="B66" s="505"/>
      <c r="C66" s="505"/>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row>
    <row r="67" spans="1:54">
      <c r="A67" s="505"/>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5"/>
    </row>
    <row r="68" spans="1:54">
      <c r="A68" s="505"/>
      <c r="B68" s="505"/>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row>
    <row r="69" spans="1:54">
      <c r="A69" s="505"/>
      <c r="B69" s="50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row>
    <row r="70" spans="1:54">
      <c r="A70" s="505"/>
      <c r="B70" s="505"/>
      <c r="C70" s="505"/>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row>
    <row r="71" spans="1:54">
      <c r="A71" s="505"/>
      <c r="B71" s="505"/>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row>
    <row r="72" spans="1:54">
      <c r="A72" s="505"/>
      <c r="B72" s="505"/>
      <c r="C72" s="505"/>
      <c r="D72" s="505"/>
      <c r="E72" s="505"/>
      <c r="F72" s="505"/>
      <c r="G72" s="505"/>
      <c r="H72" s="505"/>
      <c r="I72" s="505"/>
      <c r="J72" s="505"/>
      <c r="K72" s="505"/>
      <c r="L72" s="505"/>
      <c r="M72" s="505"/>
      <c r="N72" s="505"/>
      <c r="O72" s="505"/>
      <c r="P72" s="505"/>
      <c r="Q72" s="505"/>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row>
    <row r="73" spans="1:54">
      <c r="A73" s="505"/>
      <c r="B73" s="505"/>
      <c r="C73" s="505"/>
      <c r="D73" s="505"/>
      <c r="E73" s="505"/>
      <c r="F73" s="505"/>
      <c r="G73" s="505"/>
      <c r="H73" s="505"/>
      <c r="I73" s="505"/>
      <c r="J73" s="505"/>
      <c r="K73" s="5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row>
    <row r="74" spans="1:54">
      <c r="A74" s="505"/>
      <c r="B74" s="505"/>
      <c r="C74" s="505"/>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505"/>
      <c r="AM74" s="505"/>
      <c r="AN74" s="505"/>
      <c r="AO74" s="505"/>
      <c r="AP74" s="505"/>
      <c r="AQ74" s="505"/>
      <c r="AR74" s="505"/>
      <c r="AS74" s="505"/>
      <c r="AT74" s="505"/>
      <c r="AU74" s="505"/>
      <c r="AV74" s="505"/>
      <c r="AW74" s="505"/>
      <c r="AX74" s="505"/>
      <c r="AY74" s="505"/>
      <c r="AZ74" s="505"/>
      <c r="BA74" s="505"/>
      <c r="BB74" s="505"/>
    </row>
    <row r="75" spans="1:54">
      <c r="A75" s="505"/>
      <c r="B75" s="505"/>
      <c r="C75" s="505"/>
      <c r="D75" s="505"/>
      <c r="E75" s="505"/>
      <c r="F75" s="505"/>
      <c r="G75" s="505"/>
      <c r="H75" s="505"/>
      <c r="I75" s="505"/>
      <c r="J75" s="505"/>
      <c r="K75" s="505"/>
      <c r="L75" s="505"/>
      <c r="M75" s="505"/>
      <c r="N75" s="505"/>
      <c r="O75" s="505"/>
      <c r="P75" s="505"/>
      <c r="Q75" s="505"/>
      <c r="R75" s="505"/>
      <c r="S75" s="505"/>
      <c r="T75" s="505"/>
      <c r="U75" s="505"/>
      <c r="V75" s="505"/>
      <c r="W75" s="505"/>
      <c r="X75" s="505"/>
      <c r="Y75" s="505"/>
      <c r="Z75" s="505"/>
      <c r="AA75" s="505"/>
      <c r="AB75" s="505"/>
      <c r="AC75" s="505"/>
      <c r="AD75" s="505"/>
      <c r="AE75" s="505"/>
      <c r="AF75" s="505"/>
      <c r="AG75" s="505"/>
      <c r="AH75" s="505"/>
      <c r="AI75" s="505"/>
      <c r="AJ75" s="505"/>
      <c r="AK75" s="505"/>
      <c r="AL75" s="505"/>
      <c r="AM75" s="505"/>
      <c r="AN75" s="505"/>
      <c r="AO75" s="505"/>
      <c r="AP75" s="505"/>
      <c r="AQ75" s="505"/>
      <c r="AR75" s="505"/>
      <c r="AS75" s="505"/>
      <c r="AT75" s="505"/>
      <c r="AU75" s="505"/>
      <c r="AV75" s="505"/>
      <c r="AW75" s="505"/>
      <c r="AX75" s="505"/>
      <c r="AY75" s="505"/>
      <c r="AZ75" s="505"/>
      <c r="BA75" s="505"/>
      <c r="BB75" s="505"/>
    </row>
    <row r="76" spans="1:54">
      <c r="A76" s="505"/>
      <c r="B76" s="505"/>
      <c r="C76" s="505"/>
      <c r="D76" s="505"/>
      <c r="E76" s="505"/>
      <c r="F76" s="505"/>
      <c r="G76" s="505"/>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505"/>
      <c r="BB76" s="505"/>
    </row>
    <row r="77" spans="1:54">
      <c r="A77" s="505"/>
      <c r="B77" s="505"/>
      <c r="C77" s="505"/>
      <c r="D77" s="505"/>
      <c r="E77" s="505"/>
      <c r="F77" s="505"/>
      <c r="G77" s="505"/>
      <c r="H77" s="505"/>
      <c r="I77" s="505"/>
      <c r="J77" s="505"/>
      <c r="K77" s="505"/>
      <c r="L77" s="505"/>
      <c r="M77" s="505"/>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5"/>
      <c r="AY77" s="505"/>
      <c r="AZ77" s="505"/>
      <c r="BA77" s="505"/>
      <c r="BB77" s="505"/>
    </row>
    <row r="78" spans="1:54">
      <c r="A78" s="505"/>
      <c r="B78" s="505"/>
      <c r="C78" s="505"/>
      <c r="D78" s="505"/>
      <c r="E78" s="505"/>
      <c r="F78" s="505"/>
      <c r="G78" s="505"/>
      <c r="H78" s="505"/>
      <c r="I78" s="505"/>
      <c r="J78" s="505"/>
      <c r="K78" s="505"/>
      <c r="L78" s="505"/>
      <c r="M78" s="505"/>
      <c r="N78" s="505"/>
      <c r="O78" s="505"/>
      <c r="P78" s="505"/>
      <c r="Q78" s="505"/>
      <c r="R78" s="505"/>
      <c r="S78" s="505"/>
      <c r="T78" s="505"/>
      <c r="U78" s="505"/>
      <c r="V78" s="505"/>
      <c r="W78" s="505"/>
      <c r="X78" s="50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5"/>
      <c r="AY78" s="505"/>
      <c r="AZ78" s="505"/>
      <c r="BA78" s="505"/>
      <c r="BB78" s="505"/>
    </row>
    <row r="79" spans="1:54">
      <c r="A79" s="505"/>
      <c r="B79" s="505"/>
      <c r="C79" s="505"/>
      <c r="D79" s="505"/>
      <c r="E79" s="505"/>
      <c r="F79" s="505"/>
      <c r="G79" s="505"/>
      <c r="H79" s="505"/>
      <c r="I79" s="505"/>
      <c r="J79" s="505"/>
      <c r="K79" s="505"/>
      <c r="L79" s="505"/>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505"/>
      <c r="AK79" s="505"/>
      <c r="AL79" s="505"/>
      <c r="AM79" s="505"/>
      <c r="AN79" s="505"/>
      <c r="AO79" s="505"/>
      <c r="AP79" s="505"/>
      <c r="AQ79" s="505"/>
      <c r="AR79" s="505"/>
      <c r="AS79" s="505"/>
      <c r="AT79" s="505"/>
      <c r="AU79" s="505"/>
      <c r="AV79" s="505"/>
      <c r="AW79" s="505"/>
      <c r="AX79" s="505"/>
      <c r="AY79" s="505"/>
      <c r="AZ79" s="505"/>
      <c r="BA79" s="505"/>
      <c r="BB79" s="505"/>
    </row>
    <row r="80" spans="1:54">
      <c r="A80" s="505"/>
      <c r="B80" s="505"/>
      <c r="C80" s="505"/>
      <c r="D80" s="505"/>
      <c r="E80" s="505"/>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5"/>
      <c r="AM80" s="505"/>
      <c r="AN80" s="505"/>
      <c r="AO80" s="505"/>
      <c r="AP80" s="505"/>
      <c r="AQ80" s="505"/>
      <c r="AR80" s="505"/>
      <c r="AS80" s="505"/>
      <c r="AT80" s="505"/>
      <c r="AU80" s="505"/>
      <c r="AV80" s="505"/>
      <c r="AW80" s="505"/>
      <c r="AX80" s="505"/>
      <c r="AY80" s="505"/>
      <c r="AZ80" s="505"/>
      <c r="BA80" s="505"/>
      <c r="BB80" s="505"/>
    </row>
    <row r="81" spans="1:54">
      <c r="A81" s="505"/>
      <c r="B81" s="505"/>
      <c r="C81" s="505"/>
      <c r="D81" s="505"/>
      <c r="E81" s="505"/>
      <c r="F81" s="505"/>
      <c r="G81" s="505"/>
      <c r="H81" s="505"/>
      <c r="I81" s="505"/>
      <c r="J81" s="505"/>
      <c r="K81" s="505"/>
      <c r="L81" s="505"/>
      <c r="M81" s="505"/>
      <c r="N81" s="505"/>
      <c r="O81" s="505"/>
      <c r="P81" s="505"/>
      <c r="Q81" s="505"/>
      <c r="R81" s="505"/>
      <c r="S81" s="505"/>
      <c r="T81" s="505"/>
      <c r="U81" s="505"/>
      <c r="V81" s="505"/>
      <c r="W81" s="505"/>
      <c r="X81" s="505"/>
      <c r="Y81" s="505"/>
      <c r="Z81" s="505"/>
      <c r="AA81" s="505"/>
      <c r="AB81" s="505"/>
      <c r="AC81" s="505"/>
      <c r="AD81" s="505"/>
      <c r="AE81" s="505"/>
      <c r="AF81" s="505"/>
      <c r="AG81" s="505"/>
      <c r="AH81" s="505"/>
      <c r="AI81" s="505"/>
      <c r="AJ81" s="505"/>
      <c r="AK81" s="505"/>
      <c r="AL81" s="505"/>
      <c r="AM81" s="505"/>
      <c r="AN81" s="505"/>
      <c r="AO81" s="505"/>
      <c r="AP81" s="505"/>
      <c r="AQ81" s="505"/>
      <c r="AR81" s="505"/>
      <c r="AS81" s="505"/>
      <c r="AT81" s="505"/>
      <c r="AU81" s="505"/>
      <c r="AV81" s="505"/>
      <c r="AW81" s="505"/>
      <c r="AX81" s="505"/>
      <c r="AY81" s="505"/>
      <c r="AZ81" s="505"/>
      <c r="BA81" s="505"/>
      <c r="BB81" s="505"/>
    </row>
    <row r="82" spans="1:54">
      <c r="A82" s="505"/>
      <c r="B82" s="505"/>
      <c r="C82" s="505"/>
      <c r="D82" s="505"/>
      <c r="E82" s="505"/>
      <c r="F82" s="505"/>
      <c r="G82" s="505"/>
      <c r="H82" s="505"/>
      <c r="I82" s="505"/>
      <c r="J82" s="505"/>
      <c r="K82" s="505"/>
      <c r="L82" s="505"/>
      <c r="M82" s="505"/>
      <c r="N82" s="505"/>
      <c r="O82" s="505"/>
      <c r="P82" s="505"/>
      <c r="Q82" s="505"/>
      <c r="R82" s="505"/>
      <c r="S82" s="505"/>
      <c r="T82" s="505"/>
      <c r="U82" s="505"/>
      <c r="V82" s="505"/>
      <c r="W82" s="505"/>
      <c r="X82" s="505"/>
      <c r="Y82" s="505"/>
      <c r="Z82" s="505"/>
      <c r="AA82" s="505"/>
      <c r="AB82" s="505"/>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5"/>
      <c r="AY82" s="505"/>
      <c r="AZ82" s="505"/>
      <c r="BA82" s="505"/>
      <c r="BB82" s="505"/>
    </row>
    <row r="83" spans="1:54">
      <c r="A83" s="505"/>
      <c r="B83" s="505"/>
      <c r="C83" s="505"/>
      <c r="D83" s="505"/>
      <c r="E83" s="505"/>
      <c r="F83" s="505"/>
      <c r="G83" s="505"/>
      <c r="H83" s="505"/>
      <c r="I83" s="505"/>
      <c r="J83" s="505"/>
      <c r="K83" s="505"/>
      <c r="L83" s="505"/>
      <c r="M83" s="505"/>
      <c r="N83" s="505"/>
      <c r="O83" s="505"/>
      <c r="P83" s="505"/>
      <c r="Q83" s="505"/>
      <c r="R83" s="505"/>
      <c r="S83" s="505"/>
      <c r="T83" s="505"/>
      <c r="U83" s="505"/>
      <c r="V83" s="505"/>
      <c r="W83" s="505"/>
      <c r="X83" s="505"/>
      <c r="Y83" s="505"/>
      <c r="Z83" s="505"/>
      <c r="AA83" s="505"/>
      <c r="AB83" s="505"/>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5"/>
      <c r="AY83" s="505"/>
      <c r="AZ83" s="505"/>
      <c r="BA83" s="505"/>
      <c r="BB83" s="505"/>
    </row>
    <row r="84" spans="1:54">
      <c r="A84" s="505"/>
      <c r="B84" s="505"/>
      <c r="C84" s="505"/>
      <c r="D84" s="505"/>
      <c r="E84" s="505"/>
      <c r="F84" s="505"/>
      <c r="G84" s="505"/>
      <c r="H84" s="505"/>
      <c r="I84" s="505"/>
      <c r="J84" s="505"/>
      <c r="K84" s="505"/>
      <c r="L84" s="505"/>
      <c r="M84" s="505"/>
      <c r="N84" s="505"/>
      <c r="O84" s="505"/>
      <c r="P84" s="505"/>
      <c r="Q84" s="505"/>
      <c r="R84" s="505"/>
      <c r="S84" s="505"/>
      <c r="T84" s="505"/>
      <c r="U84" s="505"/>
      <c r="V84" s="505"/>
      <c r="W84" s="505"/>
      <c r="X84" s="505"/>
      <c r="Y84" s="505"/>
      <c r="Z84" s="505"/>
      <c r="AA84" s="505"/>
      <c r="AB84" s="505"/>
      <c r="AC84" s="505"/>
      <c r="AD84" s="505"/>
      <c r="AE84" s="505"/>
      <c r="AF84" s="505"/>
      <c r="AG84" s="505"/>
      <c r="AH84" s="505"/>
      <c r="AI84" s="505"/>
      <c r="AJ84" s="505"/>
      <c r="AK84" s="505"/>
      <c r="AL84" s="505"/>
      <c r="AM84" s="505"/>
      <c r="AN84" s="505"/>
      <c r="AO84" s="505"/>
      <c r="AP84" s="505"/>
      <c r="AQ84" s="505"/>
      <c r="AR84" s="505"/>
      <c r="AS84" s="505"/>
      <c r="AT84" s="505"/>
      <c r="AU84" s="505"/>
      <c r="AV84" s="505"/>
      <c r="AW84" s="505"/>
      <c r="AX84" s="505"/>
      <c r="AY84" s="505"/>
      <c r="AZ84" s="505"/>
      <c r="BA84" s="505"/>
      <c r="BB84" s="505"/>
    </row>
    <row r="85" spans="1:54">
      <c r="A85" s="505"/>
      <c r="B85" s="505"/>
      <c r="C85" s="505"/>
      <c r="D85" s="505"/>
      <c r="E85" s="505"/>
      <c r="F85" s="505"/>
      <c r="G85" s="505"/>
      <c r="H85" s="505"/>
      <c r="I85" s="505"/>
      <c r="J85" s="505"/>
      <c r="K85" s="505"/>
      <c r="L85" s="505"/>
      <c r="M85" s="505"/>
      <c r="N85" s="505"/>
      <c r="O85" s="505"/>
      <c r="P85" s="505"/>
      <c r="Q85" s="505"/>
      <c r="R85" s="505"/>
      <c r="S85" s="505"/>
      <c r="T85" s="505"/>
      <c r="U85" s="505"/>
      <c r="V85" s="505"/>
      <c r="W85" s="505"/>
      <c r="X85" s="505"/>
      <c r="Y85" s="505"/>
      <c r="Z85" s="505"/>
      <c r="AA85" s="505"/>
      <c r="AB85" s="505"/>
      <c r="AC85" s="505"/>
      <c r="AD85" s="505"/>
      <c r="AE85" s="505"/>
      <c r="AF85" s="505"/>
      <c r="AG85" s="505"/>
      <c r="AH85" s="505"/>
      <c r="AI85" s="505"/>
      <c r="AJ85" s="505"/>
      <c r="AK85" s="505"/>
      <c r="AL85" s="505"/>
      <c r="AM85" s="505"/>
      <c r="AN85" s="505"/>
      <c r="AO85" s="505"/>
      <c r="AP85" s="505"/>
      <c r="AQ85" s="505"/>
      <c r="AR85" s="505"/>
      <c r="AS85" s="505"/>
      <c r="AT85" s="505"/>
      <c r="AU85" s="505"/>
      <c r="AV85" s="505"/>
      <c r="AW85" s="505"/>
      <c r="AX85" s="505"/>
      <c r="AY85" s="505"/>
      <c r="AZ85" s="505"/>
      <c r="BA85" s="505"/>
      <c r="BB85" s="505"/>
    </row>
    <row r="86" spans="1:54">
      <c r="A86" s="505"/>
      <c r="B86" s="505"/>
      <c r="C86" s="505"/>
      <c r="D86" s="505"/>
      <c r="E86" s="505"/>
      <c r="F86" s="505"/>
      <c r="G86" s="505"/>
      <c r="H86" s="505"/>
      <c r="I86" s="505"/>
      <c r="J86" s="505"/>
      <c r="K86" s="505"/>
      <c r="L86" s="505"/>
      <c r="M86" s="505"/>
      <c r="N86" s="505"/>
      <c r="O86" s="505"/>
      <c r="P86" s="505"/>
      <c r="Q86" s="505"/>
      <c r="R86" s="505"/>
      <c r="S86" s="505"/>
      <c r="T86" s="505"/>
      <c r="U86" s="505"/>
      <c r="V86" s="505"/>
      <c r="W86" s="505"/>
      <c r="X86" s="505"/>
      <c r="Y86" s="505"/>
      <c r="Z86" s="505"/>
      <c r="AA86" s="505"/>
      <c r="AB86" s="505"/>
      <c r="AC86" s="505"/>
      <c r="AD86" s="505"/>
      <c r="AE86" s="505"/>
      <c r="AF86" s="505"/>
      <c r="AG86" s="505"/>
      <c r="AH86" s="505"/>
      <c r="AI86" s="505"/>
      <c r="AJ86" s="505"/>
      <c r="AK86" s="505"/>
      <c r="AL86" s="505"/>
      <c r="AM86" s="505"/>
      <c r="AN86" s="505"/>
      <c r="AO86" s="505"/>
      <c r="AP86" s="505"/>
      <c r="AQ86" s="505"/>
      <c r="AR86" s="505"/>
      <c r="AS86" s="505"/>
      <c r="AT86" s="505"/>
      <c r="AU86" s="505"/>
      <c r="AV86" s="505"/>
      <c r="AW86" s="505"/>
      <c r="AX86" s="505"/>
      <c r="AY86" s="505"/>
      <c r="AZ86" s="505"/>
      <c r="BA86" s="505"/>
      <c r="BB86" s="505"/>
    </row>
    <row r="87" spans="1:54">
      <c r="A87" s="505"/>
      <c r="B87" s="505"/>
      <c r="C87" s="505"/>
      <c r="D87" s="505"/>
      <c r="E87" s="505"/>
      <c r="F87" s="505"/>
      <c r="G87" s="505"/>
      <c r="H87" s="505"/>
      <c r="I87" s="505"/>
      <c r="J87" s="505"/>
      <c r="K87" s="505"/>
      <c r="L87" s="505"/>
      <c r="M87" s="505"/>
      <c r="N87" s="505"/>
      <c r="O87" s="505"/>
      <c r="P87" s="505"/>
      <c r="Q87" s="505"/>
      <c r="R87" s="505"/>
      <c r="S87" s="505"/>
      <c r="T87" s="505"/>
      <c r="U87" s="505"/>
      <c r="V87" s="505"/>
      <c r="W87" s="505"/>
      <c r="X87" s="505"/>
      <c r="Y87" s="505"/>
      <c r="Z87" s="505"/>
      <c r="AA87" s="505"/>
      <c r="AB87" s="505"/>
      <c r="AC87" s="505"/>
      <c r="AD87" s="505"/>
      <c r="AE87" s="505"/>
      <c r="AF87" s="505"/>
      <c r="AG87" s="505"/>
      <c r="AH87" s="505"/>
      <c r="AI87" s="505"/>
      <c r="AJ87" s="505"/>
      <c r="AK87" s="505"/>
      <c r="AL87" s="505"/>
      <c r="AM87" s="505"/>
      <c r="AN87" s="505"/>
      <c r="AO87" s="505"/>
      <c r="AP87" s="505"/>
      <c r="AQ87" s="505"/>
      <c r="AR87" s="505"/>
      <c r="AS87" s="505"/>
      <c r="AT87" s="505"/>
      <c r="AU87" s="505"/>
      <c r="AV87" s="505"/>
      <c r="AW87" s="505"/>
      <c r="AX87" s="505"/>
      <c r="AY87" s="505"/>
      <c r="AZ87" s="505"/>
      <c r="BA87" s="505"/>
      <c r="BB87" s="505"/>
    </row>
    <row r="88" spans="1:54">
      <c r="A88" s="505"/>
      <c r="B88" s="505"/>
      <c r="C88" s="505"/>
      <c r="D88" s="505"/>
      <c r="E88" s="505"/>
      <c r="F88" s="505"/>
      <c r="G88" s="505"/>
      <c r="H88" s="505"/>
      <c r="I88" s="505"/>
      <c r="J88" s="505"/>
      <c r="K88" s="505"/>
      <c r="L88" s="505"/>
      <c r="M88" s="505"/>
      <c r="N88" s="505"/>
      <c r="O88" s="505"/>
      <c r="P88" s="505"/>
      <c r="Q88" s="505"/>
      <c r="R88" s="505"/>
      <c r="S88" s="505"/>
      <c r="T88" s="505"/>
      <c r="U88" s="505"/>
      <c r="V88" s="505"/>
      <c r="W88" s="505"/>
      <c r="X88" s="505"/>
      <c r="Y88" s="505"/>
      <c r="Z88" s="505"/>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c r="BB88" s="505"/>
    </row>
    <row r="89" spans="1:54">
      <c r="A89" s="505"/>
      <c r="B89" s="505"/>
      <c r="C89" s="505"/>
      <c r="D89" s="505"/>
      <c r="E89" s="505"/>
      <c r="F89" s="505"/>
      <c r="G89" s="505"/>
      <c r="H89" s="505"/>
      <c r="I89" s="505"/>
      <c r="J89" s="505"/>
      <c r="K89" s="505"/>
      <c r="L89" s="505"/>
      <c r="M89" s="505"/>
      <c r="N89" s="505"/>
      <c r="O89" s="505"/>
      <c r="P89" s="505"/>
      <c r="Q89" s="505"/>
      <c r="R89" s="505"/>
      <c r="S89" s="505"/>
      <c r="T89" s="505"/>
      <c r="U89" s="505"/>
      <c r="V89" s="505"/>
      <c r="W89" s="505"/>
      <c r="X89" s="505"/>
      <c r="Y89" s="505"/>
      <c r="Z89" s="505"/>
      <c r="AA89" s="505"/>
      <c r="AB89" s="505"/>
      <c r="AC89" s="505"/>
      <c r="AD89" s="505"/>
      <c r="AE89" s="505"/>
      <c r="AF89" s="505"/>
      <c r="AG89" s="505"/>
      <c r="AH89" s="505"/>
      <c r="AI89" s="505"/>
      <c r="AJ89" s="505"/>
      <c r="AK89" s="505"/>
      <c r="AL89" s="505"/>
      <c r="AM89" s="505"/>
      <c r="AN89" s="505"/>
      <c r="AO89" s="505"/>
      <c r="AP89" s="505"/>
      <c r="AQ89" s="505"/>
      <c r="AR89" s="505"/>
      <c r="AS89" s="505"/>
      <c r="AT89" s="505"/>
      <c r="AU89" s="505"/>
      <c r="AV89" s="505"/>
      <c r="AW89" s="505"/>
      <c r="AX89" s="505"/>
      <c r="AY89" s="505"/>
      <c r="AZ89" s="505"/>
      <c r="BA89" s="505"/>
      <c r="BB89" s="505"/>
    </row>
    <row r="90" spans="1:54">
      <c r="A90" s="505"/>
      <c r="B90" s="505"/>
      <c r="C90" s="505"/>
      <c r="D90" s="505"/>
      <c r="E90" s="505"/>
      <c r="F90" s="505"/>
      <c r="G90" s="505"/>
      <c r="H90" s="505"/>
      <c r="I90" s="505"/>
      <c r="J90" s="505"/>
      <c r="K90" s="505"/>
      <c r="L90" s="505"/>
      <c r="M90" s="505"/>
      <c r="N90" s="505"/>
      <c r="O90" s="505"/>
      <c r="P90" s="505"/>
      <c r="Q90" s="505"/>
      <c r="R90" s="505"/>
      <c r="S90" s="505"/>
      <c r="T90" s="505"/>
      <c r="U90" s="505"/>
      <c r="V90" s="505"/>
      <c r="W90" s="505"/>
      <c r="X90" s="505"/>
      <c r="Y90" s="505"/>
      <c r="Z90" s="505"/>
      <c r="AA90" s="505"/>
      <c r="AB90" s="505"/>
      <c r="AC90" s="505"/>
      <c r="AD90" s="505"/>
      <c r="AE90" s="505"/>
      <c r="AF90" s="505"/>
      <c r="AG90" s="505"/>
      <c r="AH90" s="505"/>
      <c r="AI90" s="505"/>
      <c r="AJ90" s="505"/>
      <c r="AK90" s="505"/>
      <c r="AL90" s="505"/>
      <c r="AM90" s="505"/>
      <c r="AN90" s="505"/>
      <c r="AO90" s="505"/>
      <c r="AP90" s="505"/>
      <c r="AQ90" s="505"/>
      <c r="AR90" s="505"/>
      <c r="AS90" s="505"/>
      <c r="AT90" s="505"/>
      <c r="AU90" s="505"/>
      <c r="AV90" s="505"/>
      <c r="AW90" s="505"/>
      <c r="AX90" s="505"/>
      <c r="AY90" s="505"/>
      <c r="AZ90" s="505"/>
      <c r="BA90" s="505"/>
      <c r="BB90" s="505"/>
    </row>
    <row r="91" spans="1:54">
      <c r="A91" s="505"/>
      <c r="B91" s="505"/>
      <c r="C91" s="505"/>
      <c r="D91" s="505"/>
      <c r="E91" s="505"/>
      <c r="F91" s="505"/>
      <c r="G91" s="505"/>
      <c r="H91" s="505"/>
      <c r="I91" s="505"/>
      <c r="J91" s="505"/>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5"/>
      <c r="AI91" s="505"/>
      <c r="AJ91" s="505"/>
      <c r="AK91" s="505"/>
      <c r="AL91" s="505"/>
      <c r="AM91" s="505"/>
      <c r="AN91" s="505"/>
      <c r="AO91" s="505"/>
      <c r="AP91" s="505"/>
      <c r="AQ91" s="505"/>
      <c r="AR91" s="505"/>
      <c r="AS91" s="505"/>
      <c r="AT91" s="505"/>
      <c r="AU91" s="505"/>
      <c r="AV91" s="505"/>
      <c r="AW91" s="505"/>
      <c r="AX91" s="505"/>
      <c r="AY91" s="505"/>
      <c r="AZ91" s="505"/>
      <c r="BA91" s="505"/>
      <c r="BB91" s="505"/>
    </row>
    <row r="92" spans="1:54">
      <c r="A92" s="505"/>
      <c r="B92" s="505"/>
      <c r="C92" s="505"/>
      <c r="D92" s="505"/>
      <c r="E92" s="505"/>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c r="AI92" s="505"/>
      <c r="AJ92" s="505"/>
      <c r="AK92" s="505"/>
      <c r="AL92" s="505"/>
      <c r="AM92" s="505"/>
      <c r="AN92" s="505"/>
      <c r="AO92" s="505"/>
      <c r="AP92" s="505"/>
      <c r="AQ92" s="505"/>
      <c r="AR92" s="505"/>
      <c r="AS92" s="505"/>
      <c r="AT92" s="505"/>
      <c r="AU92" s="505"/>
      <c r="AV92" s="505"/>
      <c r="AW92" s="505"/>
      <c r="AX92" s="505"/>
      <c r="AY92" s="505"/>
      <c r="AZ92" s="505"/>
      <c r="BA92" s="505"/>
      <c r="BB92" s="505"/>
    </row>
    <row r="93" spans="1:54">
      <c r="A93" s="505"/>
      <c r="B93" s="505"/>
      <c r="C93" s="505"/>
      <c r="D93" s="505"/>
      <c r="E93" s="505"/>
      <c r="F93" s="505"/>
      <c r="G93" s="505"/>
      <c r="H93" s="505"/>
      <c r="I93" s="505"/>
      <c r="J93" s="505"/>
      <c r="K93" s="505"/>
      <c r="L93" s="505"/>
      <c r="M93" s="505"/>
      <c r="N93" s="505"/>
      <c r="O93" s="505"/>
      <c r="P93" s="505"/>
      <c r="Q93" s="505"/>
      <c r="R93" s="505"/>
      <c r="S93" s="505"/>
      <c r="T93" s="505"/>
      <c r="U93" s="505"/>
      <c r="V93" s="505"/>
      <c r="W93" s="505"/>
      <c r="X93" s="505"/>
      <c r="Y93" s="505"/>
      <c r="Z93" s="505"/>
      <c r="AA93" s="505"/>
      <c r="AB93" s="505"/>
      <c r="AC93" s="505"/>
      <c r="AD93" s="505"/>
      <c r="AE93" s="505"/>
      <c r="AF93" s="505"/>
      <c r="AG93" s="505"/>
      <c r="AH93" s="505"/>
      <c r="AI93" s="505"/>
      <c r="AJ93" s="505"/>
      <c r="AK93" s="505"/>
      <c r="AL93" s="505"/>
      <c r="AM93" s="505"/>
      <c r="AN93" s="505"/>
      <c r="AO93" s="505"/>
      <c r="AP93" s="505"/>
      <c r="AQ93" s="505"/>
      <c r="AR93" s="505"/>
      <c r="AS93" s="505"/>
      <c r="AT93" s="505"/>
      <c r="AU93" s="505"/>
      <c r="AV93" s="505"/>
      <c r="AW93" s="505"/>
      <c r="AX93" s="505"/>
      <c r="AY93" s="505"/>
      <c r="AZ93" s="505"/>
      <c r="BA93" s="505"/>
      <c r="BB93" s="505"/>
    </row>
    <row r="94" spans="1:54">
      <c r="A94" s="505"/>
      <c r="B94" s="505"/>
      <c r="C94" s="505"/>
      <c r="D94" s="505"/>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5"/>
      <c r="AY94" s="505"/>
      <c r="AZ94" s="505"/>
      <c r="BA94" s="505"/>
      <c r="BB94" s="505"/>
    </row>
    <row r="95" spans="1:54">
      <c r="A95" s="505"/>
      <c r="B95" s="505"/>
      <c r="C95" s="505"/>
      <c r="D95" s="505"/>
      <c r="E95" s="505"/>
      <c r="F95" s="505"/>
      <c r="G95" s="505"/>
      <c r="H95" s="505"/>
      <c r="I95" s="505"/>
      <c r="J95" s="505"/>
      <c r="K95" s="505"/>
      <c r="L95" s="505"/>
      <c r="M95" s="505"/>
      <c r="N95" s="505"/>
      <c r="O95" s="505"/>
      <c r="P95" s="505"/>
      <c r="Q95" s="505"/>
      <c r="R95" s="505"/>
      <c r="S95" s="505"/>
      <c r="T95" s="505"/>
      <c r="U95" s="505"/>
      <c r="V95" s="505"/>
      <c r="W95" s="505"/>
      <c r="X95" s="505"/>
      <c r="Y95" s="505"/>
      <c r="Z95" s="505"/>
      <c r="AA95" s="505"/>
      <c r="AB95" s="505"/>
      <c r="AC95" s="505"/>
      <c r="AD95" s="505"/>
      <c r="AE95" s="505"/>
      <c r="AF95" s="505"/>
      <c r="AG95" s="505"/>
      <c r="AH95" s="505"/>
      <c r="AI95" s="505"/>
      <c r="AJ95" s="505"/>
      <c r="AK95" s="505"/>
      <c r="AL95" s="505"/>
      <c r="AM95" s="505"/>
      <c r="AN95" s="505"/>
      <c r="AO95" s="505"/>
      <c r="AP95" s="505"/>
      <c r="AQ95" s="505"/>
      <c r="AR95" s="505"/>
      <c r="AS95" s="505"/>
      <c r="AT95" s="505"/>
      <c r="AU95" s="505"/>
      <c r="AV95" s="505"/>
      <c r="AW95" s="505"/>
      <c r="AX95" s="505"/>
      <c r="AY95" s="505"/>
      <c r="AZ95" s="505"/>
      <c r="BA95" s="505"/>
      <c r="BB95" s="505"/>
    </row>
    <row r="96" spans="1:54">
      <c r="A96" s="505"/>
      <c r="B96" s="505"/>
      <c r="C96" s="505"/>
      <c r="D96" s="505"/>
      <c r="E96" s="505"/>
      <c r="F96" s="505"/>
      <c r="G96" s="505"/>
      <c r="H96" s="505"/>
      <c r="I96" s="505"/>
      <c r="J96" s="505"/>
      <c r="K96" s="505"/>
      <c r="L96" s="505"/>
      <c r="M96" s="505"/>
      <c r="N96" s="505"/>
      <c r="O96" s="505"/>
      <c r="P96" s="505"/>
      <c r="Q96" s="505"/>
      <c r="R96" s="505"/>
      <c r="S96" s="505"/>
      <c r="T96" s="505"/>
      <c r="U96" s="505"/>
      <c r="V96" s="505"/>
      <c r="W96" s="505"/>
      <c r="X96" s="505"/>
      <c r="Y96" s="505"/>
      <c r="Z96" s="505"/>
      <c r="AA96" s="505"/>
      <c r="AB96" s="505"/>
      <c r="AC96" s="505"/>
      <c r="AD96" s="505"/>
      <c r="AE96" s="505"/>
      <c r="AF96" s="505"/>
      <c r="AG96" s="505"/>
      <c r="AH96" s="505"/>
      <c r="AI96" s="505"/>
      <c r="AJ96" s="505"/>
      <c r="AK96" s="505"/>
      <c r="AL96" s="505"/>
      <c r="AM96" s="505"/>
      <c r="AN96" s="505"/>
      <c r="AO96" s="505"/>
      <c r="AP96" s="505"/>
      <c r="AQ96" s="505"/>
      <c r="AR96" s="505"/>
      <c r="AS96" s="505"/>
      <c r="AT96" s="505"/>
      <c r="AU96" s="505"/>
      <c r="AV96" s="505"/>
      <c r="AW96" s="505"/>
      <c r="AX96" s="505"/>
      <c r="AY96" s="505"/>
      <c r="AZ96" s="505"/>
      <c r="BA96" s="505"/>
      <c r="BB96" s="505"/>
    </row>
    <row r="97" spans="1:54">
      <c r="A97" s="505"/>
      <c r="B97" s="505"/>
      <c r="C97" s="505"/>
      <c r="D97" s="505"/>
      <c r="E97" s="505"/>
      <c r="F97" s="505"/>
      <c r="G97" s="505"/>
      <c r="H97" s="505"/>
      <c r="I97" s="505"/>
      <c r="J97" s="505"/>
      <c r="K97" s="505"/>
      <c r="L97" s="505"/>
      <c r="M97" s="505"/>
      <c r="N97" s="505"/>
      <c r="O97" s="505"/>
      <c r="P97" s="505"/>
      <c r="Q97" s="505"/>
      <c r="R97" s="505"/>
      <c r="S97" s="505"/>
      <c r="T97" s="505"/>
      <c r="U97" s="505"/>
      <c r="V97" s="505"/>
      <c r="W97" s="505"/>
      <c r="X97" s="505"/>
      <c r="Y97" s="505"/>
      <c r="Z97" s="505"/>
      <c r="AA97" s="505"/>
      <c r="AB97" s="505"/>
      <c r="AC97" s="505"/>
      <c r="AD97" s="505"/>
      <c r="AE97" s="505"/>
      <c r="AF97" s="505"/>
      <c r="AG97" s="505"/>
      <c r="AH97" s="505"/>
      <c r="AI97" s="505"/>
      <c r="AJ97" s="505"/>
      <c r="AK97" s="505"/>
      <c r="AL97" s="505"/>
      <c r="AM97" s="505"/>
      <c r="AN97" s="505"/>
      <c r="AO97" s="505"/>
      <c r="AP97" s="505"/>
      <c r="AQ97" s="505"/>
      <c r="AR97" s="505"/>
      <c r="AS97" s="505"/>
      <c r="AT97" s="505"/>
      <c r="AU97" s="505"/>
      <c r="AV97" s="505"/>
      <c r="AW97" s="505"/>
      <c r="AX97" s="505"/>
      <c r="AY97" s="505"/>
      <c r="AZ97" s="505"/>
      <c r="BA97" s="505"/>
      <c r="BB97" s="505"/>
    </row>
    <row r="98" spans="1:54">
      <c r="A98" s="505"/>
      <c r="B98" s="505"/>
      <c r="C98" s="505"/>
      <c r="D98" s="505"/>
      <c r="E98" s="505"/>
      <c r="F98" s="505"/>
      <c r="G98" s="505"/>
      <c r="H98" s="505"/>
      <c r="I98" s="505"/>
      <c r="J98" s="505"/>
      <c r="K98" s="505"/>
      <c r="L98" s="505"/>
      <c r="M98" s="505"/>
      <c r="N98" s="505"/>
      <c r="O98" s="505"/>
      <c r="P98" s="505"/>
      <c r="Q98" s="505"/>
      <c r="R98" s="505"/>
      <c r="S98" s="505"/>
      <c r="T98" s="505"/>
      <c r="U98" s="505"/>
      <c r="V98" s="505"/>
      <c r="W98" s="505"/>
      <c r="X98" s="505"/>
      <c r="Y98" s="505"/>
      <c r="Z98" s="505"/>
      <c r="AA98" s="505"/>
      <c r="AB98" s="505"/>
      <c r="AC98" s="505"/>
      <c r="AD98" s="505"/>
      <c r="AE98" s="505"/>
      <c r="AF98" s="505"/>
      <c r="AG98" s="505"/>
      <c r="AH98" s="505"/>
      <c r="AI98" s="505"/>
      <c r="AJ98" s="505"/>
      <c r="AK98" s="505"/>
      <c r="AL98" s="505"/>
      <c r="AM98" s="505"/>
      <c r="AN98" s="505"/>
      <c r="AO98" s="505"/>
      <c r="AP98" s="505"/>
      <c r="AQ98" s="505"/>
      <c r="AR98" s="505"/>
      <c r="AS98" s="505"/>
      <c r="AT98" s="505"/>
      <c r="AU98" s="505"/>
      <c r="AV98" s="505"/>
      <c r="AW98" s="505"/>
      <c r="AX98" s="505"/>
      <c r="AY98" s="505"/>
      <c r="AZ98" s="505"/>
      <c r="BA98" s="505"/>
      <c r="BB98" s="505"/>
    </row>
    <row r="99" spans="1:54">
      <c r="A99" s="505"/>
      <c r="B99" s="505"/>
      <c r="C99" s="505"/>
      <c r="D99" s="505"/>
      <c r="E99" s="505"/>
      <c r="F99" s="505"/>
      <c r="G99" s="505"/>
      <c r="H99" s="505"/>
      <c r="I99" s="505"/>
      <c r="J99" s="505"/>
      <c r="K99" s="505"/>
      <c r="L99" s="505"/>
      <c r="M99" s="505"/>
      <c r="N99" s="505"/>
      <c r="O99" s="505"/>
      <c r="P99" s="505"/>
      <c r="Q99" s="505"/>
      <c r="R99" s="505"/>
      <c r="S99" s="505"/>
      <c r="T99" s="505"/>
      <c r="U99" s="505"/>
      <c r="V99" s="505"/>
      <c r="W99" s="505"/>
      <c r="X99" s="505"/>
      <c r="Y99" s="505"/>
      <c r="Z99" s="505"/>
      <c r="AA99" s="505"/>
      <c r="AB99" s="505"/>
      <c r="AC99" s="505"/>
      <c r="AD99" s="505"/>
      <c r="AE99" s="505"/>
      <c r="AF99" s="505"/>
      <c r="AG99" s="505"/>
      <c r="AH99" s="505"/>
      <c r="AI99" s="505"/>
      <c r="AJ99" s="505"/>
      <c r="AK99" s="505"/>
      <c r="AL99" s="505"/>
      <c r="AM99" s="505"/>
      <c r="AN99" s="505"/>
      <c r="AO99" s="505"/>
      <c r="AP99" s="505"/>
      <c r="AQ99" s="505"/>
      <c r="AR99" s="505"/>
      <c r="AS99" s="505"/>
      <c r="AT99" s="505"/>
      <c r="AU99" s="505"/>
      <c r="AV99" s="505"/>
      <c r="AW99" s="505"/>
      <c r="AX99" s="505"/>
      <c r="AY99" s="505"/>
      <c r="AZ99" s="505"/>
      <c r="BA99" s="505"/>
      <c r="BB99" s="505"/>
    </row>
    <row r="100" spans="1:54">
      <c r="A100" s="505"/>
      <c r="B100" s="505"/>
      <c r="C100" s="505"/>
      <c r="D100" s="505"/>
      <c r="E100" s="505"/>
      <c r="F100" s="505"/>
      <c r="G100" s="505"/>
      <c r="H100" s="505"/>
      <c r="I100" s="505"/>
      <c r="J100" s="505"/>
      <c r="K100" s="505"/>
      <c r="L100" s="505"/>
      <c r="M100" s="505"/>
      <c r="N100" s="505"/>
      <c r="O100" s="505"/>
      <c r="P100" s="505"/>
      <c r="Q100" s="505"/>
      <c r="R100" s="505"/>
      <c r="S100" s="505"/>
      <c r="T100" s="505"/>
      <c r="U100" s="505"/>
      <c r="V100" s="505"/>
      <c r="W100" s="505"/>
      <c r="X100" s="505"/>
      <c r="Y100" s="505"/>
      <c r="Z100" s="505"/>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row>
    <row r="101" spans="1:54">
      <c r="A101" s="505"/>
      <c r="B101" s="505"/>
      <c r="C101" s="505"/>
      <c r="D101" s="505"/>
      <c r="E101" s="505"/>
      <c r="F101" s="505"/>
      <c r="G101" s="505"/>
      <c r="H101" s="505"/>
      <c r="I101" s="505"/>
      <c r="J101" s="505"/>
      <c r="K101" s="505"/>
      <c r="L101" s="505"/>
      <c r="M101" s="505"/>
      <c r="N101" s="505"/>
      <c r="O101" s="505"/>
      <c r="P101" s="505"/>
      <c r="Q101" s="505"/>
      <c r="R101" s="505"/>
      <c r="S101" s="505"/>
      <c r="T101" s="505"/>
      <c r="U101" s="505"/>
      <c r="V101" s="505"/>
      <c r="W101" s="505"/>
      <c r="X101" s="505"/>
      <c r="Y101" s="505"/>
      <c r="Z101" s="505"/>
      <c r="AA101" s="505"/>
      <c r="AB101" s="505"/>
      <c r="AC101" s="505"/>
      <c r="AD101" s="505"/>
      <c r="AE101" s="505"/>
      <c r="AF101" s="505"/>
      <c r="AG101" s="505"/>
      <c r="AH101" s="505"/>
      <c r="AI101" s="505"/>
      <c r="AJ101" s="505"/>
      <c r="AK101" s="505"/>
      <c r="AL101" s="505"/>
      <c r="AM101" s="505"/>
      <c r="AN101" s="505"/>
      <c r="AO101" s="505"/>
      <c r="AP101" s="505"/>
      <c r="AQ101" s="505"/>
      <c r="AR101" s="505"/>
      <c r="AS101" s="505"/>
      <c r="AT101" s="505"/>
      <c r="AU101" s="505"/>
      <c r="AV101" s="505"/>
      <c r="AW101" s="505"/>
      <c r="AX101" s="505"/>
      <c r="AY101" s="505"/>
      <c r="AZ101" s="505"/>
      <c r="BA101" s="505"/>
      <c r="BB101" s="505"/>
    </row>
    <row r="102" spans="1:54">
      <c r="A102" s="505"/>
      <c r="B102" s="505"/>
      <c r="C102" s="505"/>
      <c r="D102" s="505"/>
      <c r="E102" s="505"/>
      <c r="F102" s="505"/>
      <c r="G102" s="505"/>
      <c r="H102" s="505"/>
      <c r="I102" s="505"/>
      <c r="J102" s="505"/>
      <c r="K102" s="505"/>
      <c r="L102" s="505"/>
      <c r="M102" s="505"/>
      <c r="N102" s="505"/>
      <c r="O102" s="505"/>
      <c r="P102" s="505"/>
      <c r="Q102" s="505"/>
      <c r="R102" s="505"/>
      <c r="S102" s="505"/>
      <c r="T102" s="505"/>
      <c r="U102" s="505"/>
      <c r="V102" s="505"/>
      <c r="W102" s="505"/>
      <c r="X102" s="505"/>
      <c r="Y102" s="505"/>
      <c r="Z102" s="505"/>
      <c r="AA102" s="505"/>
      <c r="AB102" s="505"/>
      <c r="AC102" s="505"/>
      <c r="AD102" s="505"/>
      <c r="AE102" s="505"/>
      <c r="AF102" s="505"/>
      <c r="AG102" s="505"/>
      <c r="AH102" s="505"/>
      <c r="AI102" s="505"/>
      <c r="AJ102" s="505"/>
      <c r="AK102" s="505"/>
      <c r="AL102" s="505"/>
      <c r="AM102" s="505"/>
      <c r="AN102" s="505"/>
      <c r="AO102" s="505"/>
      <c r="AP102" s="505"/>
      <c r="AQ102" s="505"/>
      <c r="AR102" s="505"/>
      <c r="AS102" s="505"/>
      <c r="AT102" s="505"/>
      <c r="AU102" s="505"/>
      <c r="AV102" s="505"/>
      <c r="AW102" s="505"/>
      <c r="AX102" s="505"/>
      <c r="AY102" s="505"/>
      <c r="AZ102" s="505"/>
      <c r="BA102" s="505"/>
      <c r="BB102" s="505"/>
    </row>
    <row r="103" spans="1:54">
      <c r="A103" s="505"/>
      <c r="B103" s="505"/>
      <c r="C103" s="505"/>
      <c r="D103" s="505"/>
      <c r="E103" s="505"/>
      <c r="F103" s="505"/>
      <c r="G103" s="505"/>
      <c r="H103" s="505"/>
      <c r="I103" s="505"/>
      <c r="J103" s="505"/>
      <c r="K103" s="505"/>
      <c r="L103" s="505"/>
      <c r="M103" s="505"/>
      <c r="N103" s="505"/>
      <c r="O103" s="505"/>
      <c r="P103" s="505"/>
      <c r="Q103" s="505"/>
      <c r="R103" s="505"/>
      <c r="S103" s="505"/>
      <c r="T103" s="505"/>
      <c r="U103" s="505"/>
      <c r="V103" s="505"/>
      <c r="W103" s="505"/>
      <c r="X103" s="505"/>
      <c r="Y103" s="505"/>
      <c r="Z103" s="505"/>
      <c r="AA103" s="505"/>
      <c r="AB103" s="505"/>
      <c r="AC103" s="505"/>
      <c r="AD103" s="505"/>
      <c r="AE103" s="505"/>
      <c r="AF103" s="505"/>
      <c r="AG103" s="505"/>
      <c r="AH103" s="505"/>
      <c r="AI103" s="505"/>
      <c r="AJ103" s="505"/>
      <c r="AK103" s="505"/>
      <c r="AL103" s="505"/>
      <c r="AM103" s="505"/>
      <c r="AN103" s="505"/>
      <c r="AO103" s="505"/>
      <c r="AP103" s="505"/>
      <c r="AQ103" s="505"/>
      <c r="AR103" s="505"/>
      <c r="AS103" s="505"/>
      <c r="AT103" s="505"/>
      <c r="AU103" s="505"/>
      <c r="AV103" s="505"/>
      <c r="AW103" s="505"/>
      <c r="AX103" s="505"/>
      <c r="AY103" s="505"/>
      <c r="AZ103" s="505"/>
      <c r="BA103" s="505"/>
      <c r="BB103" s="505"/>
    </row>
    <row r="104" spans="1:54">
      <c r="A104" s="505"/>
      <c r="B104" s="505"/>
      <c r="C104" s="505"/>
      <c r="D104" s="505"/>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5"/>
      <c r="AY104" s="505"/>
      <c r="AZ104" s="505"/>
      <c r="BA104" s="505"/>
      <c r="BB104" s="505"/>
    </row>
    <row r="105" spans="1:54">
      <c r="A105" s="505"/>
      <c r="B105" s="505"/>
      <c r="C105" s="505"/>
      <c r="D105" s="505"/>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5"/>
      <c r="AM105" s="505"/>
      <c r="AN105" s="505"/>
      <c r="AO105" s="505"/>
      <c r="AP105" s="505"/>
      <c r="AQ105" s="505"/>
      <c r="AR105" s="505"/>
      <c r="AS105" s="505"/>
      <c r="AT105" s="505"/>
      <c r="AU105" s="505"/>
      <c r="AV105" s="505"/>
      <c r="AW105" s="505"/>
      <c r="AX105" s="505"/>
      <c r="AY105" s="505"/>
      <c r="AZ105" s="505"/>
      <c r="BA105" s="505"/>
      <c r="BB105" s="505"/>
    </row>
    <row r="106" spans="1:54">
      <c r="A106" s="505"/>
      <c r="B106" s="505"/>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K106" s="505"/>
      <c r="AL106" s="505"/>
      <c r="AM106" s="505"/>
      <c r="AN106" s="505"/>
      <c r="AO106" s="505"/>
      <c r="AP106" s="505"/>
      <c r="AQ106" s="505"/>
      <c r="AR106" s="505"/>
      <c r="AS106" s="505"/>
      <c r="AT106" s="505"/>
      <c r="AU106" s="505"/>
      <c r="AV106" s="505"/>
      <c r="AW106" s="505"/>
      <c r="AX106" s="505"/>
      <c r="AY106" s="505"/>
      <c r="AZ106" s="505"/>
      <c r="BA106" s="505"/>
      <c r="BB106" s="505"/>
    </row>
    <row r="107" spans="1:54">
      <c r="A107" s="505"/>
      <c r="B107" s="505"/>
      <c r="C107" s="505"/>
      <c r="D107" s="505"/>
      <c r="E107" s="505"/>
      <c r="F107" s="505"/>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5"/>
      <c r="AK107" s="505"/>
      <c r="AL107" s="505"/>
      <c r="AM107" s="505"/>
      <c r="AN107" s="505"/>
      <c r="AO107" s="505"/>
      <c r="AP107" s="505"/>
      <c r="AQ107" s="505"/>
      <c r="AR107" s="505"/>
      <c r="AS107" s="505"/>
      <c r="AT107" s="505"/>
      <c r="AU107" s="505"/>
      <c r="AV107" s="505"/>
      <c r="AW107" s="505"/>
      <c r="AX107" s="505"/>
      <c r="AY107" s="505"/>
      <c r="AZ107" s="505"/>
      <c r="BA107" s="505"/>
      <c r="BB107" s="505"/>
    </row>
    <row r="108" spans="1:54">
      <c r="A108" s="505"/>
      <c r="B108" s="505"/>
      <c r="C108" s="505"/>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5"/>
      <c r="AK108" s="505"/>
      <c r="AL108" s="505"/>
      <c r="AM108" s="505"/>
      <c r="AN108" s="505"/>
      <c r="AO108" s="505"/>
      <c r="AP108" s="505"/>
      <c r="AQ108" s="505"/>
      <c r="AR108" s="505"/>
      <c r="AS108" s="505"/>
      <c r="AT108" s="505"/>
      <c r="AU108" s="505"/>
      <c r="AV108" s="505"/>
      <c r="AW108" s="505"/>
      <c r="AX108" s="505"/>
      <c r="AY108" s="505"/>
      <c r="AZ108" s="505"/>
      <c r="BA108" s="505"/>
      <c r="BB108" s="505"/>
    </row>
    <row r="109" spans="1:54">
      <c r="A109" s="505"/>
      <c r="B109" s="505"/>
      <c r="C109" s="505"/>
      <c r="D109" s="505"/>
      <c r="E109" s="505"/>
      <c r="F109" s="505"/>
      <c r="G109" s="505"/>
      <c r="H109" s="505"/>
      <c r="I109" s="505"/>
      <c r="J109" s="505"/>
      <c r="K109" s="505"/>
      <c r="L109" s="505"/>
      <c r="M109" s="505"/>
      <c r="N109" s="505"/>
      <c r="O109" s="505"/>
      <c r="P109" s="505"/>
      <c r="Q109" s="505"/>
      <c r="R109" s="505"/>
      <c r="S109" s="505"/>
      <c r="T109" s="505"/>
      <c r="U109" s="505"/>
      <c r="V109" s="505"/>
      <c r="W109" s="505"/>
      <c r="X109" s="505"/>
      <c r="Y109" s="505"/>
      <c r="Z109" s="505"/>
      <c r="AA109" s="505"/>
      <c r="AB109" s="505"/>
      <c r="AC109" s="505"/>
      <c r="AD109" s="505"/>
      <c r="AE109" s="505"/>
      <c r="AF109" s="505"/>
      <c r="AG109" s="505"/>
      <c r="AH109" s="505"/>
      <c r="AI109" s="505"/>
      <c r="AJ109" s="505"/>
      <c r="AK109" s="505"/>
      <c r="AL109" s="505"/>
      <c r="AM109" s="505"/>
      <c r="AN109" s="505"/>
      <c r="AO109" s="505"/>
      <c r="AP109" s="505"/>
      <c r="AQ109" s="505"/>
      <c r="AR109" s="505"/>
      <c r="AS109" s="505"/>
      <c r="AT109" s="505"/>
      <c r="AU109" s="505"/>
      <c r="AV109" s="505"/>
      <c r="AW109" s="505"/>
      <c r="AX109" s="505"/>
      <c r="AY109" s="505"/>
      <c r="AZ109" s="505"/>
      <c r="BA109" s="505"/>
      <c r="BB109" s="505"/>
    </row>
    <row r="110" spans="1:54">
      <c r="A110" s="505"/>
      <c r="B110" s="505"/>
      <c r="C110" s="505"/>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5"/>
      <c r="AQ110" s="505"/>
      <c r="AR110" s="505"/>
      <c r="AS110" s="505"/>
      <c r="AT110" s="505"/>
      <c r="AU110" s="505"/>
      <c r="AV110" s="505"/>
      <c r="AW110" s="505"/>
      <c r="AX110" s="505"/>
      <c r="AY110" s="505"/>
      <c r="AZ110" s="505"/>
      <c r="BA110" s="505"/>
      <c r="BB110" s="505"/>
    </row>
    <row r="111" spans="1:54">
      <c r="A111" s="505"/>
      <c r="B111" s="505"/>
      <c r="C111" s="505"/>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5"/>
      <c r="AY111" s="505"/>
      <c r="AZ111" s="505"/>
      <c r="BA111" s="505"/>
      <c r="BB111" s="505"/>
    </row>
    <row r="112" spans="1:54">
      <c r="A112" s="505"/>
      <c r="B112" s="505"/>
      <c r="C112" s="505"/>
      <c r="D112" s="505"/>
      <c r="E112" s="505"/>
      <c r="F112" s="505"/>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5"/>
      <c r="AK112" s="505"/>
      <c r="AL112" s="505"/>
      <c r="AM112" s="505"/>
      <c r="AN112" s="505"/>
      <c r="AO112" s="505"/>
      <c r="AP112" s="505"/>
      <c r="AQ112" s="505"/>
      <c r="AR112" s="505"/>
      <c r="AS112" s="505"/>
      <c r="AT112" s="505"/>
      <c r="AU112" s="505"/>
      <c r="AV112" s="505"/>
      <c r="AW112" s="505"/>
      <c r="AX112" s="505"/>
      <c r="AY112" s="505"/>
      <c r="AZ112" s="505"/>
      <c r="BA112" s="505"/>
      <c r="BB112" s="505"/>
    </row>
    <row r="113" spans="1:54">
      <c r="A113" s="505"/>
      <c r="B113" s="505"/>
      <c r="C113" s="505"/>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5"/>
      <c r="AD113" s="505"/>
      <c r="AE113" s="505"/>
      <c r="AF113" s="505"/>
      <c r="AG113" s="505"/>
      <c r="AH113" s="505"/>
      <c r="AI113" s="505"/>
      <c r="AJ113" s="505"/>
      <c r="AK113" s="505"/>
      <c r="AL113" s="505"/>
      <c r="AM113" s="505"/>
      <c r="AN113" s="505"/>
      <c r="AO113" s="505"/>
      <c r="AP113" s="505"/>
      <c r="AQ113" s="505"/>
      <c r="AR113" s="505"/>
      <c r="AS113" s="505"/>
      <c r="AT113" s="505"/>
      <c r="AU113" s="505"/>
      <c r="AV113" s="505"/>
      <c r="AW113" s="505"/>
      <c r="AX113" s="505"/>
      <c r="AY113" s="505"/>
      <c r="AZ113" s="505"/>
      <c r="BA113" s="505"/>
      <c r="BB113" s="505"/>
    </row>
    <row r="114" spans="1:54">
      <c r="A114" s="505"/>
      <c r="B114" s="505"/>
      <c r="C114" s="505"/>
      <c r="D114" s="505"/>
      <c r="E114" s="505"/>
      <c r="F114" s="505"/>
      <c r="G114" s="505"/>
      <c r="H114" s="505"/>
      <c r="I114" s="505"/>
      <c r="J114" s="505"/>
      <c r="K114" s="505"/>
      <c r="L114" s="505"/>
      <c r="M114" s="505"/>
      <c r="N114" s="505"/>
      <c r="O114" s="505"/>
      <c r="P114" s="505"/>
      <c r="Q114" s="505"/>
      <c r="R114" s="505"/>
      <c r="S114" s="505"/>
      <c r="T114" s="505"/>
      <c r="U114" s="505"/>
      <c r="V114" s="505"/>
      <c r="W114" s="505"/>
      <c r="X114" s="505"/>
      <c r="Y114" s="505"/>
      <c r="Z114" s="505"/>
      <c r="AA114" s="505"/>
      <c r="AB114" s="505"/>
      <c r="AC114" s="505"/>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5"/>
      <c r="AY114" s="505"/>
      <c r="AZ114" s="505"/>
      <c r="BA114" s="505"/>
      <c r="BB114" s="505"/>
    </row>
    <row r="115" spans="1:54">
      <c r="A115" s="505"/>
      <c r="B115" s="505"/>
      <c r="C115" s="505"/>
      <c r="D115" s="505"/>
      <c r="E115" s="505"/>
      <c r="F115" s="505"/>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5"/>
      <c r="AK115" s="505"/>
      <c r="AL115" s="505"/>
      <c r="AM115" s="505"/>
      <c r="AN115" s="505"/>
      <c r="AO115" s="505"/>
      <c r="AP115" s="505"/>
      <c r="AQ115" s="505"/>
      <c r="AR115" s="505"/>
      <c r="AS115" s="505"/>
      <c r="AT115" s="505"/>
      <c r="AU115" s="505"/>
      <c r="AV115" s="505"/>
      <c r="AW115" s="505"/>
      <c r="AX115" s="505"/>
      <c r="AY115" s="505"/>
      <c r="AZ115" s="505"/>
      <c r="BA115" s="505"/>
      <c r="BB115" s="505"/>
    </row>
    <row r="116" spans="1:54">
      <c r="A116" s="505"/>
      <c r="B116" s="505"/>
      <c r="C116" s="505"/>
      <c r="D116" s="505"/>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505"/>
      <c r="AN116" s="505"/>
      <c r="AO116" s="505"/>
      <c r="AP116" s="505"/>
      <c r="AQ116" s="505"/>
      <c r="AR116" s="505"/>
      <c r="AS116" s="505"/>
      <c r="AT116" s="505"/>
      <c r="AU116" s="505"/>
      <c r="AV116" s="505"/>
      <c r="AW116" s="505"/>
      <c r="AX116" s="505"/>
      <c r="AY116" s="505"/>
      <c r="AZ116" s="505"/>
      <c r="BA116" s="505"/>
      <c r="BB116" s="505"/>
    </row>
    <row r="117" spans="1:54">
      <c r="A117" s="505"/>
      <c r="B117" s="505"/>
      <c r="C117" s="505"/>
      <c r="D117" s="505"/>
      <c r="E117" s="505"/>
      <c r="F117" s="505"/>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5"/>
      <c r="AK117" s="505"/>
      <c r="AL117" s="505"/>
      <c r="AM117" s="505"/>
      <c r="AN117" s="505"/>
      <c r="AO117" s="505"/>
      <c r="AP117" s="505"/>
      <c r="AQ117" s="505"/>
      <c r="AR117" s="505"/>
      <c r="AS117" s="505"/>
      <c r="AT117" s="505"/>
      <c r="AU117" s="505"/>
      <c r="AV117" s="505"/>
      <c r="AW117" s="505"/>
      <c r="AX117" s="505"/>
      <c r="AY117" s="505"/>
      <c r="AZ117" s="505"/>
      <c r="BA117" s="505"/>
      <c r="BB117" s="505"/>
    </row>
    <row r="118" spans="1:54">
      <c r="A118" s="505"/>
      <c r="B118" s="505"/>
      <c r="C118" s="505"/>
      <c r="D118" s="505"/>
      <c r="E118" s="505"/>
      <c r="F118" s="505"/>
      <c r="G118" s="505"/>
      <c r="H118" s="505"/>
      <c r="I118" s="505"/>
      <c r="J118" s="505"/>
      <c r="K118" s="505"/>
      <c r="L118" s="505"/>
      <c r="M118" s="505"/>
      <c r="N118" s="505"/>
      <c r="O118" s="505"/>
      <c r="P118" s="505"/>
      <c r="Q118" s="505"/>
      <c r="R118" s="505"/>
      <c r="S118" s="505"/>
      <c r="T118" s="505"/>
      <c r="U118" s="505"/>
      <c r="V118" s="505"/>
      <c r="W118" s="505"/>
      <c r="X118" s="505"/>
      <c r="Y118" s="505"/>
      <c r="Z118" s="505"/>
      <c r="AA118" s="505"/>
      <c r="AB118" s="505"/>
      <c r="AC118" s="505"/>
      <c r="AD118" s="505"/>
      <c r="AE118" s="505"/>
      <c r="AF118" s="505"/>
      <c r="AG118" s="505"/>
      <c r="AH118" s="505"/>
      <c r="AI118" s="505"/>
      <c r="AJ118" s="505"/>
      <c r="AK118" s="505"/>
      <c r="AL118" s="505"/>
      <c r="AM118" s="505"/>
      <c r="AN118" s="505"/>
      <c r="AO118" s="505"/>
      <c r="AP118" s="505"/>
      <c r="AQ118" s="505"/>
      <c r="AR118" s="505"/>
      <c r="AS118" s="505"/>
      <c r="AT118" s="505"/>
      <c r="AU118" s="505"/>
      <c r="AV118" s="505"/>
      <c r="AW118" s="505"/>
      <c r="AX118" s="505"/>
      <c r="AY118" s="505"/>
      <c r="AZ118" s="505"/>
      <c r="BA118" s="505"/>
      <c r="BB118" s="505"/>
    </row>
    <row r="119" spans="1:54">
      <c r="A119" s="505"/>
      <c r="B119" s="505"/>
      <c r="C119" s="505"/>
      <c r="D119" s="505"/>
      <c r="E119" s="505"/>
      <c r="F119" s="505"/>
      <c r="G119" s="505"/>
      <c r="H119" s="505"/>
      <c r="I119" s="505"/>
      <c r="J119" s="505"/>
      <c r="K119" s="505"/>
      <c r="L119" s="505"/>
      <c r="M119" s="505"/>
      <c r="N119" s="505"/>
      <c r="O119" s="505"/>
      <c r="P119" s="505"/>
      <c r="Q119" s="505"/>
      <c r="R119" s="505"/>
      <c r="S119" s="505"/>
      <c r="T119" s="505"/>
      <c r="U119" s="505"/>
      <c r="V119" s="505"/>
      <c r="W119" s="505"/>
      <c r="X119" s="505"/>
      <c r="Y119" s="505"/>
      <c r="Z119" s="505"/>
      <c r="AA119" s="505"/>
      <c r="AB119" s="505"/>
      <c r="AC119" s="505"/>
      <c r="AD119" s="505"/>
      <c r="AE119" s="505"/>
      <c r="AF119" s="505"/>
      <c r="AG119" s="505"/>
      <c r="AH119" s="505"/>
      <c r="AI119" s="505"/>
      <c r="AJ119" s="505"/>
      <c r="AK119" s="505"/>
      <c r="AL119" s="505"/>
      <c r="AM119" s="505"/>
      <c r="AN119" s="505"/>
      <c r="AO119" s="505"/>
      <c r="AP119" s="505"/>
      <c r="AQ119" s="505"/>
      <c r="AR119" s="505"/>
      <c r="AS119" s="505"/>
      <c r="AT119" s="505"/>
      <c r="AU119" s="505"/>
      <c r="AV119" s="505"/>
      <c r="AW119" s="505"/>
      <c r="AX119" s="505"/>
      <c r="AY119" s="505"/>
      <c r="AZ119" s="505"/>
      <c r="BA119" s="505"/>
      <c r="BB119" s="505"/>
    </row>
    <row r="120" spans="1:54">
      <c r="A120" s="505"/>
      <c r="B120" s="505"/>
      <c r="C120" s="505"/>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5"/>
      <c r="AK120" s="505"/>
      <c r="AL120" s="505"/>
      <c r="AM120" s="505"/>
      <c r="AN120" s="505"/>
      <c r="AO120" s="505"/>
      <c r="AP120" s="505"/>
      <c r="AQ120" s="505"/>
      <c r="AR120" s="505"/>
      <c r="AS120" s="505"/>
      <c r="AT120" s="505"/>
      <c r="AU120" s="505"/>
      <c r="AV120" s="505"/>
      <c r="AW120" s="505"/>
      <c r="AX120" s="505"/>
      <c r="AY120" s="505"/>
      <c r="AZ120" s="505"/>
      <c r="BA120" s="505"/>
      <c r="BB120" s="505"/>
    </row>
    <row r="121" spans="1:54">
      <c r="A121" s="505"/>
      <c r="B121" s="505"/>
      <c r="C121" s="505"/>
      <c r="D121" s="505"/>
      <c r="E121" s="505"/>
      <c r="F121" s="505"/>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5"/>
      <c r="AK121" s="505"/>
      <c r="AL121" s="505"/>
      <c r="AM121" s="505"/>
      <c r="AN121" s="505"/>
      <c r="AO121" s="505"/>
      <c r="AP121" s="505"/>
      <c r="AQ121" s="505"/>
      <c r="AR121" s="505"/>
      <c r="AS121" s="505"/>
      <c r="AT121" s="505"/>
      <c r="AU121" s="505"/>
      <c r="AV121" s="505"/>
      <c r="AW121" s="505"/>
      <c r="AX121" s="505"/>
      <c r="AY121" s="505"/>
      <c r="AZ121" s="505"/>
      <c r="BA121" s="505"/>
      <c r="BB121" s="505"/>
    </row>
    <row r="122" spans="1:54">
      <c r="A122" s="505"/>
      <c r="B122" s="505"/>
      <c r="C122" s="505"/>
      <c r="D122" s="505"/>
      <c r="E122" s="505"/>
      <c r="F122" s="505"/>
      <c r="G122" s="505"/>
      <c r="H122" s="505"/>
      <c r="I122" s="505"/>
      <c r="J122" s="505"/>
      <c r="K122" s="505"/>
      <c r="L122" s="505"/>
      <c r="M122" s="505"/>
      <c r="N122" s="505"/>
      <c r="O122" s="505"/>
      <c r="P122" s="505"/>
      <c r="Q122" s="505"/>
      <c r="R122" s="505"/>
      <c r="S122" s="505"/>
      <c r="T122" s="505"/>
      <c r="U122" s="505"/>
      <c r="V122" s="505"/>
      <c r="W122" s="505"/>
      <c r="X122" s="505"/>
      <c r="Y122" s="505"/>
      <c r="Z122" s="505"/>
      <c r="AA122" s="505"/>
      <c r="AB122" s="505"/>
      <c r="AC122" s="505"/>
      <c r="AD122" s="505"/>
      <c r="AE122" s="505"/>
      <c r="AF122" s="505"/>
      <c r="AG122" s="505"/>
      <c r="AH122" s="505"/>
      <c r="AI122" s="505"/>
      <c r="AJ122" s="505"/>
      <c r="AK122" s="505"/>
      <c r="AL122" s="505"/>
      <c r="AM122" s="505"/>
      <c r="AN122" s="505"/>
      <c r="AO122" s="505"/>
      <c r="AP122" s="505"/>
      <c r="AQ122" s="505"/>
      <c r="AR122" s="505"/>
      <c r="AS122" s="505"/>
      <c r="AT122" s="505"/>
      <c r="AU122" s="505"/>
      <c r="AV122" s="505"/>
      <c r="AW122" s="505"/>
      <c r="AX122" s="505"/>
      <c r="AY122" s="505"/>
      <c r="AZ122" s="505"/>
      <c r="BA122" s="505"/>
      <c r="BB122" s="505"/>
    </row>
    <row r="123" spans="1:54">
      <c r="A123" s="505"/>
      <c r="B123" s="505"/>
      <c r="C123" s="505"/>
      <c r="D123" s="505"/>
      <c r="E123" s="505"/>
      <c r="F123" s="505"/>
      <c r="G123" s="505"/>
      <c r="H123" s="505"/>
      <c r="I123" s="505"/>
      <c r="J123" s="505"/>
      <c r="K123" s="505"/>
      <c r="L123" s="505"/>
      <c r="M123" s="505"/>
      <c r="N123" s="505"/>
      <c r="O123" s="505"/>
      <c r="P123" s="505"/>
      <c r="Q123" s="505"/>
      <c r="R123" s="505"/>
      <c r="S123" s="505"/>
      <c r="T123" s="505"/>
      <c r="U123" s="505"/>
      <c r="V123" s="505"/>
      <c r="W123" s="505"/>
      <c r="X123" s="505"/>
      <c r="Y123" s="505"/>
      <c r="Z123" s="505"/>
      <c r="AA123" s="505"/>
      <c r="AB123" s="505"/>
      <c r="AC123" s="505"/>
      <c r="AD123" s="505"/>
      <c r="AE123" s="505"/>
      <c r="AF123" s="505"/>
      <c r="AG123" s="505"/>
      <c r="AH123" s="505"/>
      <c r="AI123" s="505"/>
      <c r="AJ123" s="505"/>
      <c r="AK123" s="505"/>
      <c r="AL123" s="505"/>
      <c r="AM123" s="505"/>
      <c r="AN123" s="505"/>
      <c r="AO123" s="505"/>
      <c r="AP123" s="505"/>
      <c r="AQ123" s="505"/>
      <c r="AR123" s="505"/>
      <c r="AS123" s="505"/>
      <c r="AT123" s="505"/>
      <c r="AU123" s="505"/>
      <c r="AV123" s="505"/>
      <c r="AW123" s="505"/>
      <c r="AX123" s="505"/>
      <c r="AY123" s="505"/>
      <c r="AZ123" s="505"/>
      <c r="BA123" s="505"/>
      <c r="BB123" s="505"/>
    </row>
    <row r="124" spans="1:54">
      <c r="A124" s="505"/>
      <c r="B124" s="505"/>
      <c r="C124" s="505"/>
      <c r="D124" s="505"/>
      <c r="E124" s="505"/>
      <c r="F124" s="505"/>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5"/>
      <c r="AK124" s="505"/>
      <c r="AL124" s="505"/>
      <c r="AM124" s="505"/>
      <c r="AN124" s="505"/>
      <c r="AO124" s="505"/>
      <c r="AP124" s="505"/>
      <c r="AQ124" s="505"/>
      <c r="AR124" s="505"/>
      <c r="AS124" s="505"/>
      <c r="AT124" s="505"/>
      <c r="AU124" s="505"/>
      <c r="AV124" s="505"/>
      <c r="AW124" s="505"/>
      <c r="AX124" s="505"/>
      <c r="AY124" s="505"/>
      <c r="AZ124" s="505"/>
      <c r="BA124" s="505"/>
      <c r="BB124" s="505"/>
    </row>
    <row r="125" spans="1:54">
      <c r="A125" s="505"/>
      <c r="B125" s="505"/>
      <c r="C125" s="505"/>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5"/>
      <c r="AK125" s="505"/>
      <c r="AL125" s="505"/>
      <c r="AM125" s="505"/>
      <c r="AN125" s="505"/>
      <c r="AO125" s="505"/>
      <c r="AP125" s="505"/>
      <c r="AQ125" s="505"/>
      <c r="AR125" s="505"/>
      <c r="AS125" s="505"/>
      <c r="AT125" s="505"/>
      <c r="AU125" s="505"/>
      <c r="AV125" s="505"/>
      <c r="AW125" s="505"/>
      <c r="AX125" s="505"/>
      <c r="AY125" s="505"/>
      <c r="AZ125" s="505"/>
      <c r="BA125" s="505"/>
      <c r="BB125" s="505"/>
    </row>
    <row r="126" spans="1:54">
      <c r="A126" s="505"/>
      <c r="B126" s="505"/>
      <c r="C126" s="505"/>
      <c r="D126" s="505"/>
      <c r="E126" s="505"/>
      <c r="F126" s="505"/>
      <c r="G126" s="505"/>
      <c r="H126" s="505"/>
      <c r="I126" s="505"/>
      <c r="J126" s="505"/>
      <c r="K126" s="505"/>
      <c r="L126" s="505"/>
      <c r="M126" s="505"/>
      <c r="N126" s="505"/>
      <c r="O126" s="505"/>
      <c r="P126" s="505"/>
      <c r="Q126" s="505"/>
      <c r="R126" s="505"/>
      <c r="S126" s="505"/>
      <c r="T126" s="505"/>
      <c r="U126" s="505"/>
      <c r="V126" s="505"/>
      <c r="W126" s="505"/>
      <c r="X126" s="505"/>
      <c r="Y126" s="505"/>
      <c r="Z126" s="505"/>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row>
    <row r="127" spans="1:54">
      <c r="A127" s="505"/>
      <c r="B127" s="505"/>
      <c r="C127" s="505"/>
      <c r="D127" s="505"/>
      <c r="E127" s="505"/>
      <c r="F127" s="505"/>
      <c r="G127" s="505"/>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05"/>
      <c r="AF127" s="505"/>
      <c r="AG127" s="505"/>
      <c r="AH127" s="505"/>
      <c r="AI127" s="505"/>
      <c r="AJ127" s="505"/>
      <c r="AK127" s="505"/>
      <c r="AL127" s="505"/>
      <c r="AM127" s="505"/>
      <c r="AN127" s="505"/>
      <c r="AO127" s="505"/>
      <c r="AP127" s="505"/>
      <c r="AQ127" s="505"/>
      <c r="AR127" s="505"/>
      <c r="AS127" s="505"/>
      <c r="AT127" s="505"/>
      <c r="AU127" s="505"/>
      <c r="AV127" s="505"/>
      <c r="AW127" s="505"/>
      <c r="AX127" s="505"/>
      <c r="AY127" s="505"/>
      <c r="AZ127" s="505"/>
      <c r="BA127" s="505"/>
      <c r="BB127" s="505"/>
    </row>
    <row r="128" spans="1:54">
      <c r="A128" s="505"/>
      <c r="B128" s="505"/>
      <c r="C128" s="505"/>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5"/>
      <c r="AK128" s="505"/>
      <c r="AL128" s="505"/>
      <c r="AM128" s="505"/>
      <c r="AN128" s="505"/>
      <c r="AO128" s="505"/>
      <c r="AP128" s="505"/>
      <c r="AQ128" s="505"/>
      <c r="AR128" s="505"/>
      <c r="AS128" s="505"/>
      <c r="AT128" s="505"/>
      <c r="AU128" s="505"/>
      <c r="AV128" s="505"/>
      <c r="AW128" s="505"/>
      <c r="AX128" s="505"/>
      <c r="AY128" s="505"/>
      <c r="AZ128" s="505"/>
      <c r="BA128" s="505"/>
      <c r="BB128" s="505"/>
    </row>
    <row r="129" spans="1:54">
      <c r="A129" s="505"/>
      <c r="B129" s="505"/>
      <c r="C129" s="505"/>
      <c r="D129" s="505"/>
      <c r="E129" s="505"/>
      <c r="F129" s="505"/>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505"/>
      <c r="AY129" s="505"/>
      <c r="AZ129" s="505"/>
      <c r="BA129" s="505"/>
      <c r="BB129" s="505"/>
    </row>
    <row r="130" spans="1:54">
      <c r="A130" s="505"/>
      <c r="B130" s="505"/>
      <c r="C130" s="505"/>
      <c r="D130" s="505"/>
      <c r="E130" s="505"/>
      <c r="F130" s="505"/>
      <c r="G130" s="505"/>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5"/>
      <c r="AY130" s="505"/>
      <c r="AZ130" s="505"/>
      <c r="BA130" s="505"/>
      <c r="BB130" s="505"/>
    </row>
    <row r="131" spans="1:54">
      <c r="A131" s="505"/>
      <c r="B131" s="505"/>
      <c r="C131" s="505"/>
      <c r="D131" s="505"/>
      <c r="E131" s="505"/>
      <c r="F131" s="505"/>
      <c r="G131" s="505"/>
      <c r="H131" s="505"/>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505"/>
      <c r="AY131" s="505"/>
      <c r="AZ131" s="505"/>
      <c r="BA131" s="505"/>
      <c r="BB131" s="505"/>
    </row>
    <row r="132" spans="1:54">
      <c r="A132" s="505"/>
      <c r="B132" s="505"/>
      <c r="C132" s="505"/>
      <c r="D132" s="505"/>
      <c r="E132" s="505"/>
      <c r="F132" s="505"/>
      <c r="G132" s="505"/>
      <c r="H132" s="505"/>
      <c r="I132" s="505"/>
      <c r="J132" s="505"/>
      <c r="K132" s="505"/>
      <c r="L132" s="505"/>
      <c r="M132" s="505"/>
      <c r="N132" s="505"/>
      <c r="O132" s="505"/>
      <c r="P132" s="505"/>
      <c r="Q132" s="505"/>
      <c r="R132" s="505"/>
      <c r="S132" s="505"/>
      <c r="T132" s="505"/>
      <c r="U132" s="505"/>
      <c r="V132" s="505"/>
      <c r="W132" s="505"/>
      <c r="X132" s="505"/>
      <c r="Y132" s="505"/>
      <c r="Z132" s="505"/>
      <c r="AA132" s="505"/>
      <c r="AB132" s="505"/>
      <c r="AC132" s="505"/>
      <c r="AD132" s="505"/>
      <c r="AE132" s="505"/>
      <c r="AF132" s="505"/>
      <c r="AG132" s="505"/>
      <c r="AH132" s="505"/>
      <c r="AI132" s="505"/>
      <c r="AJ132" s="505"/>
      <c r="AK132" s="505"/>
      <c r="AL132" s="505"/>
      <c r="AM132" s="505"/>
      <c r="AN132" s="505"/>
      <c r="AO132" s="505"/>
      <c r="AP132" s="505"/>
      <c r="AQ132" s="505"/>
      <c r="AR132" s="505"/>
      <c r="AS132" s="505"/>
      <c r="AT132" s="505"/>
      <c r="AU132" s="505"/>
      <c r="AV132" s="505"/>
      <c r="AW132" s="505"/>
      <c r="AX132" s="505"/>
      <c r="AY132" s="505"/>
      <c r="AZ132" s="505"/>
      <c r="BA132" s="505"/>
      <c r="BB132" s="505"/>
    </row>
    <row r="133" spans="1:54">
      <c r="A133" s="505"/>
      <c r="B133" s="505"/>
      <c r="C133" s="505"/>
      <c r="D133" s="505"/>
      <c r="E133" s="505"/>
      <c r="F133" s="505"/>
      <c r="G133" s="505"/>
      <c r="H133" s="505"/>
      <c r="I133" s="505"/>
      <c r="J133" s="505"/>
      <c r="K133" s="505"/>
      <c r="L133" s="505"/>
      <c r="M133" s="505"/>
      <c r="N133" s="505"/>
      <c r="O133" s="505"/>
      <c r="P133" s="505"/>
      <c r="Q133" s="505"/>
      <c r="R133" s="505"/>
      <c r="S133" s="505"/>
      <c r="T133" s="505"/>
      <c r="U133" s="505"/>
      <c r="V133" s="505"/>
      <c r="W133" s="505"/>
      <c r="X133" s="505"/>
      <c r="Y133" s="505"/>
      <c r="Z133" s="505"/>
      <c r="AA133" s="505"/>
      <c r="AB133" s="505"/>
      <c r="AC133" s="505"/>
      <c r="AD133" s="505"/>
      <c r="AE133" s="505"/>
      <c r="AF133" s="505"/>
      <c r="AG133" s="505"/>
      <c r="AH133" s="505"/>
      <c r="AI133" s="505"/>
      <c r="AJ133" s="505"/>
      <c r="AK133" s="505"/>
      <c r="AL133" s="505"/>
      <c r="AM133" s="505"/>
      <c r="AN133" s="505"/>
      <c r="AO133" s="505"/>
      <c r="AP133" s="505"/>
      <c r="AQ133" s="505"/>
      <c r="AR133" s="505"/>
      <c r="AS133" s="505"/>
      <c r="AT133" s="505"/>
      <c r="AU133" s="505"/>
      <c r="AV133" s="505"/>
      <c r="AW133" s="505"/>
      <c r="AX133" s="505"/>
      <c r="AY133" s="505"/>
      <c r="AZ133" s="505"/>
      <c r="BA133" s="505"/>
      <c r="BB133" s="505"/>
    </row>
    <row r="134" spans="1:54">
      <c r="A134" s="505"/>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5"/>
      <c r="AN134" s="505"/>
      <c r="AO134" s="505"/>
      <c r="AP134" s="505"/>
      <c r="AQ134" s="505"/>
      <c r="AR134" s="505"/>
      <c r="AS134" s="505"/>
      <c r="AT134" s="505"/>
      <c r="AU134" s="505"/>
      <c r="AV134" s="505"/>
      <c r="AW134" s="505"/>
      <c r="AX134" s="505"/>
      <c r="AY134" s="505"/>
      <c r="AZ134" s="505"/>
      <c r="BA134" s="505"/>
      <c r="BB134" s="505"/>
    </row>
    <row r="135" spans="1:54">
      <c r="A135" s="505"/>
      <c r="B135" s="505"/>
      <c r="C135" s="505"/>
      <c r="D135" s="505"/>
      <c r="E135" s="505"/>
      <c r="F135" s="505"/>
      <c r="G135" s="505"/>
      <c r="H135" s="505"/>
      <c r="I135" s="505"/>
      <c r="J135" s="505"/>
      <c r="K135" s="505"/>
      <c r="L135" s="505"/>
      <c r="M135" s="505"/>
      <c r="N135" s="505"/>
      <c r="O135" s="505"/>
      <c r="P135" s="505"/>
      <c r="Q135" s="505"/>
      <c r="R135" s="505"/>
      <c r="S135" s="505"/>
      <c r="T135" s="505"/>
      <c r="U135" s="505"/>
      <c r="V135" s="505"/>
      <c r="W135" s="505"/>
      <c r="X135" s="505"/>
      <c r="Y135" s="505"/>
      <c r="Z135" s="505"/>
      <c r="AA135" s="505"/>
      <c r="AB135" s="505"/>
      <c r="AC135" s="505"/>
      <c r="AD135" s="505"/>
      <c r="AE135" s="505"/>
      <c r="AF135" s="505"/>
      <c r="AG135" s="505"/>
      <c r="AH135" s="505"/>
      <c r="AI135" s="505"/>
      <c r="AJ135" s="505"/>
      <c r="AK135" s="505"/>
      <c r="AL135" s="505"/>
      <c r="AM135" s="505"/>
      <c r="AN135" s="505"/>
      <c r="AO135" s="505"/>
      <c r="AP135" s="505"/>
      <c r="AQ135" s="505"/>
      <c r="AR135" s="505"/>
      <c r="AS135" s="505"/>
      <c r="AT135" s="505"/>
      <c r="AU135" s="505"/>
      <c r="AV135" s="505"/>
      <c r="AW135" s="505"/>
      <c r="AX135" s="505"/>
      <c r="AY135" s="505"/>
      <c r="AZ135" s="505"/>
      <c r="BA135" s="505"/>
      <c r="BB135" s="505"/>
    </row>
    <row r="136" spans="1:54">
      <c r="A136" s="505"/>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5"/>
      <c r="AY136" s="505"/>
      <c r="AZ136" s="505"/>
      <c r="BA136" s="505"/>
      <c r="BB136" s="505"/>
    </row>
    <row r="137" spans="1:54">
      <c r="A137" s="505"/>
      <c r="B137" s="505"/>
      <c r="C137" s="505"/>
      <c r="D137" s="505"/>
      <c r="E137" s="505"/>
      <c r="F137" s="505"/>
      <c r="G137" s="505"/>
      <c r="H137" s="505"/>
      <c r="I137" s="505"/>
      <c r="J137" s="505"/>
      <c r="K137" s="505"/>
      <c r="L137" s="505"/>
      <c r="M137" s="505"/>
      <c r="N137" s="505"/>
      <c r="O137" s="505"/>
      <c r="P137" s="505"/>
      <c r="Q137" s="505"/>
      <c r="R137" s="505"/>
      <c r="S137" s="505"/>
      <c r="T137" s="505"/>
      <c r="U137" s="505"/>
      <c r="V137" s="505"/>
      <c r="W137" s="505"/>
      <c r="X137" s="505"/>
      <c r="Y137" s="505"/>
      <c r="Z137" s="505"/>
      <c r="AA137" s="505"/>
      <c r="AB137" s="505"/>
      <c r="AC137" s="505"/>
      <c r="AD137" s="505"/>
      <c r="AE137" s="505"/>
      <c r="AF137" s="505"/>
      <c r="AG137" s="505"/>
      <c r="AH137" s="505"/>
      <c r="AI137" s="505"/>
      <c r="AJ137" s="505"/>
      <c r="AK137" s="505"/>
      <c r="AL137" s="505"/>
      <c r="AM137" s="505"/>
      <c r="AN137" s="505"/>
      <c r="AO137" s="505"/>
      <c r="AP137" s="505"/>
      <c r="AQ137" s="505"/>
      <c r="AR137" s="505"/>
      <c r="AS137" s="505"/>
      <c r="AT137" s="505"/>
      <c r="AU137" s="505"/>
      <c r="AV137" s="505"/>
      <c r="AW137" s="505"/>
      <c r="AX137" s="505"/>
      <c r="AY137" s="505"/>
      <c r="AZ137" s="505"/>
      <c r="BA137" s="505"/>
      <c r="BB137" s="505"/>
    </row>
    <row r="138" spans="1:54">
      <c r="A138" s="505"/>
      <c r="B138" s="505"/>
      <c r="C138" s="505"/>
      <c r="D138" s="505"/>
      <c r="E138" s="505"/>
      <c r="F138" s="505"/>
      <c r="G138" s="505"/>
      <c r="H138" s="505"/>
      <c r="I138" s="505"/>
      <c r="J138" s="505"/>
      <c r="K138" s="505"/>
      <c r="L138" s="505"/>
      <c r="M138" s="505"/>
      <c r="N138" s="505"/>
      <c r="O138" s="505"/>
      <c r="P138" s="505"/>
      <c r="Q138" s="505"/>
      <c r="R138" s="505"/>
      <c r="S138" s="505"/>
      <c r="T138" s="505"/>
      <c r="U138" s="505"/>
      <c r="V138" s="505"/>
      <c r="W138" s="505"/>
      <c r="X138" s="505"/>
      <c r="Y138" s="505"/>
      <c r="Z138" s="505"/>
      <c r="AA138" s="505"/>
      <c r="AB138" s="505"/>
      <c r="AC138" s="505"/>
      <c r="AD138" s="505"/>
      <c r="AE138" s="505"/>
      <c r="AF138" s="505"/>
      <c r="AG138" s="505"/>
      <c r="AH138" s="505"/>
      <c r="AI138" s="505"/>
      <c r="AJ138" s="505"/>
      <c r="AK138" s="505"/>
      <c r="AL138" s="505"/>
      <c r="AM138" s="505"/>
      <c r="AN138" s="505"/>
      <c r="AO138" s="505"/>
      <c r="AP138" s="505"/>
      <c r="AQ138" s="505"/>
      <c r="AR138" s="505"/>
      <c r="AS138" s="505"/>
      <c r="AT138" s="505"/>
      <c r="AU138" s="505"/>
      <c r="AV138" s="505"/>
      <c r="AW138" s="505"/>
      <c r="AX138" s="505"/>
      <c r="AY138" s="505"/>
      <c r="AZ138" s="505"/>
      <c r="BA138" s="505"/>
      <c r="BB138" s="505"/>
    </row>
    <row r="139" spans="1:54">
      <c r="A139" s="505"/>
      <c r="B139" s="505"/>
      <c r="C139" s="505"/>
      <c r="D139" s="505"/>
      <c r="E139" s="505"/>
      <c r="F139" s="505"/>
      <c r="G139" s="505"/>
      <c r="H139" s="505"/>
      <c r="I139" s="505"/>
      <c r="J139" s="505"/>
      <c r="K139" s="505"/>
      <c r="L139" s="505"/>
      <c r="M139" s="505"/>
      <c r="N139" s="505"/>
      <c r="O139" s="505"/>
      <c r="P139" s="505"/>
      <c r="Q139" s="505"/>
      <c r="R139" s="505"/>
      <c r="S139" s="505"/>
      <c r="T139" s="505"/>
      <c r="U139" s="505"/>
      <c r="V139" s="505"/>
      <c r="W139" s="505"/>
      <c r="X139" s="505"/>
      <c r="Y139" s="505"/>
      <c r="Z139" s="505"/>
      <c r="AA139" s="505"/>
      <c r="AB139" s="505"/>
      <c r="AC139" s="505"/>
      <c r="AD139" s="505"/>
      <c r="AE139" s="505"/>
      <c r="AF139" s="505"/>
      <c r="AG139" s="505"/>
      <c r="AH139" s="505"/>
      <c r="AI139" s="505"/>
      <c r="AJ139" s="505"/>
      <c r="AK139" s="505"/>
      <c r="AL139" s="505"/>
      <c r="AM139" s="505"/>
      <c r="AN139" s="505"/>
      <c r="AO139" s="505"/>
      <c r="AP139" s="505"/>
      <c r="AQ139" s="505"/>
      <c r="AR139" s="505"/>
      <c r="AS139" s="505"/>
      <c r="AT139" s="505"/>
      <c r="AU139" s="505"/>
      <c r="AV139" s="505"/>
      <c r="AW139" s="505"/>
      <c r="AX139" s="505"/>
      <c r="AY139" s="505"/>
      <c r="AZ139" s="505"/>
      <c r="BA139" s="505"/>
      <c r="BB139" s="505"/>
    </row>
    <row r="140" spans="1:54">
      <c r="A140" s="505"/>
      <c r="B140" s="505"/>
      <c r="C140" s="505"/>
      <c r="D140" s="505"/>
      <c r="E140" s="505"/>
      <c r="F140" s="505"/>
      <c r="G140" s="505"/>
      <c r="H140" s="505"/>
      <c r="I140" s="505"/>
      <c r="J140" s="505"/>
      <c r="K140" s="505"/>
      <c r="L140" s="505"/>
      <c r="M140" s="505"/>
      <c r="N140" s="505"/>
      <c r="O140" s="505"/>
      <c r="P140" s="505"/>
      <c r="Q140" s="505"/>
      <c r="R140" s="505"/>
      <c r="S140" s="505"/>
      <c r="T140" s="505"/>
      <c r="U140" s="505"/>
      <c r="V140" s="505"/>
      <c r="W140" s="505"/>
      <c r="X140" s="505"/>
      <c r="Y140" s="505"/>
      <c r="Z140" s="505"/>
      <c r="AA140" s="505"/>
      <c r="AB140" s="505"/>
      <c r="AC140" s="505"/>
      <c r="AD140" s="505"/>
      <c r="AE140" s="505"/>
      <c r="AF140" s="505"/>
      <c r="AG140" s="505"/>
      <c r="AH140" s="505"/>
      <c r="AI140" s="505"/>
      <c r="AJ140" s="505"/>
      <c r="AK140" s="505"/>
      <c r="AL140" s="505"/>
      <c r="AM140" s="505"/>
      <c r="AN140" s="505"/>
      <c r="AO140" s="505"/>
      <c r="AP140" s="505"/>
      <c r="AQ140" s="505"/>
      <c r="AR140" s="505"/>
      <c r="AS140" s="505"/>
      <c r="AT140" s="505"/>
      <c r="AU140" s="505"/>
      <c r="AV140" s="505"/>
      <c r="AW140" s="505"/>
      <c r="AX140" s="505"/>
      <c r="AY140" s="505"/>
      <c r="AZ140" s="505"/>
      <c r="BA140" s="505"/>
      <c r="BB140" s="505"/>
    </row>
    <row r="141" spans="1:54">
      <c r="A141" s="505"/>
      <c r="B141" s="505"/>
      <c r="C141" s="505"/>
      <c r="D141" s="505"/>
      <c r="E141" s="505"/>
      <c r="F141" s="505"/>
      <c r="G141" s="505"/>
      <c r="H141" s="505"/>
      <c r="I141" s="505"/>
      <c r="J141" s="505"/>
      <c r="K141" s="505"/>
      <c r="L141" s="505"/>
      <c r="M141" s="505"/>
      <c r="N141" s="505"/>
      <c r="O141" s="505"/>
      <c r="P141" s="505"/>
      <c r="Q141" s="505"/>
      <c r="R141" s="505"/>
      <c r="S141" s="505"/>
      <c r="T141" s="505"/>
      <c r="U141" s="505"/>
      <c r="V141" s="505"/>
      <c r="W141" s="505"/>
      <c r="X141" s="505"/>
      <c r="Y141" s="505"/>
      <c r="Z141" s="505"/>
      <c r="AA141" s="505"/>
      <c r="AB141" s="505"/>
      <c r="AC141" s="505"/>
      <c r="AD141" s="505"/>
      <c r="AE141" s="505"/>
      <c r="AF141" s="505"/>
      <c r="AG141" s="505"/>
      <c r="AH141" s="505"/>
      <c r="AI141" s="505"/>
      <c r="AJ141" s="505"/>
      <c r="AK141" s="505"/>
      <c r="AL141" s="505"/>
      <c r="AM141" s="505"/>
      <c r="AN141" s="505"/>
      <c r="AO141" s="505"/>
      <c r="AP141" s="505"/>
      <c r="AQ141" s="505"/>
      <c r="AR141" s="505"/>
      <c r="AS141" s="505"/>
      <c r="AT141" s="505"/>
      <c r="AU141" s="505"/>
      <c r="AV141" s="505"/>
      <c r="AW141" s="505"/>
      <c r="AX141" s="505"/>
      <c r="AY141" s="505"/>
      <c r="AZ141" s="505"/>
      <c r="BA141" s="505"/>
      <c r="BB141" s="505"/>
    </row>
    <row r="142" spans="1:54">
      <c r="A142" s="505"/>
      <c r="B142" s="505"/>
      <c r="C142" s="505"/>
      <c r="D142" s="505"/>
      <c r="E142" s="505"/>
      <c r="F142" s="505"/>
      <c r="G142" s="505"/>
      <c r="H142" s="505"/>
      <c r="I142" s="505"/>
      <c r="J142" s="505"/>
      <c r="K142" s="505"/>
      <c r="L142" s="505"/>
      <c r="M142" s="505"/>
      <c r="N142" s="505"/>
      <c r="O142" s="505"/>
      <c r="P142" s="505"/>
      <c r="Q142" s="505"/>
      <c r="R142" s="505"/>
      <c r="S142" s="505"/>
      <c r="T142" s="505"/>
      <c r="U142" s="505"/>
      <c r="V142" s="505"/>
      <c r="W142" s="505"/>
      <c r="X142" s="505"/>
      <c r="Y142" s="505"/>
      <c r="Z142" s="505"/>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row>
    <row r="143" spans="1:54">
      <c r="A143" s="505"/>
      <c r="B143" s="505"/>
      <c r="C143" s="505"/>
      <c r="D143" s="505"/>
      <c r="E143" s="505"/>
      <c r="F143" s="505"/>
      <c r="G143" s="505"/>
      <c r="H143" s="505"/>
      <c r="I143" s="505"/>
      <c r="J143" s="505"/>
      <c r="K143" s="505"/>
      <c r="L143" s="505"/>
      <c r="M143" s="505"/>
      <c r="N143" s="505"/>
      <c r="O143" s="505"/>
      <c r="P143" s="505"/>
      <c r="Q143" s="505"/>
      <c r="R143" s="505"/>
      <c r="S143" s="505"/>
      <c r="T143" s="505"/>
      <c r="U143" s="505"/>
      <c r="V143" s="505"/>
      <c r="W143" s="505"/>
      <c r="X143" s="505"/>
      <c r="Y143" s="505"/>
      <c r="Z143" s="505"/>
      <c r="AA143" s="505"/>
      <c r="AB143" s="505"/>
      <c r="AC143" s="505"/>
      <c r="AD143" s="505"/>
      <c r="AE143" s="505"/>
      <c r="AF143" s="505"/>
      <c r="AG143" s="505"/>
      <c r="AH143" s="505"/>
      <c r="AI143" s="505"/>
      <c r="AJ143" s="505"/>
      <c r="AK143" s="505"/>
      <c r="AL143" s="505"/>
      <c r="AM143" s="505"/>
      <c r="AN143" s="505"/>
      <c r="AO143" s="505"/>
      <c r="AP143" s="505"/>
      <c r="AQ143" s="505"/>
      <c r="AR143" s="505"/>
      <c r="AS143" s="505"/>
      <c r="AT143" s="505"/>
      <c r="AU143" s="505"/>
      <c r="AV143" s="505"/>
      <c r="AW143" s="505"/>
      <c r="AX143" s="505"/>
      <c r="AY143" s="505"/>
      <c r="AZ143" s="505"/>
      <c r="BA143" s="505"/>
      <c r="BB143" s="505"/>
    </row>
    <row r="144" spans="1:54">
      <c r="A144" s="505"/>
      <c r="B144" s="505"/>
      <c r="C144" s="505"/>
      <c r="D144" s="505"/>
      <c r="E144" s="505"/>
      <c r="F144" s="505"/>
      <c r="G144" s="505"/>
      <c r="H144" s="505"/>
      <c r="I144" s="505"/>
      <c r="J144" s="505"/>
      <c r="K144" s="505"/>
      <c r="L144" s="505"/>
      <c r="M144" s="505"/>
      <c r="N144" s="505"/>
      <c r="O144" s="505"/>
      <c r="P144" s="505"/>
      <c r="Q144" s="505"/>
      <c r="R144" s="505"/>
      <c r="S144" s="505"/>
      <c r="T144" s="505"/>
      <c r="U144" s="505"/>
      <c r="V144" s="505"/>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5"/>
      <c r="AY144" s="505"/>
      <c r="AZ144" s="505"/>
      <c r="BA144" s="505"/>
      <c r="BB144" s="505"/>
    </row>
    <row r="145" spans="1:54">
      <c r="A145" s="505"/>
      <c r="B145" s="505"/>
      <c r="C145" s="505"/>
      <c r="D145" s="505"/>
      <c r="E145" s="505"/>
      <c r="F145" s="505"/>
      <c r="G145" s="505"/>
      <c r="H145" s="505"/>
      <c r="I145" s="505"/>
      <c r="J145" s="505"/>
      <c r="K145" s="505"/>
      <c r="L145" s="505"/>
      <c r="M145" s="505"/>
      <c r="N145" s="505"/>
      <c r="O145" s="505"/>
      <c r="P145" s="505"/>
      <c r="Q145" s="505"/>
      <c r="R145" s="505"/>
      <c r="S145" s="505"/>
      <c r="T145" s="505"/>
      <c r="U145" s="505"/>
      <c r="V145" s="505"/>
      <c r="W145" s="505"/>
      <c r="X145" s="505"/>
      <c r="Y145" s="505"/>
      <c r="Z145" s="505"/>
      <c r="AA145" s="505"/>
      <c r="AB145" s="505"/>
      <c r="AC145" s="505"/>
      <c r="AD145" s="505"/>
      <c r="AE145" s="505"/>
      <c r="AF145" s="505"/>
      <c r="AG145" s="505"/>
      <c r="AH145" s="505"/>
      <c r="AI145" s="505"/>
      <c r="AJ145" s="505"/>
      <c r="AK145" s="505"/>
      <c r="AL145" s="505"/>
      <c r="AM145" s="505"/>
      <c r="AN145" s="505"/>
      <c r="AO145" s="505"/>
      <c r="AP145" s="505"/>
      <c r="AQ145" s="505"/>
      <c r="AR145" s="505"/>
      <c r="AS145" s="505"/>
      <c r="AT145" s="505"/>
      <c r="AU145" s="505"/>
      <c r="AV145" s="505"/>
      <c r="AW145" s="505"/>
      <c r="AX145" s="505"/>
      <c r="AY145" s="505"/>
      <c r="AZ145" s="505"/>
      <c r="BA145" s="505"/>
      <c r="BB145" s="505"/>
    </row>
    <row r="146" spans="1:54">
      <c r="A146" s="505"/>
      <c r="B146" s="505"/>
      <c r="C146" s="505"/>
      <c r="D146" s="505"/>
      <c r="E146" s="505"/>
      <c r="F146" s="505"/>
      <c r="G146" s="505"/>
      <c r="H146" s="505"/>
      <c r="I146" s="505"/>
      <c r="J146" s="505"/>
      <c r="K146" s="505"/>
      <c r="L146" s="505"/>
      <c r="M146" s="505"/>
      <c r="N146" s="505"/>
      <c r="O146" s="505"/>
      <c r="P146" s="505"/>
      <c r="Q146" s="505"/>
      <c r="R146" s="505"/>
      <c r="S146" s="505"/>
      <c r="T146" s="505"/>
      <c r="U146" s="505"/>
      <c r="V146" s="505"/>
      <c r="W146" s="505"/>
      <c r="X146" s="505"/>
      <c r="Y146" s="505"/>
      <c r="Z146" s="505"/>
      <c r="AA146" s="505"/>
      <c r="AB146" s="505"/>
      <c r="AC146" s="505"/>
      <c r="AD146" s="505"/>
      <c r="AE146" s="505"/>
      <c r="AF146" s="505"/>
      <c r="AG146" s="505"/>
      <c r="AH146" s="505"/>
      <c r="AI146" s="505"/>
      <c r="AJ146" s="505"/>
      <c r="AK146" s="505"/>
      <c r="AL146" s="505"/>
      <c r="AM146" s="505"/>
      <c r="AN146" s="505"/>
      <c r="AO146" s="505"/>
      <c r="AP146" s="505"/>
      <c r="AQ146" s="505"/>
      <c r="AR146" s="505"/>
      <c r="AS146" s="505"/>
      <c r="AT146" s="505"/>
      <c r="AU146" s="505"/>
      <c r="AV146" s="505"/>
      <c r="AW146" s="505"/>
      <c r="AX146" s="505"/>
      <c r="AY146" s="505"/>
      <c r="AZ146" s="505"/>
      <c r="BA146" s="505"/>
      <c r="BB146" s="505"/>
    </row>
    <row r="147" spans="1:54">
      <c r="A147" s="505"/>
      <c r="B147" s="505"/>
      <c r="C147" s="505"/>
      <c r="D147" s="505"/>
      <c r="E147" s="505"/>
      <c r="F147" s="505"/>
      <c r="G147" s="505"/>
      <c r="H147" s="505"/>
      <c r="I147" s="505"/>
      <c r="J147" s="505"/>
      <c r="K147" s="505"/>
      <c r="L147" s="505"/>
      <c r="M147" s="505"/>
      <c r="N147" s="505"/>
      <c r="O147" s="505"/>
      <c r="P147" s="505"/>
      <c r="Q147" s="505"/>
      <c r="R147" s="505"/>
      <c r="S147" s="505"/>
      <c r="T147" s="505"/>
      <c r="U147" s="505"/>
      <c r="V147" s="505"/>
      <c r="W147" s="505"/>
      <c r="X147" s="505"/>
      <c r="Y147" s="505"/>
      <c r="Z147" s="505"/>
      <c r="AA147" s="505"/>
      <c r="AB147" s="505"/>
      <c r="AC147" s="505"/>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505"/>
      <c r="AY147" s="505"/>
      <c r="AZ147" s="505"/>
      <c r="BA147" s="505"/>
      <c r="BB147" s="505"/>
    </row>
    <row r="148" spans="1:54">
      <c r="A148" s="505"/>
      <c r="B148" s="505"/>
      <c r="C148" s="505"/>
      <c r="D148" s="505"/>
      <c r="E148" s="505"/>
      <c r="F148" s="505"/>
      <c r="G148" s="505"/>
      <c r="H148" s="505"/>
      <c r="I148" s="505"/>
      <c r="J148" s="505"/>
      <c r="K148" s="505"/>
      <c r="L148" s="505"/>
      <c r="M148" s="505"/>
      <c r="N148" s="505"/>
      <c r="O148" s="505"/>
      <c r="P148" s="505"/>
      <c r="Q148" s="505"/>
      <c r="R148" s="505"/>
      <c r="S148" s="505"/>
      <c r="T148" s="505"/>
      <c r="U148" s="505"/>
      <c r="V148" s="505"/>
      <c r="W148" s="505"/>
      <c r="X148" s="505"/>
      <c r="Y148" s="505"/>
      <c r="Z148" s="505"/>
      <c r="AA148" s="505"/>
      <c r="AB148" s="505"/>
      <c r="AC148" s="505"/>
      <c r="AD148" s="505"/>
      <c r="AE148" s="505"/>
      <c r="AF148" s="505"/>
      <c r="AG148" s="505"/>
      <c r="AH148" s="505"/>
      <c r="AI148" s="505"/>
      <c r="AJ148" s="505"/>
      <c r="AK148" s="505"/>
      <c r="AL148" s="505"/>
      <c r="AM148" s="505"/>
      <c r="AN148" s="505"/>
      <c r="AO148" s="505"/>
      <c r="AP148" s="505"/>
      <c r="AQ148" s="505"/>
      <c r="AR148" s="505"/>
      <c r="AS148" s="505"/>
      <c r="AT148" s="505"/>
      <c r="AU148" s="505"/>
      <c r="AV148" s="505"/>
      <c r="AW148" s="505"/>
      <c r="AX148" s="505"/>
      <c r="AY148" s="505"/>
      <c r="AZ148" s="505"/>
      <c r="BA148" s="505"/>
      <c r="BB148" s="505"/>
    </row>
    <row r="149" spans="1:54">
      <c r="A149" s="505"/>
      <c r="B149" s="505"/>
      <c r="C149" s="505"/>
      <c r="D149" s="505"/>
      <c r="E149" s="505"/>
      <c r="F149" s="505"/>
      <c r="G149" s="505"/>
      <c r="H149" s="505"/>
      <c r="I149" s="505"/>
      <c r="J149" s="505"/>
      <c r="K149" s="505"/>
      <c r="L149" s="505"/>
      <c r="M149" s="505"/>
      <c r="N149" s="505"/>
      <c r="O149" s="505"/>
      <c r="P149" s="505"/>
      <c r="Q149" s="505"/>
      <c r="R149" s="505"/>
      <c r="S149" s="505"/>
      <c r="T149" s="505"/>
      <c r="U149" s="505"/>
      <c r="V149" s="505"/>
      <c r="W149" s="505"/>
      <c r="X149" s="505"/>
      <c r="Y149" s="505"/>
      <c r="Z149" s="505"/>
      <c r="AA149" s="505"/>
      <c r="AB149" s="505"/>
      <c r="AC149" s="505"/>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05"/>
      <c r="AY149" s="505"/>
      <c r="AZ149" s="505"/>
      <c r="BA149" s="505"/>
      <c r="BB149" s="505"/>
    </row>
    <row r="150" spans="1:54">
      <c r="A150" s="505"/>
      <c r="B150" s="505"/>
      <c r="C150" s="505"/>
      <c r="D150" s="505"/>
      <c r="E150" s="505"/>
      <c r="F150" s="505"/>
      <c r="G150" s="505"/>
      <c r="H150" s="505"/>
      <c r="I150" s="505"/>
      <c r="J150" s="505"/>
      <c r="K150" s="505"/>
      <c r="L150" s="505"/>
      <c r="M150" s="505"/>
      <c r="N150" s="505"/>
      <c r="O150" s="505"/>
      <c r="P150" s="505"/>
      <c r="Q150" s="505"/>
      <c r="R150" s="505"/>
      <c r="S150" s="505"/>
      <c r="T150" s="505"/>
      <c r="U150" s="505"/>
      <c r="V150" s="505"/>
      <c r="W150" s="505"/>
      <c r="X150" s="505"/>
      <c r="Y150" s="505"/>
      <c r="Z150" s="505"/>
      <c r="AA150" s="505"/>
      <c r="AB150" s="505"/>
      <c r="AC150" s="505"/>
      <c r="AD150" s="505"/>
      <c r="AE150" s="505"/>
      <c r="AF150" s="505"/>
      <c r="AG150" s="505"/>
      <c r="AH150" s="505"/>
      <c r="AI150" s="505"/>
      <c r="AJ150" s="505"/>
      <c r="AK150" s="505"/>
      <c r="AL150" s="505"/>
      <c r="AM150" s="505"/>
      <c r="AN150" s="505"/>
      <c r="AO150" s="505"/>
      <c r="AP150" s="505"/>
      <c r="AQ150" s="505"/>
      <c r="AR150" s="505"/>
      <c r="AS150" s="505"/>
      <c r="AT150" s="505"/>
      <c r="AU150" s="505"/>
      <c r="AV150" s="505"/>
      <c r="AW150" s="505"/>
      <c r="AX150" s="505"/>
      <c r="AY150" s="505"/>
      <c r="AZ150" s="505"/>
      <c r="BA150" s="505"/>
      <c r="BB150" s="505"/>
    </row>
    <row r="151" spans="1:54">
      <c r="A151" s="505"/>
      <c r="B151" s="505"/>
      <c r="C151" s="505"/>
      <c r="D151" s="505"/>
      <c r="E151" s="505"/>
      <c r="F151" s="505"/>
      <c r="G151" s="505"/>
      <c r="H151" s="505"/>
      <c r="I151" s="505"/>
      <c r="J151" s="505"/>
      <c r="K151" s="505"/>
      <c r="L151" s="505"/>
      <c r="M151" s="505"/>
      <c r="N151" s="505"/>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5"/>
      <c r="AK151" s="505"/>
      <c r="AL151" s="505"/>
      <c r="AM151" s="505"/>
      <c r="AN151" s="505"/>
      <c r="AO151" s="505"/>
      <c r="AP151" s="505"/>
      <c r="AQ151" s="505"/>
      <c r="AR151" s="505"/>
      <c r="AS151" s="505"/>
      <c r="AT151" s="505"/>
      <c r="AU151" s="505"/>
      <c r="AV151" s="505"/>
      <c r="AW151" s="505"/>
      <c r="AX151" s="505"/>
      <c r="AY151" s="505"/>
      <c r="AZ151" s="505"/>
      <c r="BA151" s="505"/>
      <c r="BB151" s="505"/>
    </row>
    <row r="152" spans="1:54">
      <c r="A152" s="505"/>
      <c r="B152" s="505"/>
      <c r="C152" s="505"/>
      <c r="D152" s="505"/>
      <c r="E152" s="505"/>
      <c r="F152" s="505"/>
      <c r="G152" s="505"/>
      <c r="H152" s="505"/>
      <c r="I152" s="505"/>
      <c r="J152" s="505"/>
      <c r="K152" s="505"/>
      <c r="L152" s="505"/>
      <c r="M152" s="505"/>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5"/>
      <c r="AK152" s="505"/>
      <c r="AL152" s="505"/>
      <c r="AM152" s="505"/>
      <c r="AN152" s="505"/>
      <c r="AO152" s="505"/>
      <c r="AP152" s="505"/>
      <c r="AQ152" s="505"/>
      <c r="AR152" s="505"/>
      <c r="AS152" s="505"/>
      <c r="AT152" s="505"/>
      <c r="AU152" s="505"/>
      <c r="AV152" s="505"/>
      <c r="AW152" s="505"/>
      <c r="AX152" s="505"/>
      <c r="AY152" s="505"/>
      <c r="AZ152" s="505"/>
      <c r="BA152" s="505"/>
      <c r="BB152" s="505"/>
    </row>
    <row r="153" spans="1:54">
      <c r="A153" s="505"/>
      <c r="B153" s="505"/>
      <c r="C153" s="505"/>
      <c r="D153" s="505"/>
      <c r="E153" s="505"/>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5"/>
      <c r="AK153" s="505"/>
      <c r="AL153" s="505"/>
      <c r="AM153" s="505"/>
      <c r="AN153" s="505"/>
      <c r="AO153" s="505"/>
      <c r="AP153" s="505"/>
      <c r="AQ153" s="505"/>
      <c r="AR153" s="505"/>
      <c r="AS153" s="505"/>
      <c r="AT153" s="505"/>
      <c r="AU153" s="505"/>
      <c r="AV153" s="505"/>
      <c r="AW153" s="505"/>
      <c r="AX153" s="505"/>
      <c r="AY153" s="505"/>
      <c r="AZ153" s="505"/>
      <c r="BA153" s="505"/>
      <c r="BB153" s="505"/>
    </row>
    <row r="154" spans="1:54">
      <c r="A154" s="505"/>
      <c r="B154" s="505"/>
      <c r="C154" s="505"/>
      <c r="D154" s="505"/>
      <c r="E154" s="505"/>
      <c r="F154" s="505"/>
      <c r="G154" s="505"/>
      <c r="H154" s="505"/>
      <c r="I154" s="505"/>
      <c r="J154" s="505"/>
      <c r="K154" s="505"/>
      <c r="L154" s="505"/>
      <c r="M154" s="505"/>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5"/>
      <c r="AL154" s="505"/>
      <c r="AM154" s="505"/>
      <c r="AN154" s="505"/>
      <c r="AO154" s="505"/>
      <c r="AP154" s="505"/>
      <c r="AQ154" s="505"/>
      <c r="AR154" s="505"/>
      <c r="AS154" s="505"/>
      <c r="AT154" s="505"/>
      <c r="AU154" s="505"/>
      <c r="AV154" s="505"/>
      <c r="AW154" s="505"/>
      <c r="AX154" s="505"/>
      <c r="AY154" s="505"/>
      <c r="AZ154" s="505"/>
      <c r="BA154" s="505"/>
      <c r="BB154" s="505"/>
    </row>
    <row r="155" spans="1:54">
      <c r="A155" s="505"/>
      <c r="B155" s="505"/>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5"/>
      <c r="AY155" s="505"/>
      <c r="AZ155" s="505"/>
      <c r="BA155" s="505"/>
      <c r="BB155" s="505"/>
    </row>
    <row r="156" spans="1:54">
      <c r="A156" s="505"/>
      <c r="B156" s="505"/>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5"/>
      <c r="AL156" s="505"/>
      <c r="AM156" s="505"/>
      <c r="AN156" s="505"/>
      <c r="AO156" s="505"/>
      <c r="AP156" s="505"/>
      <c r="AQ156" s="505"/>
      <c r="AR156" s="505"/>
      <c r="AS156" s="505"/>
      <c r="AT156" s="505"/>
      <c r="AU156" s="505"/>
      <c r="AV156" s="505"/>
      <c r="AW156" s="505"/>
      <c r="AX156" s="505"/>
      <c r="AY156" s="505"/>
      <c r="AZ156" s="505"/>
      <c r="BA156" s="505"/>
      <c r="BB156" s="505"/>
    </row>
    <row r="157" spans="1:54">
      <c r="A157" s="505"/>
      <c r="B157" s="505"/>
      <c r="C157" s="505"/>
      <c r="D157" s="505"/>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5"/>
      <c r="AL157" s="505"/>
      <c r="AM157" s="505"/>
      <c r="AN157" s="505"/>
      <c r="AO157" s="505"/>
      <c r="AP157" s="505"/>
      <c r="AQ157" s="505"/>
      <c r="AR157" s="505"/>
      <c r="AS157" s="505"/>
      <c r="AT157" s="505"/>
      <c r="AU157" s="505"/>
      <c r="AV157" s="505"/>
      <c r="AW157" s="505"/>
      <c r="AX157" s="505"/>
      <c r="AY157" s="505"/>
      <c r="AZ157" s="505"/>
      <c r="BA157" s="505"/>
      <c r="BB157" s="505"/>
    </row>
    <row r="158" spans="1:54">
      <c r="A158" s="505"/>
      <c r="B158" s="505"/>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5"/>
      <c r="AL158" s="505"/>
      <c r="AM158" s="505"/>
      <c r="AN158" s="505"/>
      <c r="AO158" s="505"/>
      <c r="AP158" s="505"/>
      <c r="AQ158" s="505"/>
      <c r="AR158" s="505"/>
      <c r="AS158" s="505"/>
      <c r="AT158" s="505"/>
      <c r="AU158" s="505"/>
      <c r="AV158" s="505"/>
      <c r="AW158" s="505"/>
      <c r="AX158" s="505"/>
      <c r="AY158" s="505"/>
      <c r="AZ158" s="505"/>
      <c r="BA158" s="505"/>
      <c r="BB158" s="505"/>
    </row>
    <row r="159" spans="1:54">
      <c r="A159" s="505"/>
      <c r="B159" s="505"/>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05"/>
      <c r="AM159" s="505"/>
      <c r="AN159" s="505"/>
      <c r="AO159" s="505"/>
      <c r="AP159" s="505"/>
      <c r="AQ159" s="505"/>
      <c r="AR159" s="505"/>
      <c r="AS159" s="505"/>
      <c r="AT159" s="505"/>
      <c r="AU159" s="505"/>
      <c r="AV159" s="505"/>
      <c r="AW159" s="505"/>
      <c r="AX159" s="505"/>
      <c r="AY159" s="505"/>
      <c r="AZ159" s="505"/>
      <c r="BA159" s="505"/>
      <c r="BB159" s="505"/>
    </row>
    <row r="160" spans="1:54">
      <c r="A160" s="505"/>
      <c r="B160" s="505"/>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c r="AY160" s="505"/>
      <c r="AZ160" s="505"/>
      <c r="BA160" s="505"/>
      <c r="BB160" s="505"/>
    </row>
    <row r="161" spans="1:54">
      <c r="A161" s="505"/>
      <c r="B161" s="505"/>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505"/>
      <c r="AY161" s="505"/>
      <c r="AZ161" s="505"/>
      <c r="BA161" s="505"/>
      <c r="BB161" s="505"/>
    </row>
    <row r="162" spans="1:54">
      <c r="A162" s="505"/>
      <c r="B162" s="505"/>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505"/>
      <c r="AY162" s="505"/>
      <c r="AZ162" s="505"/>
      <c r="BA162" s="505"/>
      <c r="BB162" s="505"/>
    </row>
    <row r="163" spans="1:54">
      <c r="A163" s="505"/>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5"/>
      <c r="AL163" s="505"/>
      <c r="AM163" s="505"/>
      <c r="AN163" s="505"/>
      <c r="AO163" s="505"/>
      <c r="AP163" s="505"/>
      <c r="AQ163" s="505"/>
      <c r="AR163" s="505"/>
      <c r="AS163" s="505"/>
      <c r="AT163" s="505"/>
      <c r="AU163" s="505"/>
      <c r="AV163" s="505"/>
      <c r="AW163" s="505"/>
      <c r="AX163" s="505"/>
      <c r="AY163" s="505"/>
      <c r="AZ163" s="505"/>
      <c r="BA163" s="505"/>
      <c r="BB163" s="505"/>
    </row>
    <row r="164" spans="1:54">
      <c r="A164" s="505"/>
      <c r="B164" s="505"/>
      <c r="C164" s="505"/>
      <c r="D164" s="505"/>
      <c r="E164" s="505"/>
      <c r="F164" s="505"/>
      <c r="G164" s="505"/>
      <c r="H164" s="505"/>
      <c r="I164" s="505"/>
      <c r="J164" s="505"/>
      <c r="K164" s="505"/>
      <c r="L164" s="505"/>
      <c r="M164" s="505"/>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5"/>
      <c r="AL164" s="505"/>
      <c r="AM164" s="505"/>
      <c r="AN164" s="505"/>
      <c r="AO164" s="505"/>
      <c r="AP164" s="505"/>
      <c r="AQ164" s="505"/>
      <c r="AR164" s="505"/>
      <c r="AS164" s="505"/>
      <c r="AT164" s="505"/>
      <c r="AU164" s="505"/>
      <c r="AV164" s="505"/>
      <c r="AW164" s="505"/>
      <c r="AX164" s="505"/>
      <c r="AY164" s="505"/>
      <c r="AZ164" s="505"/>
      <c r="BA164" s="505"/>
      <c r="BB164" s="505"/>
    </row>
    <row r="165" spans="1:54">
      <c r="A165" s="505"/>
      <c r="B165" s="505"/>
      <c r="C165" s="505"/>
      <c r="D165" s="505"/>
      <c r="E165" s="505"/>
      <c r="F165" s="505"/>
      <c r="G165" s="505"/>
      <c r="H165" s="505"/>
      <c r="I165" s="505"/>
      <c r="J165" s="505"/>
      <c r="K165" s="505"/>
      <c r="L165" s="505"/>
      <c r="M165" s="505"/>
      <c r="N165" s="505"/>
      <c r="O165" s="505"/>
      <c r="P165" s="505"/>
      <c r="Q165" s="505"/>
      <c r="R165" s="505"/>
      <c r="S165" s="505"/>
      <c r="T165" s="505"/>
      <c r="U165" s="505"/>
      <c r="V165" s="505"/>
      <c r="W165" s="505"/>
      <c r="X165" s="505"/>
      <c r="Y165" s="505"/>
      <c r="Z165" s="505"/>
      <c r="AA165" s="505"/>
      <c r="AB165" s="505"/>
      <c r="AC165" s="505"/>
      <c r="AD165" s="505"/>
      <c r="AE165" s="505"/>
      <c r="AF165" s="505"/>
      <c r="AG165" s="505"/>
      <c r="AH165" s="505"/>
      <c r="AI165" s="505"/>
      <c r="AJ165" s="505"/>
      <c r="AK165" s="505"/>
      <c r="AL165" s="505"/>
      <c r="AM165" s="505"/>
      <c r="AN165" s="505"/>
      <c r="AO165" s="505"/>
      <c r="AP165" s="505"/>
      <c r="AQ165" s="505"/>
      <c r="AR165" s="505"/>
      <c r="AS165" s="505"/>
      <c r="AT165" s="505"/>
      <c r="AU165" s="505"/>
      <c r="AV165" s="505"/>
      <c r="AW165" s="505"/>
      <c r="AX165" s="505"/>
      <c r="AY165" s="505"/>
      <c r="AZ165" s="505"/>
      <c r="BA165" s="505"/>
      <c r="BB165" s="505"/>
    </row>
    <row r="166" spans="1:54">
      <c r="A166" s="505"/>
      <c r="B166" s="505"/>
      <c r="C166" s="505"/>
      <c r="D166" s="505"/>
      <c r="E166" s="505"/>
      <c r="F166" s="505"/>
      <c r="G166" s="505"/>
      <c r="H166" s="505"/>
      <c r="I166" s="505"/>
      <c r="J166" s="505"/>
      <c r="K166" s="505"/>
      <c r="L166" s="505"/>
      <c r="M166" s="505"/>
      <c r="N166" s="505"/>
      <c r="O166" s="505"/>
      <c r="P166" s="505"/>
      <c r="Q166" s="505"/>
      <c r="R166" s="505"/>
      <c r="S166" s="505"/>
      <c r="T166" s="505"/>
      <c r="U166" s="505"/>
      <c r="V166" s="505"/>
      <c r="W166" s="505"/>
      <c r="X166" s="505"/>
      <c r="Y166" s="505"/>
      <c r="Z166" s="505"/>
      <c r="AA166" s="505"/>
      <c r="AB166" s="505"/>
      <c r="AC166" s="505"/>
      <c r="AD166" s="505"/>
      <c r="AE166" s="505"/>
      <c r="AF166" s="505"/>
      <c r="AG166" s="505"/>
      <c r="AH166" s="505"/>
      <c r="AI166" s="505"/>
      <c r="AJ166" s="505"/>
      <c r="AK166" s="505"/>
      <c r="AL166" s="505"/>
      <c r="AM166" s="505"/>
      <c r="AN166" s="505"/>
      <c r="AO166" s="505"/>
      <c r="AP166" s="505"/>
      <c r="AQ166" s="505"/>
      <c r="AR166" s="505"/>
      <c r="AS166" s="505"/>
      <c r="AT166" s="505"/>
      <c r="AU166" s="505"/>
      <c r="AV166" s="505"/>
      <c r="AW166" s="505"/>
      <c r="AX166" s="505"/>
      <c r="AY166" s="505"/>
      <c r="AZ166" s="505"/>
      <c r="BA166" s="505"/>
      <c r="BB166" s="505"/>
    </row>
    <row r="167" spans="1:54">
      <c r="A167" s="505"/>
      <c r="B167" s="505"/>
      <c r="C167" s="505"/>
      <c r="D167" s="505"/>
      <c r="E167" s="505"/>
      <c r="F167" s="505"/>
      <c r="G167" s="505"/>
      <c r="H167" s="505"/>
      <c r="I167" s="505"/>
      <c r="J167" s="505"/>
      <c r="K167" s="505"/>
      <c r="L167" s="505"/>
      <c r="M167" s="505"/>
      <c r="N167" s="505"/>
      <c r="O167" s="505"/>
      <c r="P167" s="505"/>
      <c r="Q167" s="505"/>
      <c r="R167" s="505"/>
      <c r="S167" s="505"/>
      <c r="T167" s="505"/>
      <c r="U167" s="505"/>
      <c r="V167" s="505"/>
      <c r="W167" s="505"/>
      <c r="X167" s="505"/>
      <c r="Y167" s="505"/>
      <c r="Z167" s="505"/>
      <c r="AA167" s="505"/>
      <c r="AB167" s="505"/>
      <c r="AC167" s="505"/>
      <c r="AD167" s="505"/>
      <c r="AE167" s="505"/>
      <c r="AF167" s="505"/>
      <c r="AG167" s="505"/>
      <c r="AH167" s="505"/>
      <c r="AI167" s="505"/>
      <c r="AJ167" s="505"/>
      <c r="AK167" s="505"/>
      <c r="AL167" s="505"/>
      <c r="AM167" s="505"/>
      <c r="AN167" s="505"/>
      <c r="AO167" s="505"/>
      <c r="AP167" s="505"/>
      <c r="AQ167" s="505"/>
      <c r="AR167" s="505"/>
      <c r="AS167" s="505"/>
      <c r="AT167" s="505"/>
      <c r="AU167" s="505"/>
      <c r="AV167" s="505"/>
      <c r="AW167" s="505"/>
      <c r="AX167" s="505"/>
      <c r="AY167" s="505"/>
      <c r="AZ167" s="505"/>
      <c r="BA167" s="505"/>
      <c r="BB167" s="505"/>
    </row>
    <row r="168" spans="1:54">
      <c r="A168" s="505"/>
      <c r="B168" s="505"/>
      <c r="C168" s="505"/>
      <c r="D168" s="505"/>
      <c r="E168" s="505"/>
      <c r="F168" s="505"/>
      <c r="G168" s="505"/>
      <c r="H168" s="505"/>
      <c r="I168" s="505"/>
      <c r="J168" s="505"/>
      <c r="K168" s="505"/>
      <c r="L168" s="505"/>
      <c r="M168" s="505"/>
      <c r="N168" s="505"/>
      <c r="O168" s="505"/>
      <c r="P168" s="505"/>
      <c r="Q168" s="505"/>
      <c r="R168" s="505"/>
      <c r="S168" s="505"/>
      <c r="T168" s="505"/>
      <c r="U168" s="505"/>
      <c r="V168" s="505"/>
      <c r="W168" s="505"/>
      <c r="X168" s="505"/>
      <c r="Y168" s="505"/>
      <c r="Z168" s="505"/>
      <c r="AA168" s="505"/>
      <c r="AB168" s="505"/>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row>
    <row r="169" spans="1:54">
      <c r="A169" s="505"/>
      <c r="B169" s="505"/>
      <c r="C169" s="505"/>
      <c r="D169" s="505"/>
      <c r="E169" s="505"/>
      <c r="F169" s="505"/>
      <c r="G169" s="505"/>
      <c r="H169" s="505"/>
      <c r="I169" s="505"/>
      <c r="J169" s="505"/>
      <c r="K169" s="505"/>
      <c r="L169" s="505"/>
      <c r="M169" s="505"/>
      <c r="N169" s="505"/>
      <c r="O169" s="505"/>
      <c r="P169" s="505"/>
      <c r="Q169" s="505"/>
      <c r="R169" s="505"/>
      <c r="S169" s="505"/>
      <c r="T169" s="505"/>
      <c r="U169" s="505"/>
      <c r="V169" s="505"/>
      <c r="W169" s="505"/>
      <c r="X169" s="505"/>
      <c r="Y169" s="505"/>
      <c r="Z169" s="505"/>
      <c r="AA169" s="505"/>
      <c r="AB169" s="505"/>
      <c r="AC169" s="505"/>
      <c r="AD169" s="505"/>
      <c r="AE169" s="505"/>
      <c r="AF169" s="505"/>
      <c r="AG169" s="505"/>
      <c r="AH169" s="505"/>
      <c r="AI169" s="505"/>
      <c r="AJ169" s="505"/>
      <c r="AK169" s="505"/>
      <c r="AL169" s="505"/>
      <c r="AM169" s="505"/>
      <c r="AN169" s="505"/>
      <c r="AO169" s="505"/>
      <c r="AP169" s="505"/>
      <c r="AQ169" s="505"/>
      <c r="AR169" s="505"/>
      <c r="AS169" s="505"/>
      <c r="AT169" s="505"/>
      <c r="AU169" s="505"/>
      <c r="AV169" s="505"/>
      <c r="AW169" s="505"/>
      <c r="AX169" s="505"/>
      <c r="AY169" s="505"/>
      <c r="AZ169" s="505"/>
      <c r="BA169" s="505"/>
      <c r="BB169" s="505"/>
    </row>
    <row r="170" spans="1:54">
      <c r="A170" s="505"/>
      <c r="B170" s="505"/>
      <c r="C170" s="505"/>
      <c r="D170" s="505"/>
      <c r="E170" s="505"/>
      <c r="F170" s="505"/>
      <c r="G170" s="505"/>
      <c r="H170" s="505"/>
      <c r="I170" s="505"/>
      <c r="J170" s="505"/>
      <c r="K170" s="505"/>
      <c r="L170" s="505"/>
      <c r="M170" s="505"/>
      <c r="N170" s="505"/>
      <c r="O170" s="505"/>
      <c r="P170" s="505"/>
      <c r="Q170" s="505"/>
      <c r="R170" s="505"/>
      <c r="S170" s="505"/>
      <c r="T170" s="505"/>
      <c r="U170" s="505"/>
      <c r="V170" s="505"/>
      <c r="W170" s="505"/>
      <c r="X170" s="505"/>
      <c r="Y170" s="505"/>
      <c r="Z170" s="505"/>
      <c r="AA170" s="505"/>
      <c r="AB170" s="505"/>
      <c r="AC170" s="505"/>
      <c r="AD170" s="505"/>
      <c r="AE170" s="505"/>
      <c r="AF170" s="505"/>
      <c r="AG170" s="505"/>
      <c r="AH170" s="505"/>
      <c r="AI170" s="505"/>
      <c r="AJ170" s="505"/>
      <c r="AK170" s="505"/>
      <c r="AL170" s="505"/>
      <c r="AM170" s="505"/>
      <c r="AN170" s="505"/>
      <c r="AO170" s="505"/>
      <c r="AP170" s="505"/>
      <c r="AQ170" s="505"/>
      <c r="AR170" s="505"/>
      <c r="AS170" s="505"/>
      <c r="AT170" s="505"/>
      <c r="AU170" s="505"/>
      <c r="AV170" s="505"/>
      <c r="AW170" s="505"/>
      <c r="AX170" s="505"/>
      <c r="AY170" s="505"/>
      <c r="AZ170" s="505"/>
      <c r="BA170" s="505"/>
      <c r="BB170" s="505"/>
    </row>
    <row r="171" spans="1:54">
      <c r="A171" s="505"/>
      <c r="B171" s="505"/>
      <c r="C171" s="505"/>
      <c r="D171" s="505"/>
      <c r="E171" s="505"/>
      <c r="F171" s="505"/>
      <c r="G171" s="505"/>
      <c r="H171" s="505"/>
      <c r="I171" s="505"/>
      <c r="J171" s="505"/>
      <c r="K171" s="505"/>
      <c r="L171" s="505"/>
      <c r="M171" s="505"/>
      <c r="N171" s="505"/>
      <c r="O171" s="505"/>
      <c r="P171" s="505"/>
      <c r="Q171" s="505"/>
      <c r="R171" s="505"/>
      <c r="S171" s="505"/>
      <c r="T171" s="505"/>
      <c r="U171" s="505"/>
      <c r="V171" s="505"/>
      <c r="W171" s="505"/>
      <c r="X171" s="505"/>
      <c r="Y171" s="505"/>
      <c r="Z171" s="505"/>
      <c r="AA171" s="505"/>
      <c r="AB171" s="505"/>
      <c r="AC171" s="505"/>
      <c r="AD171" s="505"/>
      <c r="AE171" s="505"/>
      <c r="AF171" s="505"/>
      <c r="AG171" s="505"/>
      <c r="AH171" s="505"/>
      <c r="AI171" s="505"/>
      <c r="AJ171" s="505"/>
      <c r="AK171" s="505"/>
      <c r="AL171" s="505"/>
      <c r="AM171" s="505"/>
      <c r="AN171" s="505"/>
      <c r="AO171" s="505"/>
      <c r="AP171" s="505"/>
      <c r="AQ171" s="505"/>
      <c r="AR171" s="505"/>
      <c r="AS171" s="505"/>
      <c r="AT171" s="505"/>
      <c r="AU171" s="505"/>
      <c r="AV171" s="505"/>
      <c r="AW171" s="505"/>
      <c r="AX171" s="505"/>
      <c r="AY171" s="505"/>
      <c r="AZ171" s="505"/>
      <c r="BA171" s="505"/>
      <c r="BB171" s="505"/>
    </row>
    <row r="172" spans="1:54">
      <c r="A172" s="505"/>
      <c r="B172" s="505"/>
      <c r="C172" s="505"/>
      <c r="D172" s="505"/>
      <c r="E172" s="505"/>
      <c r="F172" s="505"/>
      <c r="G172" s="505"/>
      <c r="H172" s="505"/>
      <c r="I172" s="505"/>
      <c r="J172" s="505"/>
      <c r="K172" s="505"/>
      <c r="L172" s="505"/>
      <c r="M172" s="505"/>
      <c r="N172" s="505"/>
      <c r="O172" s="505"/>
      <c r="P172" s="505"/>
      <c r="Q172" s="505"/>
      <c r="R172" s="505"/>
      <c r="S172" s="505"/>
      <c r="T172" s="505"/>
      <c r="U172" s="505"/>
      <c r="V172" s="505"/>
      <c r="W172" s="505"/>
      <c r="X172" s="505"/>
      <c r="Y172" s="505"/>
      <c r="Z172" s="505"/>
      <c r="AA172" s="505"/>
      <c r="AB172" s="505"/>
      <c r="AC172" s="505"/>
      <c r="AD172" s="505"/>
      <c r="AE172" s="505"/>
      <c r="AF172" s="505"/>
      <c r="AG172" s="505"/>
      <c r="AH172" s="505"/>
      <c r="AI172" s="505"/>
      <c r="AJ172" s="505"/>
      <c r="AK172" s="505"/>
      <c r="AL172" s="505"/>
      <c r="AM172" s="505"/>
      <c r="AN172" s="505"/>
      <c r="AO172" s="505"/>
      <c r="AP172" s="505"/>
      <c r="AQ172" s="505"/>
      <c r="AR172" s="505"/>
      <c r="AS172" s="505"/>
      <c r="AT172" s="505"/>
      <c r="AU172" s="505"/>
      <c r="AV172" s="505"/>
      <c r="AW172" s="505"/>
      <c r="AX172" s="505"/>
      <c r="AY172" s="505"/>
      <c r="AZ172" s="505"/>
      <c r="BA172" s="505"/>
      <c r="BB172" s="505"/>
    </row>
    <row r="173" spans="1:54">
      <c r="A173" s="505"/>
      <c r="B173" s="505"/>
      <c r="C173" s="505"/>
      <c r="D173" s="505"/>
      <c r="E173" s="505"/>
      <c r="F173" s="505"/>
      <c r="G173" s="505"/>
      <c r="H173" s="505"/>
      <c r="I173" s="505"/>
      <c r="J173" s="505"/>
      <c r="K173" s="505"/>
      <c r="L173" s="505"/>
      <c r="M173" s="505"/>
      <c r="N173" s="505"/>
      <c r="O173" s="505"/>
      <c r="P173" s="505"/>
      <c r="Q173" s="505"/>
      <c r="R173" s="505"/>
      <c r="S173" s="505"/>
      <c r="T173" s="505"/>
      <c r="U173" s="505"/>
      <c r="V173" s="505"/>
      <c r="W173" s="505"/>
      <c r="X173" s="505"/>
      <c r="Y173" s="505"/>
      <c r="Z173" s="505"/>
      <c r="AA173" s="505"/>
      <c r="AB173" s="505"/>
      <c r="AC173" s="505"/>
      <c r="AD173" s="505"/>
      <c r="AE173" s="505"/>
      <c r="AF173" s="505"/>
      <c r="AG173" s="505"/>
      <c r="AH173" s="505"/>
      <c r="AI173" s="505"/>
      <c r="AJ173" s="505"/>
      <c r="AK173" s="505"/>
      <c r="AL173" s="505"/>
      <c r="AM173" s="505"/>
      <c r="AN173" s="505"/>
      <c r="AO173" s="505"/>
      <c r="AP173" s="505"/>
      <c r="AQ173" s="505"/>
      <c r="AR173" s="505"/>
      <c r="AS173" s="505"/>
      <c r="AT173" s="505"/>
      <c r="AU173" s="505"/>
      <c r="AV173" s="505"/>
      <c r="AW173" s="505"/>
      <c r="AX173" s="505"/>
      <c r="AY173" s="505"/>
      <c r="AZ173" s="505"/>
      <c r="BA173" s="505"/>
      <c r="BB173" s="505"/>
    </row>
    <row r="174" spans="1:54">
      <c r="A174" s="505"/>
      <c r="B174" s="505"/>
      <c r="C174" s="505"/>
      <c r="D174" s="505"/>
      <c r="E174" s="505"/>
      <c r="F174" s="505"/>
      <c r="G174" s="505"/>
      <c r="H174" s="505"/>
      <c r="I174" s="505"/>
      <c r="J174" s="505"/>
      <c r="K174" s="505"/>
      <c r="L174" s="505"/>
      <c r="M174" s="505"/>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505"/>
      <c r="AY174" s="505"/>
      <c r="AZ174" s="505"/>
      <c r="BA174" s="505"/>
      <c r="BB174" s="505"/>
    </row>
    <row r="175" spans="1:54">
      <c r="A175" s="505"/>
      <c r="B175" s="505"/>
      <c r="C175" s="505"/>
      <c r="D175" s="505"/>
      <c r="E175" s="505"/>
      <c r="F175" s="505"/>
      <c r="G175" s="505"/>
      <c r="H175" s="505"/>
      <c r="I175" s="505"/>
      <c r="J175" s="505"/>
      <c r="K175" s="505"/>
      <c r="L175" s="505"/>
      <c r="M175" s="505"/>
      <c r="N175" s="505"/>
      <c r="O175" s="505"/>
      <c r="P175" s="505"/>
      <c r="Q175" s="505"/>
      <c r="R175" s="505"/>
      <c r="S175" s="505"/>
      <c r="T175" s="505"/>
      <c r="U175" s="505"/>
      <c r="V175" s="505"/>
      <c r="W175" s="505"/>
      <c r="X175" s="505"/>
      <c r="Y175" s="505"/>
      <c r="Z175" s="505"/>
      <c r="AA175" s="505"/>
      <c r="AB175" s="505"/>
      <c r="AC175" s="505"/>
      <c r="AD175" s="505"/>
      <c r="AE175" s="505"/>
      <c r="AF175" s="505"/>
      <c r="AG175" s="505"/>
      <c r="AH175" s="505"/>
      <c r="AI175" s="505"/>
      <c r="AJ175" s="505"/>
      <c r="AK175" s="505"/>
      <c r="AL175" s="505"/>
      <c r="AM175" s="505"/>
      <c r="AN175" s="505"/>
      <c r="AO175" s="505"/>
      <c r="AP175" s="505"/>
      <c r="AQ175" s="505"/>
      <c r="AR175" s="505"/>
      <c r="AS175" s="505"/>
      <c r="AT175" s="505"/>
      <c r="AU175" s="505"/>
      <c r="AV175" s="505"/>
      <c r="AW175" s="505"/>
      <c r="AX175" s="505"/>
      <c r="AY175" s="505"/>
      <c r="AZ175" s="505"/>
      <c r="BA175" s="505"/>
      <c r="BB175" s="505"/>
    </row>
    <row r="176" spans="1:54">
      <c r="A176" s="505"/>
      <c r="B176" s="505"/>
      <c r="C176" s="505"/>
      <c r="D176" s="505"/>
      <c r="E176" s="505"/>
      <c r="F176" s="505"/>
      <c r="G176" s="505"/>
      <c r="H176" s="505"/>
      <c r="I176" s="505"/>
      <c r="J176" s="505"/>
      <c r="K176" s="505"/>
      <c r="L176" s="505"/>
      <c r="M176" s="505"/>
      <c r="N176" s="505"/>
      <c r="O176" s="505"/>
      <c r="P176" s="505"/>
      <c r="Q176" s="505"/>
      <c r="R176" s="505"/>
      <c r="S176" s="505"/>
      <c r="T176" s="505"/>
      <c r="U176" s="505"/>
      <c r="V176" s="505"/>
      <c r="W176" s="505"/>
      <c r="X176" s="505"/>
      <c r="Y176" s="505"/>
      <c r="Z176" s="505"/>
      <c r="AA176" s="505"/>
      <c r="AB176" s="505"/>
      <c r="AC176" s="505"/>
      <c r="AD176" s="505"/>
      <c r="AE176" s="505"/>
      <c r="AF176" s="505"/>
      <c r="AG176" s="505"/>
      <c r="AH176" s="505"/>
      <c r="AI176" s="505"/>
      <c r="AJ176" s="505"/>
      <c r="AK176" s="505"/>
      <c r="AL176" s="505"/>
      <c r="AM176" s="505"/>
      <c r="AN176" s="505"/>
      <c r="AO176" s="505"/>
      <c r="AP176" s="505"/>
      <c r="AQ176" s="505"/>
      <c r="AR176" s="505"/>
      <c r="AS176" s="505"/>
      <c r="AT176" s="505"/>
      <c r="AU176" s="505"/>
      <c r="AV176" s="505"/>
      <c r="AW176" s="505"/>
      <c r="AX176" s="505"/>
      <c r="AY176" s="505"/>
      <c r="AZ176" s="505"/>
      <c r="BA176" s="505"/>
      <c r="BB176" s="505"/>
    </row>
    <row r="177" spans="1:54">
      <c r="A177" s="505"/>
      <c r="B177" s="505"/>
      <c r="C177" s="505"/>
      <c r="D177" s="505"/>
      <c r="E177" s="505"/>
      <c r="F177" s="505"/>
      <c r="G177" s="505"/>
      <c r="H177" s="505"/>
      <c r="I177" s="505"/>
      <c r="J177" s="505"/>
      <c r="K177" s="505"/>
      <c r="L177" s="505"/>
      <c r="M177" s="505"/>
      <c r="N177" s="505"/>
      <c r="O177" s="505"/>
      <c r="P177" s="505"/>
      <c r="Q177" s="505"/>
      <c r="R177" s="505"/>
      <c r="S177" s="505"/>
      <c r="T177" s="505"/>
      <c r="U177" s="505"/>
      <c r="V177" s="505"/>
      <c r="W177" s="505"/>
      <c r="X177" s="505"/>
      <c r="Y177" s="505"/>
      <c r="Z177" s="505"/>
      <c r="AA177" s="505"/>
      <c r="AB177" s="505"/>
      <c r="AC177" s="505"/>
      <c r="AD177" s="505"/>
      <c r="AE177" s="505"/>
      <c r="AF177" s="505"/>
      <c r="AG177" s="505"/>
      <c r="AH177" s="505"/>
      <c r="AI177" s="505"/>
      <c r="AJ177" s="505"/>
      <c r="AK177" s="505"/>
      <c r="AL177" s="505"/>
      <c r="AM177" s="505"/>
      <c r="AN177" s="505"/>
      <c r="AO177" s="505"/>
      <c r="AP177" s="505"/>
      <c r="AQ177" s="505"/>
      <c r="AR177" s="505"/>
      <c r="AS177" s="505"/>
      <c r="AT177" s="505"/>
      <c r="AU177" s="505"/>
      <c r="AV177" s="505"/>
      <c r="AW177" s="505"/>
      <c r="AX177" s="505"/>
      <c r="AY177" s="505"/>
      <c r="AZ177" s="505"/>
      <c r="BA177" s="505"/>
      <c r="BB177" s="505"/>
    </row>
    <row r="178" spans="1:54">
      <c r="A178" s="505"/>
      <c r="B178" s="505"/>
      <c r="C178" s="505"/>
      <c r="D178" s="505"/>
      <c r="E178" s="505"/>
      <c r="F178" s="505"/>
      <c r="G178" s="505"/>
      <c r="H178" s="505"/>
      <c r="I178" s="505"/>
      <c r="J178" s="505"/>
      <c r="K178" s="505"/>
      <c r="L178" s="505"/>
      <c r="M178" s="505"/>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5"/>
      <c r="AY178" s="505"/>
      <c r="AZ178" s="505"/>
      <c r="BA178" s="505"/>
      <c r="BB178" s="505"/>
    </row>
    <row r="179" spans="1:54">
      <c r="A179" s="505"/>
      <c r="B179" s="505"/>
      <c r="C179" s="505"/>
      <c r="D179" s="505"/>
      <c r="E179" s="505"/>
      <c r="F179" s="505"/>
      <c r="G179" s="505"/>
      <c r="H179" s="505"/>
      <c r="I179" s="505"/>
      <c r="J179" s="505"/>
      <c r="K179" s="505"/>
      <c r="L179" s="505"/>
      <c r="M179" s="505"/>
      <c r="N179" s="505"/>
      <c r="O179" s="505"/>
      <c r="P179" s="505"/>
      <c r="Q179" s="505"/>
      <c r="R179" s="505"/>
      <c r="S179" s="505"/>
      <c r="T179" s="505"/>
      <c r="U179" s="505"/>
      <c r="V179" s="505"/>
      <c r="W179" s="505"/>
      <c r="X179" s="505"/>
      <c r="Y179" s="505"/>
      <c r="Z179" s="505"/>
      <c r="AA179" s="505"/>
      <c r="AB179" s="505"/>
      <c r="AC179" s="505"/>
      <c r="AD179" s="505"/>
      <c r="AE179" s="505"/>
      <c r="AF179" s="505"/>
      <c r="AG179" s="505"/>
      <c r="AH179" s="505"/>
      <c r="AI179" s="505"/>
      <c r="AJ179" s="505"/>
      <c r="AK179" s="505"/>
      <c r="AL179" s="505"/>
      <c r="AM179" s="505"/>
      <c r="AN179" s="505"/>
      <c r="AO179" s="505"/>
      <c r="AP179" s="505"/>
      <c r="AQ179" s="505"/>
      <c r="AR179" s="505"/>
      <c r="AS179" s="505"/>
      <c r="AT179" s="505"/>
      <c r="AU179" s="505"/>
      <c r="AV179" s="505"/>
      <c r="AW179" s="505"/>
      <c r="AX179" s="505"/>
      <c r="AY179" s="505"/>
      <c r="AZ179" s="505"/>
      <c r="BA179" s="505"/>
      <c r="BB179" s="505"/>
    </row>
    <row r="180" spans="1:54">
      <c r="A180" s="505"/>
      <c r="B180" s="505"/>
      <c r="C180" s="505"/>
      <c r="D180" s="505"/>
      <c r="E180" s="505"/>
      <c r="F180" s="505"/>
      <c r="G180" s="505"/>
      <c r="H180" s="505"/>
      <c r="I180" s="505"/>
      <c r="J180" s="505"/>
      <c r="K180" s="505"/>
      <c r="L180" s="505"/>
      <c r="M180" s="505"/>
      <c r="N180" s="505"/>
      <c r="O180" s="505"/>
      <c r="P180" s="505"/>
      <c r="Q180" s="505"/>
      <c r="R180" s="505"/>
      <c r="S180" s="505"/>
      <c r="T180" s="505"/>
      <c r="U180" s="505"/>
      <c r="V180" s="505"/>
      <c r="W180" s="505"/>
      <c r="X180" s="505"/>
      <c r="Y180" s="505"/>
      <c r="Z180" s="505"/>
      <c r="AA180" s="505"/>
      <c r="AB180" s="505"/>
      <c r="AC180" s="505"/>
      <c r="AD180" s="505"/>
      <c r="AE180" s="505"/>
      <c r="AF180" s="505"/>
      <c r="AG180" s="505"/>
      <c r="AH180" s="505"/>
      <c r="AI180" s="505"/>
      <c r="AJ180" s="505"/>
      <c r="AK180" s="505"/>
      <c r="AL180" s="505"/>
      <c r="AM180" s="505"/>
      <c r="AN180" s="505"/>
      <c r="AO180" s="505"/>
      <c r="AP180" s="505"/>
      <c r="AQ180" s="505"/>
      <c r="AR180" s="505"/>
      <c r="AS180" s="505"/>
      <c r="AT180" s="505"/>
      <c r="AU180" s="505"/>
      <c r="AV180" s="505"/>
      <c r="AW180" s="505"/>
      <c r="AX180" s="505"/>
      <c r="AY180" s="505"/>
      <c r="AZ180" s="505"/>
      <c r="BA180" s="505"/>
      <c r="BB180" s="505"/>
    </row>
    <row r="181" spans="1:54">
      <c r="A181" s="505"/>
      <c r="B181" s="505"/>
      <c r="C181" s="505"/>
      <c r="D181" s="505"/>
      <c r="E181" s="505"/>
      <c r="F181" s="505"/>
      <c r="G181" s="505"/>
      <c r="H181" s="505"/>
      <c r="I181" s="505"/>
      <c r="J181" s="505"/>
      <c r="K181" s="505"/>
      <c r="L181" s="505"/>
      <c r="M181" s="505"/>
      <c r="N181" s="505"/>
      <c r="O181" s="505"/>
      <c r="P181" s="505"/>
      <c r="Q181" s="505"/>
      <c r="R181" s="505"/>
      <c r="S181" s="505"/>
      <c r="T181" s="505"/>
      <c r="U181" s="505"/>
      <c r="V181" s="505"/>
      <c r="W181" s="505"/>
      <c r="X181" s="505"/>
      <c r="Y181" s="505"/>
      <c r="Z181" s="505"/>
      <c r="AA181" s="505"/>
      <c r="AB181" s="505"/>
      <c r="AC181" s="505"/>
      <c r="AD181" s="505"/>
      <c r="AE181" s="505"/>
      <c r="AF181" s="505"/>
      <c r="AG181" s="505"/>
      <c r="AH181" s="505"/>
      <c r="AI181" s="505"/>
      <c r="AJ181" s="505"/>
      <c r="AK181" s="505"/>
      <c r="AL181" s="505"/>
      <c r="AM181" s="505"/>
      <c r="AN181" s="505"/>
      <c r="AO181" s="505"/>
      <c r="AP181" s="505"/>
      <c r="AQ181" s="505"/>
      <c r="AR181" s="505"/>
      <c r="AS181" s="505"/>
      <c r="AT181" s="505"/>
      <c r="AU181" s="505"/>
      <c r="AV181" s="505"/>
      <c r="AW181" s="505"/>
      <c r="AX181" s="505"/>
      <c r="AY181" s="505"/>
      <c r="AZ181" s="505"/>
      <c r="BA181" s="505"/>
      <c r="BB181" s="505"/>
    </row>
    <row r="182" spans="1:54">
      <c r="A182" s="505"/>
      <c r="B182" s="505"/>
      <c r="C182" s="505"/>
      <c r="D182" s="505"/>
      <c r="E182" s="505"/>
      <c r="F182" s="505"/>
      <c r="G182" s="505"/>
      <c r="H182" s="505"/>
      <c r="I182" s="505"/>
      <c r="J182" s="505"/>
      <c r="K182" s="505"/>
      <c r="L182" s="505"/>
      <c r="M182" s="505"/>
      <c r="N182" s="505"/>
      <c r="O182" s="505"/>
      <c r="P182" s="505"/>
      <c r="Q182" s="505"/>
      <c r="R182" s="505"/>
      <c r="S182" s="505"/>
      <c r="T182" s="505"/>
      <c r="U182" s="505"/>
      <c r="V182" s="505"/>
      <c r="W182" s="505"/>
      <c r="X182" s="505"/>
      <c r="Y182" s="505"/>
      <c r="Z182" s="505"/>
      <c r="AA182" s="505"/>
      <c r="AB182" s="505"/>
      <c r="AC182" s="505"/>
      <c r="AD182" s="505"/>
      <c r="AE182" s="505"/>
      <c r="AF182" s="505"/>
      <c r="AG182" s="505"/>
      <c r="AH182" s="505"/>
      <c r="AI182" s="505"/>
      <c r="AJ182" s="505"/>
      <c r="AK182" s="505"/>
      <c r="AL182" s="505"/>
      <c r="AM182" s="505"/>
      <c r="AN182" s="505"/>
      <c r="AO182" s="505"/>
      <c r="AP182" s="505"/>
      <c r="AQ182" s="505"/>
      <c r="AR182" s="505"/>
      <c r="AS182" s="505"/>
      <c r="AT182" s="505"/>
      <c r="AU182" s="505"/>
      <c r="AV182" s="505"/>
      <c r="AW182" s="505"/>
      <c r="AX182" s="505"/>
      <c r="AY182" s="505"/>
      <c r="AZ182" s="505"/>
      <c r="BA182" s="505"/>
      <c r="BB182" s="505"/>
    </row>
    <row r="183" spans="1:54">
      <c r="A183" s="505"/>
      <c r="B183" s="505"/>
      <c r="C183" s="505"/>
      <c r="D183" s="505"/>
      <c r="E183" s="505"/>
      <c r="F183" s="505"/>
      <c r="G183" s="505"/>
      <c r="H183" s="505"/>
      <c r="I183" s="505"/>
      <c r="J183" s="505"/>
      <c r="K183" s="505"/>
      <c r="L183" s="505"/>
      <c r="M183" s="505"/>
      <c r="N183" s="505"/>
      <c r="O183" s="505"/>
      <c r="P183" s="505"/>
      <c r="Q183" s="505"/>
      <c r="R183" s="505"/>
      <c r="S183" s="505"/>
      <c r="T183" s="505"/>
      <c r="U183" s="505"/>
      <c r="V183" s="505"/>
      <c r="W183" s="505"/>
      <c r="X183" s="505"/>
      <c r="Y183" s="505"/>
      <c r="Z183" s="505"/>
      <c r="AA183" s="505"/>
      <c r="AB183" s="505"/>
      <c r="AC183" s="505"/>
      <c r="AD183" s="505"/>
      <c r="AE183" s="505"/>
      <c r="AF183" s="505"/>
      <c r="AG183" s="505"/>
      <c r="AH183" s="505"/>
      <c r="AI183" s="505"/>
      <c r="AJ183" s="505"/>
      <c r="AK183" s="505"/>
      <c r="AL183" s="505"/>
      <c r="AM183" s="505"/>
      <c r="AN183" s="505"/>
      <c r="AO183" s="505"/>
      <c r="AP183" s="505"/>
      <c r="AQ183" s="505"/>
      <c r="AR183" s="505"/>
      <c r="AS183" s="505"/>
      <c r="AT183" s="505"/>
      <c r="AU183" s="505"/>
      <c r="AV183" s="505"/>
      <c r="AW183" s="505"/>
      <c r="AX183" s="505"/>
      <c r="AY183" s="505"/>
      <c r="AZ183" s="505"/>
      <c r="BA183" s="505"/>
      <c r="BB183" s="505"/>
    </row>
    <row r="184" spans="1:54">
      <c r="A184" s="505"/>
      <c r="B184" s="505"/>
      <c r="C184" s="505"/>
      <c r="D184" s="505"/>
      <c r="E184" s="505"/>
      <c r="F184" s="505"/>
      <c r="G184" s="505"/>
      <c r="H184" s="505"/>
      <c r="I184" s="505"/>
      <c r="J184" s="505"/>
      <c r="K184" s="505"/>
      <c r="L184" s="505"/>
      <c r="M184" s="505"/>
      <c r="N184" s="505"/>
      <c r="O184" s="505"/>
      <c r="P184" s="505"/>
      <c r="Q184" s="505"/>
      <c r="R184" s="505"/>
      <c r="S184" s="505"/>
      <c r="T184" s="505"/>
      <c r="U184" s="505"/>
      <c r="V184" s="505"/>
      <c r="W184" s="505"/>
      <c r="X184" s="505"/>
      <c r="Y184" s="505"/>
      <c r="Z184" s="505"/>
      <c r="AA184" s="505"/>
      <c r="AB184" s="505"/>
      <c r="AC184" s="505"/>
      <c r="AD184" s="505"/>
      <c r="AE184" s="505"/>
      <c r="AF184" s="505"/>
      <c r="AG184" s="505"/>
      <c r="AH184" s="505"/>
      <c r="AI184" s="505"/>
      <c r="AJ184" s="505"/>
      <c r="AK184" s="505"/>
      <c r="AL184" s="505"/>
      <c r="AM184" s="505"/>
      <c r="AN184" s="505"/>
      <c r="AO184" s="505"/>
      <c r="AP184" s="505"/>
      <c r="AQ184" s="505"/>
      <c r="AR184" s="505"/>
      <c r="AS184" s="505"/>
      <c r="AT184" s="505"/>
      <c r="AU184" s="505"/>
      <c r="AV184" s="505"/>
      <c r="AW184" s="505"/>
      <c r="AX184" s="505"/>
      <c r="AY184" s="505"/>
      <c r="AZ184" s="505"/>
      <c r="BA184" s="505"/>
      <c r="BB184" s="505"/>
    </row>
    <row r="185" spans="1:54">
      <c r="B185" s="505"/>
      <c r="C185" s="505"/>
      <c r="D185" s="505"/>
      <c r="E185" s="505"/>
      <c r="F185" s="505"/>
      <c r="G185" s="505"/>
      <c r="H185" s="505"/>
      <c r="I185" s="505"/>
      <c r="J185" s="505"/>
      <c r="K185" s="505"/>
      <c r="L185" s="505"/>
      <c r="M185" s="505"/>
      <c r="N185" s="505"/>
      <c r="O185" s="505"/>
      <c r="P185" s="505"/>
      <c r="Q185" s="505"/>
      <c r="R185" s="505"/>
      <c r="S185" s="505"/>
      <c r="T185" s="505"/>
      <c r="U185" s="505"/>
      <c r="V185" s="505"/>
      <c r="W185" s="505"/>
      <c r="X185" s="505"/>
      <c r="Y185" s="505"/>
      <c r="Z185" s="505"/>
      <c r="AA185" s="505"/>
      <c r="AB185" s="505"/>
      <c r="AC185" s="505"/>
      <c r="AD185" s="505"/>
      <c r="AE185" s="505"/>
      <c r="AF185" s="505"/>
      <c r="AG185" s="505"/>
      <c r="AH185" s="505"/>
      <c r="AI185" s="505"/>
      <c r="AJ185" s="505"/>
      <c r="AK185" s="505"/>
      <c r="AL185" s="505"/>
      <c r="AM185" s="505"/>
      <c r="AN185" s="505"/>
      <c r="AO185" s="505"/>
      <c r="AP185" s="505"/>
      <c r="AQ185" s="505"/>
      <c r="AR185" s="505"/>
      <c r="AS185" s="505"/>
      <c r="AT185" s="505"/>
      <c r="AU185" s="505"/>
      <c r="AV185" s="505"/>
      <c r="AW185" s="505"/>
      <c r="AX185" s="505"/>
      <c r="AY185" s="505"/>
      <c r="AZ185" s="505"/>
      <c r="BA185" s="505"/>
      <c r="BB185" s="505"/>
    </row>
    <row r="186" spans="1:54">
      <c r="B186" s="505"/>
      <c r="C186" s="505"/>
      <c r="D186" s="505"/>
      <c r="E186" s="505"/>
      <c r="F186" s="505"/>
      <c r="G186" s="505"/>
      <c r="H186" s="505"/>
      <c r="I186" s="505"/>
      <c r="J186" s="505"/>
      <c r="K186" s="505"/>
      <c r="L186" s="505"/>
      <c r="M186" s="505"/>
      <c r="N186" s="505"/>
      <c r="O186" s="505"/>
      <c r="P186" s="505"/>
      <c r="Q186" s="505"/>
      <c r="R186" s="505"/>
      <c r="S186" s="505"/>
      <c r="T186" s="505"/>
      <c r="U186" s="505"/>
      <c r="V186" s="505"/>
      <c r="W186" s="505"/>
      <c r="X186" s="505"/>
      <c r="Y186" s="505"/>
      <c r="Z186" s="505"/>
      <c r="AA186" s="505"/>
      <c r="AB186" s="505"/>
      <c r="AC186" s="505"/>
      <c r="AD186" s="505"/>
      <c r="AE186" s="505"/>
      <c r="AF186" s="505"/>
      <c r="AG186" s="505"/>
      <c r="AH186" s="505"/>
      <c r="AI186" s="505"/>
      <c r="AJ186" s="505"/>
      <c r="AK186" s="505"/>
      <c r="AL186" s="505"/>
      <c r="AM186" s="505"/>
      <c r="AN186" s="505"/>
      <c r="AO186" s="505"/>
      <c r="AP186" s="505"/>
      <c r="AQ186" s="505"/>
      <c r="AR186" s="505"/>
      <c r="AS186" s="505"/>
      <c r="AT186" s="505"/>
      <c r="AU186" s="505"/>
      <c r="AV186" s="505"/>
      <c r="AW186" s="505"/>
      <c r="AX186" s="505"/>
      <c r="AY186" s="505"/>
      <c r="AZ186" s="505"/>
      <c r="BA186" s="505"/>
      <c r="BB186" s="505"/>
    </row>
    <row r="187" spans="1:54">
      <c r="B187" s="505"/>
      <c r="C187" s="505"/>
      <c r="D187" s="505"/>
      <c r="E187" s="505"/>
      <c r="F187" s="505"/>
      <c r="G187" s="505"/>
      <c r="H187" s="505"/>
      <c r="I187" s="505"/>
      <c r="J187" s="505"/>
      <c r="K187" s="505"/>
      <c r="L187" s="505"/>
      <c r="M187" s="505"/>
      <c r="N187" s="505"/>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505"/>
      <c r="AY187" s="505"/>
      <c r="AZ187" s="505"/>
      <c r="BA187" s="505"/>
      <c r="BB187" s="505"/>
    </row>
    <row r="188" spans="1:54">
      <c r="B188" s="505"/>
      <c r="C188" s="505"/>
      <c r="D188" s="505"/>
      <c r="E188" s="505"/>
      <c r="F188" s="505"/>
      <c r="G188" s="505"/>
      <c r="H188" s="505"/>
      <c r="I188" s="505"/>
      <c r="J188" s="505"/>
      <c r="K188" s="505"/>
      <c r="L188" s="505"/>
      <c r="M188" s="505"/>
      <c r="N188" s="505"/>
      <c r="O188" s="505"/>
      <c r="P188" s="505"/>
      <c r="Q188" s="505"/>
      <c r="R188" s="505"/>
      <c r="S188" s="505"/>
      <c r="T188" s="505"/>
      <c r="U188" s="505"/>
      <c r="V188" s="505"/>
      <c r="W188" s="505"/>
      <c r="X188" s="505"/>
      <c r="Y188" s="505"/>
      <c r="Z188" s="505"/>
      <c r="AA188" s="505"/>
      <c r="AB188" s="505"/>
      <c r="AC188" s="505"/>
      <c r="AD188" s="505"/>
      <c r="AE188" s="505"/>
      <c r="AF188" s="505"/>
      <c r="AG188" s="505"/>
      <c r="AH188" s="505"/>
      <c r="AI188" s="505"/>
      <c r="AJ188" s="505"/>
      <c r="AK188" s="505"/>
      <c r="AL188" s="505"/>
      <c r="AM188" s="505"/>
      <c r="AN188" s="505"/>
      <c r="AO188" s="505"/>
      <c r="AP188" s="505"/>
      <c r="AQ188" s="505"/>
      <c r="AR188" s="505"/>
      <c r="AS188" s="505"/>
      <c r="AT188" s="505"/>
      <c r="AU188" s="505"/>
      <c r="AV188" s="505"/>
      <c r="AW188" s="505"/>
      <c r="AX188" s="505"/>
      <c r="AY188" s="505"/>
      <c r="AZ188" s="505"/>
      <c r="BA188" s="505"/>
      <c r="BB188" s="505"/>
    </row>
    <row r="189" spans="1:54">
      <c r="B189" s="505"/>
      <c r="C189" s="505"/>
      <c r="D189" s="505"/>
      <c r="E189" s="505"/>
      <c r="F189" s="505"/>
      <c r="G189" s="505"/>
      <c r="H189" s="505"/>
      <c r="I189" s="505"/>
      <c r="J189" s="505"/>
      <c r="K189" s="505"/>
      <c r="L189" s="505"/>
      <c r="M189" s="505"/>
      <c r="N189" s="505"/>
      <c r="O189" s="505"/>
      <c r="P189" s="505"/>
      <c r="Q189" s="505"/>
      <c r="R189" s="505"/>
      <c r="S189" s="505"/>
      <c r="T189" s="505"/>
      <c r="U189" s="505"/>
      <c r="V189" s="505"/>
      <c r="W189" s="505"/>
      <c r="X189" s="505"/>
      <c r="Y189" s="505"/>
      <c r="Z189" s="505"/>
      <c r="AA189" s="505"/>
      <c r="AB189" s="505"/>
      <c r="AC189" s="505"/>
      <c r="AD189" s="505"/>
      <c r="AE189" s="505"/>
      <c r="AF189" s="505"/>
      <c r="AG189" s="505"/>
      <c r="AH189" s="505"/>
      <c r="AI189" s="505"/>
      <c r="AJ189" s="505"/>
      <c r="AK189" s="505"/>
      <c r="AL189" s="505"/>
      <c r="AM189" s="505"/>
      <c r="AN189" s="505"/>
      <c r="AO189" s="505"/>
      <c r="AP189" s="505"/>
      <c r="AQ189" s="505"/>
      <c r="AR189" s="505"/>
      <c r="AS189" s="505"/>
      <c r="AT189" s="505"/>
      <c r="AU189" s="505"/>
      <c r="AV189" s="505"/>
      <c r="AW189" s="505"/>
      <c r="AX189" s="505"/>
      <c r="AY189" s="505"/>
      <c r="AZ189" s="505"/>
      <c r="BA189" s="505"/>
      <c r="BB189" s="505"/>
    </row>
    <row r="190" spans="1:54">
      <c r="B190" s="505"/>
      <c r="C190" s="505"/>
      <c r="D190" s="505"/>
      <c r="E190" s="505"/>
      <c r="F190" s="505"/>
      <c r="G190" s="505"/>
      <c r="H190" s="505"/>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05"/>
      <c r="AM190" s="505"/>
      <c r="AN190" s="505"/>
      <c r="AO190" s="505"/>
      <c r="AP190" s="505"/>
      <c r="AQ190" s="505"/>
      <c r="AR190" s="505"/>
      <c r="AS190" s="505"/>
      <c r="AT190" s="505"/>
      <c r="AU190" s="505"/>
      <c r="AV190" s="505"/>
      <c r="AW190" s="505"/>
      <c r="AX190" s="505"/>
      <c r="AY190" s="505"/>
      <c r="AZ190" s="505"/>
      <c r="BA190" s="505"/>
      <c r="BB190" s="505"/>
    </row>
    <row r="191" spans="1:54">
      <c r="B191" s="505"/>
      <c r="C191" s="505"/>
      <c r="D191" s="505"/>
      <c r="E191" s="505"/>
      <c r="F191" s="505"/>
      <c r="G191" s="505"/>
      <c r="H191" s="505"/>
      <c r="I191" s="505"/>
      <c r="J191" s="505"/>
      <c r="K191" s="505"/>
      <c r="L191" s="505"/>
      <c r="M191" s="505"/>
      <c r="N191" s="505"/>
      <c r="O191" s="505"/>
      <c r="P191" s="505"/>
      <c r="Q191" s="505"/>
      <c r="R191" s="505"/>
      <c r="S191" s="505"/>
      <c r="T191" s="505"/>
      <c r="U191" s="505"/>
      <c r="V191" s="505"/>
      <c r="W191" s="505"/>
      <c r="X191" s="505"/>
      <c r="Y191" s="505"/>
      <c r="Z191" s="505"/>
      <c r="AA191" s="505"/>
      <c r="AB191" s="505"/>
      <c r="AC191" s="505"/>
      <c r="AD191" s="505"/>
      <c r="AE191" s="505"/>
      <c r="AF191" s="505"/>
      <c r="AG191" s="505"/>
      <c r="AH191" s="505"/>
      <c r="AI191" s="505"/>
      <c r="AJ191" s="505"/>
      <c r="AK191" s="505"/>
      <c r="AL191" s="505"/>
      <c r="AM191" s="505"/>
      <c r="AN191" s="505"/>
      <c r="AO191" s="505"/>
      <c r="AP191" s="505"/>
      <c r="AQ191" s="505"/>
      <c r="AR191" s="505"/>
      <c r="AS191" s="505"/>
      <c r="AT191" s="505"/>
      <c r="AU191" s="505"/>
      <c r="AV191" s="505"/>
      <c r="AW191" s="505"/>
      <c r="AX191" s="505"/>
      <c r="AY191" s="505"/>
      <c r="AZ191" s="505"/>
      <c r="BA191" s="505"/>
      <c r="BB191" s="505"/>
    </row>
    <row r="192" spans="1:54">
      <c r="B192" s="505"/>
      <c r="C192" s="505"/>
      <c r="D192" s="505"/>
      <c r="E192" s="505"/>
      <c r="F192" s="505"/>
      <c r="G192" s="505"/>
      <c r="H192" s="505"/>
      <c r="I192" s="505"/>
      <c r="J192" s="505"/>
      <c r="K192" s="505"/>
      <c r="L192" s="505"/>
      <c r="M192" s="505"/>
      <c r="N192" s="505"/>
      <c r="O192" s="505"/>
      <c r="P192" s="505"/>
      <c r="Q192" s="505"/>
      <c r="R192" s="505"/>
      <c r="S192" s="505"/>
      <c r="T192" s="505"/>
      <c r="U192" s="505"/>
      <c r="V192" s="505"/>
      <c r="W192" s="505"/>
      <c r="X192" s="505"/>
      <c r="Y192" s="505"/>
      <c r="Z192" s="505"/>
      <c r="AA192" s="505"/>
      <c r="AB192" s="505"/>
      <c r="AC192" s="505"/>
      <c r="AD192" s="505"/>
      <c r="AE192" s="505"/>
      <c r="AF192" s="505"/>
      <c r="AG192" s="505"/>
      <c r="AH192" s="505"/>
      <c r="AI192" s="505"/>
      <c r="AJ192" s="505"/>
      <c r="AK192" s="505"/>
      <c r="AL192" s="505"/>
      <c r="AM192" s="505"/>
      <c r="AN192" s="505"/>
      <c r="AO192" s="505"/>
      <c r="AP192" s="505"/>
      <c r="AQ192" s="505"/>
      <c r="AR192" s="505"/>
      <c r="AS192" s="505"/>
      <c r="AT192" s="505"/>
      <c r="AU192" s="505"/>
      <c r="AV192" s="505"/>
      <c r="AW192" s="505"/>
      <c r="AX192" s="505"/>
      <c r="AY192" s="505"/>
      <c r="AZ192" s="505"/>
      <c r="BA192" s="505"/>
      <c r="BB192" s="505"/>
    </row>
    <row r="193" spans="2:54">
      <c r="B193" s="505"/>
      <c r="C193" s="505"/>
      <c r="D193" s="505"/>
      <c r="E193" s="505"/>
      <c r="F193" s="505"/>
      <c r="G193" s="505"/>
      <c r="H193" s="505"/>
      <c r="I193" s="505"/>
      <c r="J193" s="505"/>
      <c r="K193" s="505"/>
      <c r="L193" s="505"/>
      <c r="M193" s="505"/>
      <c r="N193" s="505"/>
      <c r="O193" s="505"/>
      <c r="P193" s="505"/>
      <c r="Q193" s="505"/>
      <c r="R193" s="505"/>
      <c r="S193" s="505"/>
      <c r="T193" s="505"/>
      <c r="U193" s="505"/>
      <c r="V193" s="505"/>
      <c r="W193" s="505"/>
      <c r="X193" s="505"/>
      <c r="Y193" s="505"/>
      <c r="Z193" s="505"/>
      <c r="AA193" s="505"/>
      <c r="AB193" s="505"/>
      <c r="AC193" s="505"/>
      <c r="AD193" s="505"/>
      <c r="AE193" s="505"/>
      <c r="AF193" s="505"/>
      <c r="AG193" s="505"/>
      <c r="AH193" s="505"/>
      <c r="AI193" s="505"/>
      <c r="AJ193" s="505"/>
      <c r="AK193" s="505"/>
      <c r="AL193" s="505"/>
      <c r="AM193" s="505"/>
      <c r="AN193" s="505"/>
      <c r="AO193" s="505"/>
      <c r="AP193" s="505"/>
      <c r="AQ193" s="505"/>
      <c r="AR193" s="505"/>
      <c r="AS193" s="505"/>
      <c r="AT193" s="505"/>
      <c r="AU193" s="505"/>
      <c r="AV193" s="505"/>
      <c r="AW193" s="505"/>
      <c r="AX193" s="505"/>
      <c r="AY193" s="505"/>
      <c r="AZ193" s="505"/>
      <c r="BA193" s="505"/>
      <c r="BB193" s="505"/>
    </row>
    <row r="194" spans="2:54">
      <c r="B194" s="505"/>
      <c r="C194" s="505"/>
      <c r="D194" s="505"/>
      <c r="E194" s="505"/>
      <c r="F194" s="505"/>
      <c r="G194" s="505"/>
      <c r="H194" s="505"/>
      <c r="I194" s="505"/>
      <c r="J194" s="505"/>
      <c r="K194" s="505"/>
      <c r="L194" s="505"/>
      <c r="M194" s="505"/>
      <c r="N194" s="505"/>
      <c r="O194" s="505"/>
      <c r="P194" s="505"/>
      <c r="Q194" s="505"/>
      <c r="R194" s="505"/>
      <c r="S194" s="505"/>
      <c r="T194" s="505"/>
      <c r="U194" s="505"/>
      <c r="V194" s="505"/>
      <c r="W194" s="505"/>
      <c r="X194" s="505"/>
      <c r="Y194" s="505"/>
      <c r="Z194" s="505"/>
      <c r="AA194" s="505"/>
      <c r="AB194" s="505"/>
      <c r="AC194" s="505"/>
      <c r="AD194" s="505"/>
      <c r="AE194" s="505"/>
      <c r="AF194" s="505"/>
      <c r="AG194" s="505"/>
      <c r="AH194" s="505"/>
      <c r="AI194" s="505"/>
      <c r="AJ194" s="505"/>
      <c r="AK194" s="505"/>
      <c r="AL194" s="505"/>
      <c r="AM194" s="505"/>
      <c r="AN194" s="505"/>
      <c r="AO194" s="505"/>
      <c r="AP194" s="505"/>
      <c r="AQ194" s="505"/>
      <c r="AR194" s="505"/>
      <c r="AS194" s="505"/>
      <c r="AT194" s="505"/>
      <c r="AU194" s="505"/>
      <c r="AV194" s="505"/>
      <c r="AW194" s="505"/>
      <c r="AX194" s="505"/>
      <c r="AY194" s="505"/>
      <c r="AZ194" s="505"/>
      <c r="BA194" s="505"/>
      <c r="BB194" s="505"/>
    </row>
    <row r="195" spans="2:54">
      <c r="B195" s="505"/>
      <c r="C195" s="505"/>
      <c r="D195" s="505"/>
      <c r="E195" s="505"/>
      <c r="F195" s="505"/>
      <c r="G195" s="505"/>
      <c r="H195" s="505"/>
      <c r="I195" s="505"/>
      <c r="J195" s="505"/>
      <c r="K195" s="505"/>
      <c r="L195" s="505"/>
      <c r="M195" s="505"/>
      <c r="N195" s="505"/>
      <c r="O195" s="505"/>
      <c r="P195" s="505"/>
      <c r="Q195" s="505"/>
      <c r="R195" s="505"/>
      <c r="S195" s="505"/>
      <c r="T195" s="505"/>
      <c r="U195" s="505"/>
      <c r="V195" s="505"/>
      <c r="W195" s="505"/>
      <c r="X195" s="505"/>
      <c r="Y195" s="505"/>
      <c r="Z195" s="505"/>
      <c r="AA195" s="505"/>
      <c r="AB195" s="505"/>
      <c r="AC195" s="505"/>
      <c r="AD195" s="505"/>
      <c r="AE195" s="505"/>
      <c r="AF195" s="505"/>
      <c r="AG195" s="505"/>
      <c r="AH195" s="505"/>
      <c r="AI195" s="505"/>
      <c r="AJ195" s="505"/>
      <c r="AK195" s="505"/>
      <c r="AL195" s="505"/>
      <c r="AM195" s="505"/>
      <c r="AN195" s="505"/>
      <c r="AO195" s="505"/>
      <c r="AP195" s="505"/>
      <c r="AQ195" s="505"/>
      <c r="AR195" s="505"/>
      <c r="AS195" s="505"/>
      <c r="AT195" s="505"/>
      <c r="AU195" s="505"/>
      <c r="AV195" s="505"/>
      <c r="AW195" s="505"/>
      <c r="AX195" s="505"/>
      <c r="AY195" s="505"/>
      <c r="AZ195" s="505"/>
      <c r="BA195" s="505"/>
      <c r="BB195" s="505"/>
    </row>
    <row r="196" spans="2:54">
      <c r="B196" s="505"/>
      <c r="C196" s="505"/>
      <c r="D196" s="505"/>
      <c r="E196" s="505"/>
      <c r="F196" s="505"/>
      <c r="G196" s="505"/>
      <c r="H196" s="505"/>
      <c r="I196" s="505"/>
      <c r="J196" s="505"/>
      <c r="K196" s="505"/>
      <c r="L196" s="505"/>
      <c r="M196" s="505"/>
      <c r="N196" s="505"/>
      <c r="O196" s="505"/>
      <c r="P196" s="505"/>
      <c r="Q196" s="505"/>
      <c r="R196" s="505"/>
      <c r="S196" s="505"/>
      <c r="T196" s="505"/>
      <c r="U196" s="505"/>
      <c r="V196" s="505"/>
      <c r="W196" s="505"/>
      <c r="X196" s="505"/>
      <c r="Y196" s="505"/>
      <c r="Z196" s="505"/>
      <c r="AA196" s="505"/>
      <c r="AB196" s="505"/>
      <c r="AC196" s="505"/>
      <c r="AD196" s="505"/>
      <c r="AE196" s="505"/>
      <c r="AF196" s="505"/>
      <c r="AG196" s="505"/>
      <c r="AH196" s="505"/>
      <c r="AI196" s="505"/>
      <c r="AJ196" s="505"/>
      <c r="AK196" s="505"/>
      <c r="AL196" s="505"/>
      <c r="AM196" s="505"/>
      <c r="AN196" s="505"/>
      <c r="AO196" s="505"/>
      <c r="AP196" s="505"/>
      <c r="AQ196" s="505"/>
      <c r="AR196" s="505"/>
      <c r="AS196" s="505"/>
      <c r="AT196" s="505"/>
      <c r="AU196" s="505"/>
      <c r="AV196" s="505"/>
      <c r="AW196" s="505"/>
      <c r="AX196" s="505"/>
      <c r="AY196" s="505"/>
      <c r="AZ196" s="505"/>
      <c r="BA196" s="505"/>
      <c r="BB196" s="505"/>
    </row>
    <row r="197" spans="2:54">
      <c r="B197" s="505"/>
      <c r="C197" s="505"/>
      <c r="D197" s="505"/>
      <c r="E197" s="505"/>
      <c r="F197" s="505"/>
      <c r="G197" s="505"/>
      <c r="H197" s="505"/>
      <c r="I197" s="505"/>
      <c r="J197" s="505"/>
      <c r="K197" s="505"/>
      <c r="L197" s="505"/>
      <c r="M197" s="505"/>
      <c r="N197" s="505"/>
      <c r="O197" s="505"/>
      <c r="P197" s="505"/>
      <c r="Q197" s="505"/>
      <c r="R197" s="505"/>
      <c r="S197" s="505"/>
      <c r="T197" s="505"/>
      <c r="U197" s="505"/>
      <c r="V197" s="505"/>
      <c r="W197" s="505"/>
      <c r="X197" s="505"/>
      <c r="Y197" s="505"/>
      <c r="Z197" s="505"/>
      <c r="AA197" s="505"/>
      <c r="AB197" s="505"/>
      <c r="AC197" s="505"/>
      <c r="AD197" s="505"/>
      <c r="AE197" s="505"/>
      <c r="AF197" s="505"/>
      <c r="AG197" s="505"/>
      <c r="AH197" s="505"/>
      <c r="AI197" s="505"/>
      <c r="AJ197" s="505"/>
      <c r="AK197" s="505"/>
      <c r="AL197" s="505"/>
      <c r="AM197" s="505"/>
      <c r="AN197" s="505"/>
      <c r="AO197" s="505"/>
      <c r="AP197" s="505"/>
      <c r="AQ197" s="505"/>
      <c r="AR197" s="505"/>
      <c r="AS197" s="505"/>
      <c r="AT197" s="505"/>
      <c r="AU197" s="505"/>
      <c r="AV197" s="505"/>
      <c r="AW197" s="505"/>
      <c r="AX197" s="505"/>
      <c r="AY197" s="505"/>
      <c r="AZ197" s="505"/>
      <c r="BA197" s="505"/>
      <c r="BB197" s="505"/>
    </row>
    <row r="198" spans="2:54">
      <c r="B198" s="505"/>
      <c r="C198" s="505"/>
      <c r="D198" s="505"/>
      <c r="E198" s="505"/>
      <c r="F198" s="505"/>
      <c r="G198" s="505"/>
      <c r="H198" s="505"/>
      <c r="I198" s="505"/>
      <c r="J198" s="505"/>
      <c r="K198" s="505"/>
      <c r="L198" s="505"/>
      <c r="M198" s="505"/>
      <c r="N198" s="505"/>
      <c r="O198" s="505"/>
      <c r="P198" s="505"/>
      <c r="Q198" s="505"/>
      <c r="R198" s="505"/>
      <c r="S198" s="505"/>
      <c r="T198" s="505"/>
      <c r="U198" s="505"/>
      <c r="V198" s="505"/>
      <c r="W198" s="505"/>
      <c r="X198" s="505"/>
      <c r="Y198" s="505"/>
      <c r="Z198" s="505"/>
      <c r="AA198" s="505"/>
      <c r="AB198" s="505"/>
      <c r="AC198" s="505"/>
      <c r="AD198" s="505"/>
      <c r="AE198" s="505"/>
      <c r="AF198" s="505"/>
      <c r="AG198" s="505"/>
      <c r="AH198" s="505"/>
      <c r="AI198" s="505"/>
      <c r="AJ198" s="505"/>
      <c r="AK198" s="505"/>
      <c r="AL198" s="505"/>
      <c r="AM198" s="505"/>
      <c r="AN198" s="505"/>
      <c r="AO198" s="505"/>
      <c r="AP198" s="505"/>
      <c r="AQ198" s="505"/>
      <c r="AR198" s="505"/>
      <c r="AS198" s="505"/>
      <c r="AT198" s="505"/>
      <c r="AU198" s="505"/>
      <c r="AV198" s="505"/>
      <c r="AW198" s="505"/>
      <c r="AX198" s="505"/>
      <c r="AY198" s="505"/>
      <c r="AZ198" s="505"/>
      <c r="BA198" s="505"/>
      <c r="BB198" s="505"/>
    </row>
    <row r="199" spans="2:54">
      <c r="B199" s="505"/>
      <c r="C199" s="505"/>
      <c r="D199" s="505"/>
      <c r="E199" s="505"/>
      <c r="F199" s="505"/>
      <c r="G199" s="505"/>
      <c r="H199" s="505"/>
      <c r="I199" s="505"/>
      <c r="J199" s="505"/>
      <c r="K199" s="505"/>
      <c r="L199" s="505"/>
      <c r="M199" s="505"/>
      <c r="N199" s="505"/>
      <c r="O199" s="505"/>
      <c r="P199" s="505"/>
      <c r="Q199" s="505"/>
      <c r="R199" s="505"/>
      <c r="S199" s="505"/>
      <c r="T199" s="505"/>
      <c r="U199" s="505"/>
      <c r="V199" s="505"/>
      <c r="W199" s="505"/>
      <c r="X199" s="505"/>
      <c r="Y199" s="505"/>
      <c r="Z199" s="505"/>
      <c r="AA199" s="505"/>
      <c r="AB199" s="505"/>
      <c r="AC199" s="505"/>
      <c r="AD199" s="505"/>
      <c r="AE199" s="505"/>
      <c r="AF199" s="505"/>
      <c r="AG199" s="505"/>
      <c r="AH199" s="505"/>
      <c r="AI199" s="505"/>
      <c r="AJ199" s="505"/>
      <c r="AK199" s="505"/>
      <c r="AL199" s="505"/>
      <c r="AM199" s="505"/>
      <c r="AN199" s="505"/>
      <c r="AO199" s="505"/>
      <c r="AP199" s="505"/>
      <c r="AQ199" s="505"/>
      <c r="AR199" s="505"/>
      <c r="AS199" s="505"/>
      <c r="AT199" s="505"/>
      <c r="AU199" s="505"/>
      <c r="AV199" s="505"/>
      <c r="AW199" s="505"/>
      <c r="AX199" s="505"/>
      <c r="AY199" s="505"/>
      <c r="AZ199" s="505"/>
      <c r="BA199" s="505"/>
      <c r="BB199" s="505"/>
    </row>
    <row r="200" spans="2:54">
      <c r="B200" s="505"/>
      <c r="C200" s="505"/>
      <c r="D200" s="505"/>
      <c r="E200" s="505"/>
      <c r="F200" s="505"/>
      <c r="G200" s="505"/>
      <c r="H200" s="505"/>
      <c r="I200" s="505"/>
      <c r="J200" s="505"/>
      <c r="K200" s="505"/>
      <c r="L200" s="505"/>
      <c r="M200" s="505"/>
      <c r="N200" s="505"/>
      <c r="O200" s="505"/>
      <c r="P200" s="505"/>
      <c r="Q200" s="505"/>
      <c r="R200" s="505"/>
      <c r="S200" s="505"/>
      <c r="T200" s="505"/>
      <c r="U200" s="505"/>
      <c r="V200" s="505"/>
      <c r="W200" s="505"/>
      <c r="X200" s="505"/>
      <c r="Y200" s="505"/>
      <c r="Z200" s="505"/>
      <c r="AA200" s="505"/>
      <c r="AB200" s="505"/>
      <c r="AC200" s="505"/>
      <c r="AD200" s="505"/>
      <c r="AE200" s="505"/>
      <c r="AF200" s="505"/>
      <c r="AG200" s="505"/>
      <c r="AH200" s="505"/>
      <c r="AI200" s="505"/>
      <c r="AJ200" s="505"/>
      <c r="AK200" s="505"/>
      <c r="AL200" s="505"/>
      <c r="AM200" s="505"/>
      <c r="AN200" s="505"/>
      <c r="AO200" s="505"/>
      <c r="AP200" s="505"/>
      <c r="AQ200" s="505"/>
      <c r="AR200" s="505"/>
      <c r="AS200" s="505"/>
      <c r="AT200" s="505"/>
      <c r="AU200" s="505"/>
      <c r="AV200" s="505"/>
      <c r="AW200" s="505"/>
      <c r="AX200" s="505"/>
      <c r="AY200" s="505"/>
      <c r="AZ200" s="505"/>
      <c r="BA200" s="505"/>
      <c r="BB200" s="505"/>
    </row>
    <row r="201" spans="2:54">
      <c r="B201" s="505"/>
      <c r="C201" s="505"/>
      <c r="D201" s="505"/>
      <c r="E201" s="505"/>
      <c r="F201" s="505"/>
      <c r="G201" s="505"/>
      <c r="H201" s="505"/>
      <c r="I201" s="505"/>
      <c r="J201" s="505"/>
      <c r="K201" s="505"/>
      <c r="L201" s="505"/>
      <c r="M201" s="505"/>
      <c r="N201" s="505"/>
      <c r="O201" s="505"/>
      <c r="P201" s="505"/>
      <c r="Q201" s="505"/>
      <c r="R201" s="505"/>
      <c r="S201" s="505"/>
      <c r="T201" s="505"/>
      <c r="U201" s="505"/>
      <c r="V201" s="505"/>
      <c r="W201" s="505"/>
      <c r="X201" s="505"/>
      <c r="Y201" s="505"/>
      <c r="Z201" s="505"/>
      <c r="AA201" s="505"/>
      <c r="AB201" s="505"/>
      <c r="AC201" s="505"/>
      <c r="AD201" s="505"/>
      <c r="AE201" s="505"/>
      <c r="AF201" s="505"/>
      <c r="AG201" s="505"/>
      <c r="AH201" s="505"/>
      <c r="AI201" s="505"/>
      <c r="AJ201" s="505"/>
      <c r="AK201" s="505"/>
      <c r="AL201" s="505"/>
      <c r="AM201" s="505"/>
      <c r="AN201" s="505"/>
      <c r="AO201" s="505"/>
      <c r="AP201" s="505"/>
      <c r="AQ201" s="505"/>
      <c r="AR201" s="505"/>
      <c r="AS201" s="505"/>
      <c r="AT201" s="505"/>
      <c r="AU201" s="505"/>
      <c r="AV201" s="505"/>
      <c r="AW201" s="505"/>
      <c r="AX201" s="505"/>
      <c r="AY201" s="505"/>
      <c r="AZ201" s="505"/>
      <c r="BA201" s="505"/>
      <c r="BB201" s="505"/>
    </row>
    <row r="202" spans="2:54">
      <c r="B202" s="505"/>
      <c r="C202" s="505"/>
      <c r="D202" s="505"/>
      <c r="E202" s="505"/>
      <c r="F202" s="505"/>
      <c r="G202" s="505"/>
      <c r="H202" s="505"/>
      <c r="I202" s="505"/>
      <c r="J202" s="505"/>
      <c r="K202" s="505"/>
      <c r="L202" s="505"/>
      <c r="M202" s="505"/>
      <c r="N202" s="505"/>
      <c r="O202" s="505"/>
      <c r="P202" s="505"/>
      <c r="Q202" s="505"/>
      <c r="R202" s="505"/>
      <c r="S202" s="505"/>
      <c r="T202" s="505"/>
      <c r="U202" s="505"/>
      <c r="V202" s="505"/>
      <c r="W202" s="505"/>
      <c r="X202" s="505"/>
      <c r="Y202" s="505"/>
      <c r="Z202" s="505"/>
      <c r="AA202" s="505"/>
      <c r="AB202" s="505"/>
      <c r="AC202" s="505"/>
      <c r="AD202" s="505"/>
      <c r="AE202" s="505"/>
      <c r="AF202" s="505"/>
      <c r="AG202" s="505"/>
      <c r="AH202" s="505"/>
      <c r="AI202" s="505"/>
      <c r="AJ202" s="505"/>
      <c r="AK202" s="505"/>
      <c r="AL202" s="505"/>
      <c r="AM202" s="505"/>
      <c r="AN202" s="505"/>
      <c r="AO202" s="505"/>
      <c r="AP202" s="505"/>
      <c r="AQ202" s="505"/>
      <c r="AR202" s="505"/>
      <c r="AS202" s="505"/>
      <c r="AT202" s="505"/>
      <c r="AU202" s="505"/>
      <c r="AV202" s="505"/>
      <c r="AW202" s="505"/>
      <c r="AX202" s="505"/>
      <c r="AY202" s="505"/>
      <c r="AZ202" s="505"/>
      <c r="BA202" s="505"/>
      <c r="BB202" s="505"/>
    </row>
    <row r="203" spans="2:54">
      <c r="B203" s="505"/>
      <c r="C203" s="505"/>
      <c r="D203" s="505"/>
      <c r="E203" s="505"/>
      <c r="F203" s="505"/>
      <c r="G203" s="505"/>
      <c r="H203" s="505"/>
      <c r="I203" s="505"/>
      <c r="J203" s="505"/>
      <c r="K203" s="505"/>
      <c r="L203" s="505"/>
      <c r="M203" s="505"/>
      <c r="N203" s="505"/>
      <c r="O203" s="505"/>
      <c r="P203" s="505"/>
      <c r="Q203" s="505"/>
      <c r="R203" s="505"/>
      <c r="S203" s="505"/>
      <c r="T203" s="505"/>
      <c r="U203" s="505"/>
      <c r="V203" s="505"/>
      <c r="W203" s="505"/>
      <c r="X203" s="505"/>
      <c r="Y203" s="505"/>
      <c r="Z203" s="505"/>
      <c r="AA203" s="505"/>
      <c r="AB203" s="505"/>
      <c r="AC203" s="505"/>
      <c r="AD203" s="505"/>
      <c r="AE203" s="505"/>
      <c r="AF203" s="505"/>
      <c r="AG203" s="505"/>
      <c r="AH203" s="505"/>
      <c r="AI203" s="505"/>
      <c r="AJ203" s="505"/>
      <c r="AK203" s="505"/>
      <c r="AL203" s="505"/>
      <c r="AM203" s="505"/>
      <c r="AN203" s="505"/>
      <c r="AO203" s="505"/>
      <c r="AP203" s="505"/>
      <c r="AQ203" s="505"/>
      <c r="AR203" s="505"/>
      <c r="AS203" s="505"/>
      <c r="AT203" s="505"/>
      <c r="AU203" s="505"/>
      <c r="AV203" s="505"/>
      <c r="AW203" s="505"/>
      <c r="AX203" s="505"/>
      <c r="AY203" s="505"/>
      <c r="AZ203" s="505"/>
      <c r="BA203" s="505"/>
      <c r="BB203" s="505"/>
    </row>
    <row r="204" spans="2:54">
      <c r="B204" s="505"/>
      <c r="C204" s="505"/>
      <c r="D204" s="505"/>
      <c r="E204" s="505"/>
      <c r="F204" s="505"/>
      <c r="G204" s="505"/>
      <c r="H204" s="505"/>
      <c r="I204" s="505"/>
      <c r="J204" s="505"/>
      <c r="K204" s="505"/>
      <c r="L204" s="505"/>
      <c r="M204" s="505"/>
      <c r="N204" s="505"/>
      <c r="O204" s="505"/>
      <c r="P204" s="505"/>
      <c r="Q204" s="505"/>
      <c r="R204" s="505"/>
      <c r="S204" s="505"/>
      <c r="T204" s="505"/>
      <c r="U204" s="505"/>
      <c r="V204" s="505"/>
      <c r="W204" s="505"/>
      <c r="X204" s="505"/>
      <c r="Y204" s="505"/>
      <c r="Z204" s="505"/>
      <c r="AA204" s="505"/>
      <c r="AB204" s="505"/>
      <c r="AC204" s="505"/>
      <c r="AD204" s="505"/>
      <c r="AE204" s="505"/>
      <c r="AF204" s="505"/>
      <c r="AG204" s="505"/>
      <c r="AH204" s="505"/>
      <c r="AI204" s="505"/>
      <c r="AJ204" s="505"/>
      <c r="AK204" s="505"/>
      <c r="AL204" s="505"/>
      <c r="AM204" s="505"/>
      <c r="AN204" s="505"/>
      <c r="AO204" s="505"/>
      <c r="AP204" s="505"/>
      <c r="AQ204" s="505"/>
      <c r="AR204" s="505"/>
      <c r="AS204" s="505"/>
      <c r="AT204" s="505"/>
      <c r="AU204" s="505"/>
      <c r="AV204" s="505"/>
      <c r="AW204" s="505"/>
      <c r="AX204" s="505"/>
      <c r="AY204" s="505"/>
      <c r="AZ204" s="505"/>
      <c r="BA204" s="505"/>
      <c r="BB204" s="505"/>
    </row>
    <row r="205" spans="2:54">
      <c r="B205" s="505"/>
      <c r="C205" s="505"/>
      <c r="D205" s="505"/>
      <c r="E205" s="505"/>
      <c r="F205" s="505"/>
      <c r="G205" s="505"/>
      <c r="H205" s="505"/>
      <c r="I205" s="505"/>
      <c r="J205" s="505"/>
      <c r="K205" s="505"/>
      <c r="L205" s="505"/>
      <c r="M205" s="505"/>
      <c r="N205" s="505"/>
      <c r="O205" s="505"/>
      <c r="P205" s="505"/>
      <c r="Q205" s="505"/>
      <c r="R205" s="505"/>
      <c r="S205" s="505"/>
      <c r="T205" s="505"/>
      <c r="U205" s="505"/>
      <c r="V205" s="505"/>
      <c r="W205" s="505"/>
      <c r="X205" s="505"/>
      <c r="Y205" s="505"/>
      <c r="Z205" s="505"/>
      <c r="AA205" s="505"/>
      <c r="AB205" s="505"/>
      <c r="AC205" s="505"/>
      <c r="AD205" s="505"/>
      <c r="AE205" s="505"/>
      <c r="AF205" s="505"/>
      <c r="AG205" s="505"/>
      <c r="AH205" s="505"/>
      <c r="AI205" s="505"/>
      <c r="AJ205" s="505"/>
      <c r="AK205" s="505"/>
      <c r="AL205" s="505"/>
      <c r="AM205" s="505"/>
      <c r="AN205" s="505"/>
      <c r="AO205" s="505"/>
      <c r="AP205" s="505"/>
      <c r="AQ205" s="505"/>
      <c r="AR205" s="505"/>
      <c r="AS205" s="505"/>
      <c r="AT205" s="505"/>
      <c r="AU205" s="505"/>
      <c r="AV205" s="505"/>
      <c r="AW205" s="505"/>
      <c r="AX205" s="505"/>
      <c r="AY205" s="505"/>
      <c r="AZ205" s="505"/>
      <c r="BA205" s="505"/>
      <c r="BB205" s="505"/>
    </row>
    <row r="206" spans="2:54">
      <c r="B206" s="505"/>
      <c r="C206" s="505"/>
      <c r="D206" s="505"/>
      <c r="E206" s="505"/>
      <c r="F206" s="505"/>
      <c r="G206" s="505"/>
      <c r="H206" s="505"/>
      <c r="I206" s="505"/>
      <c r="J206" s="505"/>
      <c r="K206" s="505"/>
      <c r="L206" s="505"/>
      <c r="M206" s="505"/>
      <c r="N206" s="505"/>
      <c r="O206" s="505"/>
      <c r="P206" s="505"/>
      <c r="Q206" s="505"/>
      <c r="R206" s="505"/>
      <c r="S206" s="505"/>
      <c r="T206" s="505"/>
      <c r="U206" s="505"/>
      <c r="V206" s="505"/>
      <c r="W206" s="505"/>
      <c r="X206" s="505"/>
      <c r="Y206" s="505"/>
      <c r="Z206" s="505"/>
      <c r="AA206" s="505"/>
      <c r="AB206" s="505"/>
      <c r="AC206" s="505"/>
      <c r="AD206" s="505"/>
      <c r="AE206" s="505"/>
      <c r="AF206" s="505"/>
      <c r="AG206" s="505"/>
      <c r="AH206" s="505"/>
      <c r="AI206" s="505"/>
      <c r="AJ206" s="505"/>
      <c r="AK206" s="505"/>
      <c r="AL206" s="505"/>
      <c r="AM206" s="505"/>
      <c r="AN206" s="505"/>
      <c r="AO206" s="505"/>
      <c r="AP206" s="505"/>
      <c r="AQ206" s="505"/>
      <c r="AR206" s="505"/>
      <c r="AS206" s="505"/>
      <c r="AT206" s="505"/>
      <c r="AU206" s="505"/>
      <c r="AV206" s="505"/>
      <c r="AW206" s="505"/>
      <c r="AX206" s="505"/>
      <c r="AY206" s="505"/>
      <c r="AZ206" s="505"/>
      <c r="BA206" s="505"/>
      <c r="BB206" s="505"/>
    </row>
    <row r="207" spans="2:54">
      <c r="B207" s="505"/>
      <c r="C207" s="505"/>
      <c r="D207" s="505"/>
      <c r="E207" s="505"/>
      <c r="F207" s="505"/>
      <c r="G207" s="505"/>
      <c r="H207" s="505"/>
      <c r="I207" s="505"/>
      <c r="J207" s="505"/>
      <c r="K207" s="505"/>
      <c r="L207" s="505"/>
      <c r="M207" s="505"/>
      <c r="N207" s="505"/>
      <c r="O207" s="505"/>
      <c r="P207" s="505"/>
      <c r="Q207" s="505"/>
      <c r="R207" s="505"/>
      <c r="S207" s="505"/>
      <c r="T207" s="505"/>
      <c r="U207" s="505"/>
      <c r="V207" s="505"/>
      <c r="W207" s="505"/>
      <c r="X207" s="505"/>
      <c r="Y207" s="505"/>
      <c r="Z207" s="505"/>
      <c r="AA207" s="505"/>
      <c r="AB207" s="505"/>
      <c r="AC207" s="505"/>
      <c r="AD207" s="505"/>
      <c r="AE207" s="505"/>
      <c r="AF207" s="505"/>
      <c r="AG207" s="505"/>
      <c r="AH207" s="505"/>
      <c r="AI207" s="505"/>
      <c r="AJ207" s="505"/>
      <c r="AK207" s="505"/>
      <c r="AL207" s="505"/>
      <c r="AM207" s="505"/>
      <c r="AN207" s="505"/>
      <c r="AO207" s="505"/>
      <c r="AP207" s="505"/>
      <c r="AQ207" s="505"/>
      <c r="AR207" s="505"/>
      <c r="AS207" s="505"/>
      <c r="AT207" s="505"/>
      <c r="AU207" s="505"/>
      <c r="AV207" s="505"/>
      <c r="AW207" s="505"/>
      <c r="AX207" s="505"/>
      <c r="AY207" s="505"/>
      <c r="AZ207" s="505"/>
      <c r="BA207" s="505"/>
      <c r="BB207" s="505"/>
    </row>
    <row r="208" spans="2:54">
      <c r="B208" s="505"/>
      <c r="C208" s="505"/>
      <c r="D208" s="505"/>
      <c r="E208" s="505"/>
      <c r="F208" s="505"/>
      <c r="G208" s="505"/>
      <c r="H208" s="505"/>
      <c r="I208" s="505"/>
      <c r="J208" s="505"/>
      <c r="K208" s="505"/>
      <c r="L208" s="505"/>
      <c r="M208" s="505"/>
      <c r="N208" s="505"/>
      <c r="O208" s="505"/>
      <c r="P208" s="505"/>
      <c r="Q208" s="505"/>
      <c r="R208" s="505"/>
      <c r="S208" s="505"/>
      <c r="T208" s="505"/>
      <c r="U208" s="505"/>
      <c r="V208" s="505"/>
      <c r="W208" s="505"/>
      <c r="X208" s="505"/>
      <c r="Y208" s="505"/>
      <c r="Z208" s="505"/>
      <c r="AA208" s="505"/>
      <c r="AB208" s="505"/>
      <c r="AC208" s="505"/>
      <c r="AD208" s="505"/>
      <c r="AE208" s="505"/>
      <c r="AF208" s="505"/>
      <c r="AG208" s="505"/>
      <c r="AH208" s="505"/>
      <c r="AI208" s="505"/>
      <c r="AJ208" s="505"/>
      <c r="AK208" s="505"/>
      <c r="AL208" s="505"/>
      <c r="AM208" s="505"/>
      <c r="AN208" s="505"/>
      <c r="AO208" s="505"/>
      <c r="AP208" s="505"/>
      <c r="AQ208" s="505"/>
      <c r="AR208" s="505"/>
      <c r="AS208" s="505"/>
      <c r="AT208" s="505"/>
      <c r="AU208" s="505"/>
      <c r="AV208" s="505"/>
      <c r="AW208" s="505"/>
      <c r="AX208" s="505"/>
      <c r="AY208" s="505"/>
      <c r="AZ208" s="505"/>
      <c r="BA208" s="505"/>
      <c r="BB208" s="505"/>
    </row>
    <row r="209" spans="2:54">
      <c r="B209" s="505"/>
      <c r="C209" s="505"/>
      <c r="D209" s="505"/>
      <c r="E209" s="505"/>
      <c r="F209" s="505"/>
      <c r="G209" s="505"/>
      <c r="H209" s="505"/>
      <c r="I209" s="505"/>
      <c r="J209" s="505"/>
      <c r="K209" s="505"/>
      <c r="L209" s="505"/>
      <c r="M209" s="505"/>
      <c r="N209" s="505"/>
      <c r="O209" s="505"/>
      <c r="P209" s="505"/>
      <c r="Q209" s="505"/>
      <c r="R209" s="505"/>
      <c r="S209" s="505"/>
      <c r="T209" s="505"/>
      <c r="U209" s="505"/>
      <c r="V209" s="505"/>
      <c r="W209" s="505"/>
      <c r="X209" s="505"/>
      <c r="Y209" s="505"/>
      <c r="Z209" s="505"/>
      <c r="AA209" s="505"/>
      <c r="AB209" s="505"/>
      <c r="AC209" s="505"/>
      <c r="AD209" s="505"/>
      <c r="AE209" s="505"/>
      <c r="AF209" s="505"/>
      <c r="AG209" s="505"/>
      <c r="AH209" s="505"/>
      <c r="AI209" s="505"/>
      <c r="AJ209" s="505"/>
      <c r="AK209" s="505"/>
      <c r="AL209" s="505"/>
      <c r="AM209" s="505"/>
      <c r="AN209" s="505"/>
      <c r="AO209" s="505"/>
      <c r="AP209" s="505"/>
      <c r="AQ209" s="505"/>
      <c r="AR209" s="505"/>
      <c r="AS209" s="505"/>
      <c r="AT209" s="505"/>
      <c r="AU209" s="505"/>
      <c r="AV209" s="505"/>
      <c r="AW209" s="505"/>
      <c r="AX209" s="505"/>
      <c r="AY209" s="505"/>
      <c r="AZ209" s="505"/>
      <c r="BA209" s="505"/>
      <c r="BB209" s="505"/>
    </row>
    <row r="210" spans="2:54">
      <c r="B210" s="505"/>
      <c r="C210" s="505"/>
      <c r="D210" s="505"/>
      <c r="E210" s="505"/>
      <c r="F210" s="505"/>
      <c r="G210" s="505"/>
      <c r="H210" s="505"/>
      <c r="I210" s="505"/>
      <c r="J210" s="505"/>
      <c r="K210" s="505"/>
      <c r="L210" s="505"/>
      <c r="M210" s="505"/>
      <c r="N210" s="505"/>
      <c r="O210" s="505"/>
      <c r="P210" s="505"/>
      <c r="Q210" s="505"/>
      <c r="R210" s="505"/>
      <c r="S210" s="505"/>
      <c r="T210" s="505"/>
      <c r="U210" s="505"/>
      <c r="V210" s="505"/>
      <c r="W210" s="505"/>
      <c r="X210" s="505"/>
      <c r="Y210" s="505"/>
      <c r="Z210" s="505"/>
      <c r="AA210" s="505"/>
      <c r="AB210" s="505"/>
      <c r="AC210" s="505"/>
      <c r="AD210" s="505"/>
      <c r="AE210" s="505"/>
      <c r="AF210" s="505"/>
      <c r="AG210" s="505"/>
      <c r="AH210" s="505"/>
      <c r="AI210" s="505"/>
      <c r="AJ210" s="505"/>
      <c r="AK210" s="505"/>
      <c r="AL210" s="505"/>
      <c r="AM210" s="505"/>
      <c r="AN210" s="505"/>
      <c r="AO210" s="505"/>
      <c r="AP210" s="505"/>
      <c r="AQ210" s="505"/>
      <c r="AR210" s="505"/>
      <c r="AS210" s="505"/>
      <c r="AT210" s="505"/>
      <c r="AU210" s="505"/>
      <c r="AV210" s="505"/>
      <c r="AW210" s="505"/>
      <c r="AX210" s="505"/>
      <c r="AY210" s="505"/>
      <c r="AZ210" s="505"/>
      <c r="BA210" s="505"/>
      <c r="BB210" s="505"/>
    </row>
    <row r="211" spans="2:54">
      <c r="B211" s="505"/>
      <c r="C211" s="505"/>
      <c r="D211" s="505"/>
      <c r="E211" s="505"/>
      <c r="F211" s="505"/>
      <c r="G211" s="505"/>
      <c r="H211" s="505"/>
      <c r="I211" s="505"/>
      <c r="J211" s="505"/>
      <c r="K211" s="505"/>
      <c r="L211" s="505"/>
      <c r="M211" s="505"/>
      <c r="N211" s="505"/>
      <c r="O211" s="505"/>
      <c r="P211" s="505"/>
      <c r="Q211" s="505"/>
      <c r="R211" s="505"/>
      <c r="S211" s="505"/>
      <c r="T211" s="505"/>
      <c r="U211" s="505"/>
      <c r="V211" s="505"/>
      <c r="W211" s="505"/>
      <c r="X211" s="505"/>
      <c r="Y211" s="505"/>
      <c r="Z211" s="505"/>
      <c r="AA211" s="505"/>
      <c r="AB211" s="505"/>
      <c r="AC211" s="505"/>
      <c r="AD211" s="505"/>
      <c r="AE211" s="505"/>
      <c r="AF211" s="505"/>
      <c r="AG211" s="505"/>
      <c r="AH211" s="505"/>
      <c r="AI211" s="505"/>
      <c r="AJ211" s="505"/>
      <c r="AK211" s="505"/>
      <c r="AL211" s="505"/>
      <c r="AM211" s="505"/>
      <c r="AN211" s="505"/>
      <c r="AO211" s="505"/>
      <c r="AP211" s="505"/>
      <c r="AQ211" s="505"/>
      <c r="AR211" s="505"/>
      <c r="AS211" s="505"/>
      <c r="AT211" s="505"/>
      <c r="AU211" s="505"/>
      <c r="AV211" s="505"/>
      <c r="AW211" s="505"/>
      <c r="AX211" s="505"/>
      <c r="AY211" s="505"/>
      <c r="AZ211" s="505"/>
      <c r="BA211" s="505"/>
      <c r="BB211" s="505"/>
    </row>
    <row r="212" spans="2:54">
      <c r="B212" s="505"/>
      <c r="C212" s="505"/>
      <c r="D212" s="505"/>
      <c r="E212" s="505"/>
      <c r="F212" s="505"/>
      <c r="G212" s="505"/>
      <c r="H212" s="505"/>
      <c r="I212" s="505"/>
      <c r="J212" s="505"/>
      <c r="K212" s="505"/>
      <c r="L212" s="505"/>
      <c r="M212" s="505"/>
      <c r="N212" s="505"/>
      <c r="O212" s="505"/>
      <c r="P212" s="505"/>
      <c r="Q212" s="505"/>
      <c r="R212" s="505"/>
      <c r="S212" s="505"/>
      <c r="T212" s="505"/>
      <c r="U212" s="505"/>
      <c r="V212" s="505"/>
      <c r="W212" s="505"/>
      <c r="X212" s="505"/>
      <c r="Y212" s="505"/>
      <c r="Z212" s="505"/>
      <c r="AA212" s="505"/>
      <c r="AB212" s="505"/>
      <c r="AC212" s="505"/>
      <c r="AD212" s="505"/>
      <c r="AE212" s="505"/>
      <c r="AF212" s="505"/>
      <c r="AG212" s="505"/>
      <c r="AH212" s="505"/>
      <c r="AI212" s="505"/>
      <c r="AJ212" s="505"/>
      <c r="AK212" s="505"/>
      <c r="AL212" s="505"/>
      <c r="AM212" s="505"/>
      <c r="AN212" s="505"/>
      <c r="AO212" s="505"/>
      <c r="AP212" s="505"/>
      <c r="AQ212" s="505"/>
      <c r="AR212" s="505"/>
      <c r="AS212" s="505"/>
      <c r="AT212" s="505"/>
      <c r="AU212" s="505"/>
      <c r="AV212" s="505"/>
      <c r="AW212" s="505"/>
      <c r="AX212" s="505"/>
      <c r="AY212" s="505"/>
      <c r="AZ212" s="505"/>
      <c r="BA212" s="505"/>
      <c r="BB212" s="505"/>
    </row>
    <row r="213" spans="2:54">
      <c r="B213" s="505"/>
      <c r="C213" s="505"/>
      <c r="D213" s="505"/>
      <c r="E213" s="505"/>
      <c r="F213" s="505"/>
      <c r="G213" s="505"/>
      <c r="H213" s="505"/>
      <c r="I213" s="505"/>
      <c r="J213" s="505"/>
      <c r="K213" s="505"/>
      <c r="L213" s="505"/>
      <c r="M213" s="505"/>
      <c r="N213" s="505"/>
      <c r="O213" s="505"/>
      <c r="P213" s="505"/>
      <c r="Q213" s="505"/>
      <c r="R213" s="505"/>
      <c r="S213" s="505"/>
      <c r="T213" s="505"/>
      <c r="U213" s="505"/>
      <c r="V213" s="505"/>
      <c r="W213" s="505"/>
      <c r="X213" s="505"/>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5"/>
      <c r="AY213" s="505"/>
      <c r="AZ213" s="505"/>
      <c r="BA213" s="505"/>
      <c r="BB213" s="505"/>
    </row>
    <row r="214" spans="2:54">
      <c r="B214" s="505"/>
      <c r="C214" s="505"/>
      <c r="D214" s="505"/>
      <c r="E214" s="505"/>
      <c r="F214" s="505"/>
      <c r="G214" s="505"/>
      <c r="H214" s="505"/>
      <c r="I214" s="505"/>
      <c r="J214" s="505"/>
      <c r="K214" s="505"/>
      <c r="L214" s="505"/>
      <c r="M214" s="505"/>
      <c r="N214" s="505"/>
      <c r="O214" s="505"/>
      <c r="P214" s="505"/>
      <c r="Q214" s="505"/>
      <c r="R214" s="505"/>
      <c r="S214" s="505"/>
      <c r="T214" s="505"/>
      <c r="U214" s="505"/>
      <c r="V214" s="505"/>
      <c r="W214" s="505"/>
      <c r="X214" s="505"/>
      <c r="Y214" s="505"/>
      <c r="Z214" s="505"/>
      <c r="AA214" s="505"/>
      <c r="AB214" s="505"/>
      <c r="AC214" s="505"/>
      <c r="AD214" s="505"/>
      <c r="AE214" s="505"/>
      <c r="AF214" s="505"/>
      <c r="AG214" s="505"/>
      <c r="AH214" s="505"/>
      <c r="AI214" s="505"/>
      <c r="AJ214" s="505"/>
      <c r="AK214" s="505"/>
      <c r="AL214" s="505"/>
      <c r="AM214" s="505"/>
      <c r="AN214" s="505"/>
      <c r="AO214" s="505"/>
      <c r="AP214" s="505"/>
      <c r="AQ214" s="505"/>
      <c r="AR214" s="505"/>
      <c r="AS214" s="505"/>
      <c r="AT214" s="505"/>
      <c r="AU214" s="505"/>
      <c r="AV214" s="505"/>
      <c r="AW214" s="505"/>
      <c r="AX214" s="505"/>
      <c r="AY214" s="505"/>
      <c r="AZ214" s="505"/>
      <c r="BA214" s="505"/>
      <c r="BB214" s="505"/>
    </row>
    <row r="215" spans="2:54">
      <c r="B215" s="505"/>
      <c r="C215" s="505"/>
      <c r="D215" s="505"/>
      <c r="E215" s="505"/>
      <c r="F215" s="505"/>
      <c r="G215" s="505"/>
      <c r="H215" s="505"/>
      <c r="I215" s="505"/>
      <c r="J215" s="505"/>
      <c r="K215" s="505"/>
      <c r="L215" s="505"/>
      <c r="M215" s="505"/>
      <c r="N215" s="505"/>
      <c r="O215" s="505"/>
      <c r="P215" s="505"/>
      <c r="Q215" s="505"/>
      <c r="R215" s="505"/>
      <c r="S215" s="505"/>
      <c r="T215" s="505"/>
      <c r="U215" s="505"/>
      <c r="V215" s="505"/>
      <c r="W215" s="505"/>
      <c r="X215" s="505"/>
      <c r="Y215" s="505"/>
      <c r="Z215" s="505"/>
      <c r="AA215" s="505"/>
      <c r="AB215" s="505"/>
      <c r="AC215" s="505"/>
      <c r="AD215" s="505"/>
      <c r="AE215" s="505"/>
      <c r="AF215" s="505"/>
      <c r="AG215" s="505"/>
      <c r="AH215" s="505"/>
      <c r="AI215" s="505"/>
      <c r="AJ215" s="505"/>
      <c r="AK215" s="505"/>
      <c r="AL215" s="505"/>
      <c r="AM215" s="505"/>
      <c r="AN215" s="505"/>
      <c r="AO215" s="505"/>
      <c r="AP215" s="505"/>
      <c r="AQ215" s="505"/>
      <c r="AR215" s="505"/>
      <c r="AS215" s="505"/>
      <c r="AT215" s="505"/>
      <c r="AU215" s="505"/>
      <c r="AV215" s="505"/>
      <c r="AW215" s="505"/>
      <c r="AX215" s="505"/>
      <c r="AY215" s="505"/>
      <c r="AZ215" s="505"/>
      <c r="BA215" s="505"/>
      <c r="BB215" s="505"/>
    </row>
    <row r="216" spans="2:54">
      <c r="B216" s="505"/>
      <c r="C216" s="505"/>
      <c r="D216" s="505"/>
      <c r="E216" s="505"/>
      <c r="F216" s="505"/>
      <c r="G216" s="505"/>
      <c r="H216" s="505"/>
      <c r="I216" s="505"/>
      <c r="J216" s="505"/>
      <c r="K216" s="505"/>
      <c r="L216" s="505"/>
      <c r="M216" s="505"/>
      <c r="N216" s="505"/>
      <c r="O216" s="505"/>
      <c r="P216" s="505"/>
      <c r="Q216" s="505"/>
      <c r="R216" s="505"/>
      <c r="S216" s="505"/>
      <c r="T216" s="505"/>
      <c r="U216" s="505"/>
      <c r="V216" s="505"/>
      <c r="W216" s="505"/>
      <c r="X216" s="505"/>
      <c r="Y216" s="505"/>
      <c r="Z216" s="505"/>
      <c r="AA216" s="505"/>
      <c r="AB216" s="505"/>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5"/>
      <c r="AY216" s="505"/>
      <c r="AZ216" s="505"/>
      <c r="BA216" s="505"/>
      <c r="BB216" s="505"/>
    </row>
    <row r="217" spans="2:54">
      <c r="B217" s="505"/>
      <c r="C217" s="505"/>
      <c r="D217" s="505"/>
      <c r="E217" s="505"/>
      <c r="F217" s="505"/>
      <c r="G217" s="505"/>
      <c r="H217" s="505"/>
      <c r="I217" s="505"/>
      <c r="J217" s="505"/>
      <c r="K217" s="505"/>
      <c r="L217" s="505"/>
      <c r="M217" s="505"/>
      <c r="N217" s="505"/>
      <c r="O217" s="505"/>
      <c r="P217" s="505"/>
      <c r="Q217" s="505"/>
      <c r="R217" s="505"/>
      <c r="S217" s="505"/>
      <c r="T217" s="505"/>
      <c r="U217" s="505"/>
      <c r="V217" s="505"/>
      <c r="W217" s="505"/>
      <c r="X217" s="505"/>
      <c r="Y217" s="505"/>
      <c r="Z217" s="505"/>
      <c r="AA217" s="505"/>
      <c r="AB217" s="505"/>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5"/>
      <c r="AY217" s="505"/>
      <c r="AZ217" s="505"/>
      <c r="BA217" s="505"/>
      <c r="BB217" s="505"/>
    </row>
    <row r="218" spans="2:54">
      <c r="B218" s="505"/>
      <c r="C218" s="505"/>
      <c r="D218" s="505"/>
      <c r="E218" s="505"/>
      <c r="F218" s="505"/>
      <c r="G218" s="505"/>
      <c r="H218" s="505"/>
      <c r="I218" s="505"/>
      <c r="J218" s="505"/>
      <c r="K218" s="505"/>
      <c r="L218" s="505"/>
      <c r="M218" s="505"/>
      <c r="N218" s="505"/>
      <c r="O218" s="505"/>
      <c r="P218" s="505"/>
      <c r="Q218" s="505"/>
      <c r="R218" s="505"/>
      <c r="S218" s="505"/>
      <c r="T218" s="505"/>
      <c r="U218" s="505"/>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5"/>
      <c r="AY218" s="505"/>
      <c r="AZ218" s="505"/>
      <c r="BA218" s="505"/>
      <c r="BB218" s="505"/>
    </row>
    <row r="219" spans="2:54">
      <c r="B219" s="505"/>
      <c r="C219" s="505"/>
      <c r="D219" s="505"/>
      <c r="E219" s="505"/>
      <c r="F219" s="505"/>
      <c r="G219" s="505"/>
      <c r="H219" s="505"/>
      <c r="I219" s="505"/>
      <c r="J219" s="505"/>
      <c r="K219" s="505"/>
      <c r="L219" s="505"/>
      <c r="M219" s="505"/>
      <c r="N219" s="505"/>
      <c r="O219" s="505"/>
      <c r="P219" s="505"/>
      <c r="Q219" s="505"/>
      <c r="R219" s="505"/>
      <c r="S219" s="505"/>
      <c r="T219" s="505"/>
      <c r="U219" s="505"/>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5"/>
      <c r="AY219" s="505"/>
      <c r="AZ219" s="505"/>
      <c r="BA219" s="505"/>
      <c r="BB219" s="505"/>
    </row>
    <row r="220" spans="2:54">
      <c r="B220" s="505"/>
      <c r="C220" s="505"/>
      <c r="D220" s="505"/>
      <c r="E220" s="505"/>
      <c r="F220" s="505"/>
      <c r="G220" s="505"/>
      <c r="H220" s="505"/>
      <c r="I220" s="505"/>
      <c r="J220" s="505"/>
      <c r="K220" s="505"/>
      <c r="L220" s="505"/>
      <c r="M220" s="505"/>
      <c r="N220" s="505"/>
      <c r="O220" s="505"/>
      <c r="P220" s="505"/>
      <c r="Q220" s="505"/>
      <c r="R220" s="505"/>
      <c r="S220" s="505"/>
      <c r="T220" s="505"/>
      <c r="U220" s="505"/>
      <c r="V220" s="505"/>
      <c r="W220" s="505"/>
      <c r="X220" s="505"/>
      <c r="Y220" s="505"/>
      <c r="Z220" s="505"/>
      <c r="AA220" s="505"/>
      <c r="AB220" s="505"/>
      <c r="AC220" s="505"/>
      <c r="AD220" s="505"/>
      <c r="AE220" s="505"/>
      <c r="AF220" s="505"/>
      <c r="AG220" s="505"/>
      <c r="AH220" s="505"/>
      <c r="AI220" s="505"/>
      <c r="AJ220" s="505"/>
      <c r="AK220" s="505"/>
      <c r="AL220" s="505"/>
      <c r="AM220" s="505"/>
      <c r="AN220" s="505"/>
      <c r="AO220" s="505"/>
      <c r="AP220" s="505"/>
      <c r="AQ220" s="505"/>
      <c r="AR220" s="505"/>
      <c r="AS220" s="505"/>
      <c r="AT220" s="505"/>
      <c r="AU220" s="505"/>
      <c r="AV220" s="505"/>
      <c r="AW220" s="505"/>
      <c r="AX220" s="505"/>
      <c r="AY220" s="505"/>
      <c r="AZ220" s="505"/>
      <c r="BA220" s="505"/>
      <c r="BB220" s="505"/>
    </row>
    <row r="221" spans="2:54">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5"/>
      <c r="AY221" s="505"/>
      <c r="AZ221" s="505"/>
      <c r="BA221" s="505"/>
      <c r="BB221" s="505"/>
    </row>
    <row r="222" spans="2:54">
      <c r="B222" s="505"/>
      <c r="C222" s="505"/>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5"/>
      <c r="AD222" s="505"/>
      <c r="AE222" s="505"/>
      <c r="AF222" s="505"/>
      <c r="AG222" s="505"/>
      <c r="AH222" s="505"/>
      <c r="AI222" s="505"/>
      <c r="AJ222" s="505"/>
      <c r="AK222" s="505"/>
      <c r="AL222" s="505"/>
      <c r="AM222" s="505"/>
      <c r="AN222" s="505"/>
      <c r="AO222" s="505"/>
      <c r="AP222" s="505"/>
      <c r="AQ222" s="505"/>
      <c r="AR222" s="505"/>
      <c r="AS222" s="505"/>
      <c r="AT222" s="505"/>
      <c r="AU222" s="505"/>
      <c r="AV222" s="505"/>
      <c r="AW222" s="505"/>
      <c r="AX222" s="505"/>
      <c r="AY222" s="505"/>
      <c r="AZ222" s="505"/>
      <c r="BA222" s="505"/>
      <c r="BB222" s="505"/>
    </row>
    <row r="223" spans="2:54">
      <c r="B223" s="505"/>
      <c r="C223" s="505"/>
      <c r="D223" s="505"/>
      <c r="E223" s="505"/>
      <c r="F223" s="505"/>
      <c r="G223" s="505"/>
      <c r="H223" s="505"/>
      <c r="I223" s="505"/>
      <c r="J223" s="505"/>
      <c r="K223" s="505"/>
      <c r="L223" s="505"/>
      <c r="M223" s="505"/>
      <c r="N223" s="505"/>
      <c r="O223" s="505"/>
      <c r="P223" s="505"/>
      <c r="Q223" s="505"/>
      <c r="R223" s="505"/>
      <c r="S223" s="505"/>
      <c r="T223" s="505"/>
      <c r="U223" s="505"/>
      <c r="V223" s="505"/>
      <c r="W223" s="505"/>
      <c r="X223" s="505"/>
      <c r="Y223" s="505"/>
      <c r="Z223" s="505"/>
      <c r="AA223" s="505"/>
      <c r="AB223" s="505"/>
      <c r="AC223" s="505"/>
      <c r="AD223" s="505"/>
      <c r="AE223" s="505"/>
      <c r="AF223" s="505"/>
      <c r="AG223" s="505"/>
      <c r="AH223" s="505"/>
      <c r="AI223" s="505"/>
      <c r="AJ223" s="505"/>
      <c r="AK223" s="505"/>
      <c r="AL223" s="505"/>
      <c r="AM223" s="505"/>
      <c r="AN223" s="505"/>
      <c r="AO223" s="505"/>
      <c r="AP223" s="505"/>
      <c r="AQ223" s="505"/>
      <c r="AR223" s="505"/>
      <c r="AS223" s="505"/>
      <c r="AT223" s="505"/>
      <c r="AU223" s="505"/>
      <c r="AV223" s="505"/>
      <c r="AW223" s="505"/>
      <c r="AX223" s="505"/>
      <c r="AY223" s="505"/>
      <c r="AZ223" s="505"/>
      <c r="BA223" s="505"/>
      <c r="BB223" s="505"/>
    </row>
    <row r="224" spans="2:54">
      <c r="B224" s="505"/>
      <c r="C224" s="505"/>
      <c r="D224" s="505"/>
      <c r="E224" s="505"/>
      <c r="F224" s="505"/>
      <c r="G224" s="505"/>
      <c r="H224" s="505"/>
      <c r="I224" s="505"/>
      <c r="J224" s="505"/>
      <c r="K224" s="505"/>
      <c r="L224" s="505"/>
      <c r="M224" s="505"/>
      <c r="N224" s="505"/>
      <c r="O224" s="505"/>
      <c r="P224" s="505"/>
      <c r="Q224" s="505"/>
      <c r="R224" s="505"/>
      <c r="S224" s="505"/>
      <c r="T224" s="505"/>
      <c r="U224" s="505"/>
      <c r="V224" s="505"/>
      <c r="W224" s="505"/>
      <c r="X224" s="505"/>
      <c r="Y224" s="505"/>
      <c r="Z224" s="505"/>
      <c r="AA224" s="505"/>
      <c r="AB224" s="505"/>
      <c r="AC224" s="505"/>
      <c r="AD224" s="505"/>
      <c r="AE224" s="505"/>
      <c r="AF224" s="505"/>
      <c r="AG224" s="505"/>
      <c r="AH224" s="505"/>
      <c r="AI224" s="505"/>
      <c r="AJ224" s="505"/>
      <c r="AK224" s="505"/>
      <c r="AL224" s="505"/>
      <c r="AM224" s="505"/>
      <c r="AN224" s="505"/>
      <c r="AO224" s="505"/>
      <c r="AP224" s="505"/>
      <c r="AQ224" s="505"/>
      <c r="AR224" s="505"/>
      <c r="AS224" s="505"/>
      <c r="AT224" s="505"/>
      <c r="AU224" s="505"/>
      <c r="AV224" s="505"/>
      <c r="AW224" s="505"/>
      <c r="AX224" s="505"/>
      <c r="AY224" s="505"/>
      <c r="AZ224" s="505"/>
      <c r="BA224" s="505"/>
      <c r="BB224" s="505"/>
    </row>
    <row r="225" spans="2:54">
      <c r="B225" s="505"/>
      <c r="C225" s="505"/>
      <c r="D225" s="505"/>
      <c r="E225" s="505"/>
      <c r="F225" s="505"/>
      <c r="G225" s="505"/>
      <c r="H225" s="505"/>
      <c r="I225" s="505"/>
      <c r="J225" s="505"/>
      <c r="K225" s="505"/>
      <c r="L225" s="505"/>
      <c r="M225" s="505"/>
      <c r="N225" s="505"/>
      <c r="O225" s="505"/>
      <c r="P225" s="505"/>
      <c r="Q225" s="505"/>
      <c r="R225" s="505"/>
      <c r="S225" s="505"/>
      <c r="T225" s="505"/>
      <c r="U225" s="505"/>
      <c r="V225" s="505"/>
      <c r="W225" s="505"/>
      <c r="X225" s="505"/>
      <c r="Y225" s="505"/>
      <c r="Z225" s="505"/>
      <c r="AA225" s="505"/>
      <c r="AB225" s="505"/>
      <c r="AC225" s="505"/>
      <c r="AD225" s="505"/>
      <c r="AE225" s="505"/>
      <c r="AF225" s="505"/>
      <c r="AG225" s="505"/>
      <c r="AH225" s="505"/>
      <c r="AI225" s="505"/>
      <c r="AJ225" s="505"/>
      <c r="AK225" s="505"/>
      <c r="AL225" s="505"/>
      <c r="AM225" s="505"/>
      <c r="AN225" s="505"/>
      <c r="AO225" s="505"/>
      <c r="AP225" s="505"/>
      <c r="AQ225" s="505"/>
      <c r="AR225" s="505"/>
      <c r="AS225" s="505"/>
      <c r="AT225" s="505"/>
      <c r="AU225" s="505"/>
      <c r="AV225" s="505"/>
      <c r="AW225" s="505"/>
      <c r="AX225" s="505"/>
      <c r="AY225" s="505"/>
      <c r="AZ225" s="505"/>
      <c r="BA225" s="505"/>
      <c r="BB225" s="505"/>
    </row>
    <row r="226" spans="2:54">
      <c r="B226" s="505"/>
      <c r="C226" s="505"/>
      <c r="D226" s="505"/>
      <c r="E226" s="505"/>
      <c r="F226" s="505"/>
      <c r="G226" s="505"/>
      <c r="H226" s="505"/>
      <c r="I226" s="505"/>
      <c r="J226" s="505"/>
      <c r="K226" s="505"/>
      <c r="L226" s="505"/>
      <c r="M226" s="505"/>
      <c r="N226" s="505"/>
      <c r="O226" s="505"/>
      <c r="P226" s="505"/>
      <c r="Q226" s="505"/>
      <c r="R226" s="505"/>
      <c r="S226" s="505"/>
      <c r="T226" s="505"/>
      <c r="U226" s="505"/>
      <c r="V226" s="505"/>
      <c r="W226" s="505"/>
      <c r="X226" s="505"/>
      <c r="Y226" s="505"/>
      <c r="Z226" s="505"/>
      <c r="AA226" s="505"/>
      <c r="AB226" s="505"/>
      <c r="AC226" s="505"/>
      <c r="AD226" s="505"/>
      <c r="AE226" s="505"/>
      <c r="AF226" s="505"/>
      <c r="AG226" s="505"/>
      <c r="AH226" s="505"/>
      <c r="AI226" s="505"/>
      <c r="AJ226" s="505"/>
      <c r="AK226" s="505"/>
      <c r="AL226" s="505"/>
      <c r="AM226" s="505"/>
      <c r="AN226" s="505"/>
      <c r="AO226" s="505"/>
      <c r="AP226" s="505"/>
      <c r="AQ226" s="505"/>
      <c r="AR226" s="505"/>
      <c r="AS226" s="505"/>
      <c r="AT226" s="505"/>
      <c r="AU226" s="505"/>
      <c r="AV226" s="505"/>
      <c r="AW226" s="505"/>
      <c r="AX226" s="505"/>
      <c r="AY226" s="505"/>
      <c r="AZ226" s="505"/>
      <c r="BA226" s="505"/>
      <c r="BB226" s="505"/>
    </row>
    <row r="227" spans="2:54">
      <c r="B227" s="505"/>
      <c r="C227" s="505"/>
      <c r="D227" s="505"/>
      <c r="E227" s="505"/>
      <c r="F227" s="505"/>
      <c r="G227" s="505"/>
      <c r="H227" s="505"/>
      <c r="I227" s="505"/>
      <c r="J227" s="505"/>
      <c r="K227" s="505"/>
      <c r="L227" s="505"/>
      <c r="M227" s="505"/>
      <c r="N227" s="505"/>
      <c r="O227" s="505"/>
      <c r="P227" s="505"/>
      <c r="Q227" s="505"/>
      <c r="R227" s="505"/>
      <c r="S227" s="505"/>
      <c r="T227" s="505"/>
      <c r="U227" s="505"/>
      <c r="V227" s="505"/>
      <c r="W227" s="505"/>
      <c r="X227" s="505"/>
      <c r="Y227" s="505"/>
      <c r="Z227" s="505"/>
      <c r="AA227" s="505"/>
      <c r="AB227" s="505"/>
      <c r="AC227" s="505"/>
      <c r="AD227" s="505"/>
      <c r="AE227" s="505"/>
      <c r="AF227" s="505"/>
      <c r="AG227" s="505"/>
      <c r="AH227" s="505"/>
      <c r="AI227" s="505"/>
      <c r="AJ227" s="505"/>
      <c r="AK227" s="505"/>
      <c r="AL227" s="505"/>
      <c r="AM227" s="505"/>
      <c r="AN227" s="505"/>
      <c r="AO227" s="505"/>
      <c r="AP227" s="505"/>
      <c r="AQ227" s="505"/>
      <c r="AR227" s="505"/>
      <c r="AS227" s="505"/>
      <c r="AT227" s="505"/>
      <c r="AU227" s="505"/>
      <c r="AV227" s="505"/>
      <c r="AW227" s="505"/>
      <c r="AX227" s="505"/>
      <c r="AY227" s="505"/>
      <c r="AZ227" s="505"/>
      <c r="BA227" s="505"/>
      <c r="BB227" s="505"/>
    </row>
    <row r="228" spans="2:54">
      <c r="B228" s="505"/>
      <c r="C228" s="505"/>
      <c r="D228" s="505"/>
      <c r="E228" s="505"/>
      <c r="F228" s="505"/>
      <c r="G228" s="505"/>
      <c r="H228" s="505"/>
      <c r="I228" s="505"/>
      <c r="J228" s="505"/>
      <c r="K228" s="505"/>
      <c r="L228" s="505"/>
      <c r="M228" s="505"/>
      <c r="N228" s="505"/>
      <c r="O228" s="505"/>
      <c r="P228" s="505"/>
      <c r="Q228" s="505"/>
      <c r="R228" s="505"/>
      <c r="S228" s="505"/>
      <c r="T228" s="505"/>
      <c r="U228" s="505"/>
      <c r="V228" s="505"/>
      <c r="W228" s="505"/>
      <c r="X228" s="505"/>
      <c r="Y228" s="505"/>
      <c r="Z228" s="505"/>
      <c r="AA228" s="505"/>
      <c r="AB228" s="505"/>
      <c r="AC228" s="505"/>
      <c r="AD228" s="505"/>
      <c r="AE228" s="505"/>
      <c r="AF228" s="505"/>
      <c r="AG228" s="505"/>
      <c r="AH228" s="505"/>
      <c r="AI228" s="505"/>
      <c r="AJ228" s="505"/>
      <c r="AK228" s="505"/>
      <c r="AL228" s="505"/>
      <c r="AM228" s="505"/>
      <c r="AN228" s="505"/>
      <c r="AO228" s="505"/>
      <c r="AP228" s="505"/>
      <c r="AQ228" s="505"/>
      <c r="AR228" s="505"/>
      <c r="AS228" s="505"/>
      <c r="AT228" s="505"/>
      <c r="AU228" s="505"/>
      <c r="AV228" s="505"/>
      <c r="AW228" s="505"/>
      <c r="AX228" s="505"/>
      <c r="AY228" s="505"/>
      <c r="AZ228" s="505"/>
      <c r="BA228" s="505"/>
      <c r="BB228" s="505"/>
    </row>
    <row r="229" spans="2:54">
      <c r="B229" s="505"/>
      <c r="C229" s="505"/>
      <c r="D229" s="505"/>
      <c r="E229" s="505"/>
      <c r="F229" s="505"/>
      <c r="G229" s="505"/>
      <c r="H229" s="505"/>
      <c r="I229" s="505"/>
      <c r="J229" s="505"/>
      <c r="K229" s="505"/>
      <c r="L229" s="505"/>
      <c r="M229" s="505"/>
      <c r="N229" s="505"/>
      <c r="O229" s="505"/>
      <c r="P229" s="505"/>
      <c r="Q229" s="505"/>
      <c r="R229" s="505"/>
      <c r="S229" s="505"/>
      <c r="T229" s="505"/>
      <c r="U229" s="505"/>
      <c r="V229" s="505"/>
      <c r="W229" s="505"/>
      <c r="X229" s="505"/>
      <c r="Y229" s="505"/>
      <c r="Z229" s="505"/>
      <c r="AA229" s="505"/>
      <c r="AB229" s="505"/>
      <c r="AC229" s="505"/>
      <c r="AD229" s="505"/>
      <c r="AE229" s="505"/>
      <c r="AF229" s="505"/>
      <c r="AG229" s="505"/>
      <c r="AH229" s="505"/>
      <c r="AI229" s="505"/>
      <c r="AJ229" s="505"/>
      <c r="AK229" s="505"/>
      <c r="AL229" s="505"/>
      <c r="AM229" s="505"/>
      <c r="AN229" s="505"/>
      <c r="AO229" s="505"/>
      <c r="AP229" s="505"/>
      <c r="AQ229" s="505"/>
      <c r="AR229" s="505"/>
      <c r="AS229" s="505"/>
      <c r="AT229" s="505"/>
      <c r="AU229" s="505"/>
      <c r="AV229" s="505"/>
      <c r="AW229" s="505"/>
      <c r="AX229" s="505"/>
      <c r="AY229" s="505"/>
      <c r="AZ229" s="505"/>
      <c r="BA229" s="505"/>
      <c r="BB229" s="505"/>
    </row>
    <row r="230" spans="2:54">
      <c r="B230" s="505"/>
      <c r="C230" s="505"/>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c r="AA230" s="505"/>
      <c r="AB230" s="505"/>
      <c r="AC230" s="505"/>
      <c r="AD230" s="505"/>
      <c r="AE230" s="505"/>
      <c r="AF230" s="505"/>
      <c r="AG230" s="505"/>
      <c r="AH230" s="505"/>
      <c r="AI230" s="505"/>
      <c r="AJ230" s="505"/>
      <c r="AK230" s="505"/>
      <c r="AL230" s="505"/>
      <c r="AM230" s="505"/>
      <c r="AN230" s="505"/>
      <c r="AO230" s="505"/>
      <c r="AP230" s="505"/>
      <c r="AQ230" s="505"/>
      <c r="AR230" s="505"/>
      <c r="AS230" s="505"/>
      <c r="AT230" s="505"/>
      <c r="AU230" s="505"/>
      <c r="AV230" s="505"/>
      <c r="AW230" s="505"/>
      <c r="AX230" s="505"/>
      <c r="AY230" s="505"/>
      <c r="AZ230" s="505"/>
      <c r="BA230" s="505"/>
      <c r="BB230" s="505"/>
    </row>
    <row r="231" spans="2:54">
      <c r="B231" s="505"/>
      <c r="C231" s="505"/>
      <c r="D231" s="505"/>
      <c r="E231" s="505"/>
      <c r="F231" s="505"/>
      <c r="G231" s="505"/>
      <c r="H231" s="505"/>
      <c r="I231" s="505"/>
      <c r="J231" s="505"/>
      <c r="K231" s="505"/>
      <c r="L231" s="505"/>
      <c r="M231" s="505"/>
      <c r="N231" s="505"/>
      <c r="O231" s="505"/>
      <c r="P231" s="505"/>
      <c r="Q231" s="505"/>
      <c r="R231" s="505"/>
      <c r="S231" s="505"/>
      <c r="T231" s="505"/>
      <c r="U231" s="505"/>
      <c r="V231" s="505"/>
      <c r="W231" s="505"/>
      <c r="X231" s="505"/>
      <c r="Y231" s="505"/>
      <c r="Z231" s="505"/>
      <c r="AA231" s="505"/>
      <c r="AB231" s="505"/>
      <c r="AC231" s="505"/>
      <c r="AD231" s="505"/>
      <c r="AE231" s="505"/>
      <c r="AF231" s="505"/>
      <c r="AG231" s="505"/>
      <c r="AH231" s="505"/>
      <c r="AI231" s="505"/>
      <c r="AJ231" s="505"/>
      <c r="AK231" s="505"/>
      <c r="AL231" s="505"/>
      <c r="AM231" s="505"/>
      <c r="AN231" s="505"/>
      <c r="AO231" s="505"/>
      <c r="AP231" s="505"/>
      <c r="AQ231" s="505"/>
      <c r="AR231" s="505"/>
      <c r="AS231" s="505"/>
      <c r="AT231" s="505"/>
      <c r="AU231" s="505"/>
      <c r="AV231" s="505"/>
      <c r="AW231" s="505"/>
      <c r="AX231" s="505"/>
      <c r="AY231" s="505"/>
      <c r="AZ231" s="505"/>
      <c r="BA231" s="505"/>
      <c r="BB231" s="505"/>
    </row>
    <row r="232" spans="2:54">
      <c r="B232" s="505"/>
      <c r="C232" s="505"/>
      <c r="D232" s="505"/>
      <c r="E232" s="505"/>
      <c r="F232" s="505"/>
      <c r="G232" s="505"/>
      <c r="H232" s="505"/>
      <c r="I232" s="505"/>
      <c r="J232" s="505"/>
      <c r="K232" s="505"/>
      <c r="L232" s="505"/>
      <c r="M232" s="505"/>
      <c r="N232" s="505"/>
      <c r="O232" s="505"/>
      <c r="P232" s="505"/>
      <c r="Q232" s="505"/>
      <c r="R232" s="505"/>
      <c r="S232" s="505"/>
      <c r="T232" s="505"/>
      <c r="U232" s="505"/>
      <c r="V232" s="505"/>
      <c r="W232" s="505"/>
      <c r="X232" s="505"/>
      <c r="Y232" s="505"/>
      <c r="Z232" s="505"/>
      <c r="AA232" s="505"/>
      <c r="AB232" s="505"/>
      <c r="AC232" s="505"/>
      <c r="AD232" s="505"/>
      <c r="AE232" s="505"/>
      <c r="AF232" s="505"/>
      <c r="AG232" s="505"/>
      <c r="AH232" s="505"/>
      <c r="AI232" s="505"/>
      <c r="AJ232" s="505"/>
      <c r="AK232" s="505"/>
      <c r="AL232" s="505"/>
      <c r="AM232" s="505"/>
      <c r="AN232" s="505"/>
      <c r="AO232" s="505"/>
      <c r="AP232" s="505"/>
      <c r="AQ232" s="505"/>
      <c r="AR232" s="505"/>
      <c r="AS232" s="505"/>
      <c r="AT232" s="505"/>
      <c r="AU232" s="505"/>
      <c r="AV232" s="505"/>
      <c r="AW232" s="505"/>
      <c r="AX232" s="505"/>
      <c r="AY232" s="505"/>
      <c r="AZ232" s="505"/>
      <c r="BA232" s="505"/>
      <c r="BB232" s="505"/>
    </row>
    <row r="233" spans="2:54">
      <c r="B233" s="505"/>
      <c r="C233" s="505"/>
      <c r="D233" s="505"/>
      <c r="E233" s="505"/>
      <c r="F233" s="505"/>
      <c r="G233" s="505"/>
      <c r="H233" s="505"/>
      <c r="I233" s="505"/>
      <c r="J233" s="505"/>
      <c r="K233" s="505"/>
      <c r="L233" s="505"/>
      <c r="M233" s="505"/>
      <c r="N233" s="505"/>
      <c r="O233" s="505"/>
      <c r="P233" s="505"/>
      <c r="Q233" s="505"/>
      <c r="R233" s="505"/>
      <c r="S233" s="505"/>
      <c r="T233" s="505"/>
      <c r="U233" s="505"/>
      <c r="V233" s="505"/>
      <c r="W233" s="505"/>
      <c r="X233" s="505"/>
      <c r="Y233" s="505"/>
      <c r="Z233" s="505"/>
      <c r="AA233" s="505"/>
      <c r="AB233" s="505"/>
      <c r="AC233" s="505"/>
      <c r="AD233" s="505"/>
      <c r="AE233" s="505"/>
      <c r="AF233" s="505"/>
      <c r="AG233" s="505"/>
      <c r="AH233" s="505"/>
      <c r="AI233" s="505"/>
      <c r="AJ233" s="505"/>
      <c r="AK233" s="505"/>
      <c r="AL233" s="505"/>
      <c r="AM233" s="505"/>
      <c r="AN233" s="505"/>
      <c r="AO233" s="505"/>
      <c r="AP233" s="505"/>
      <c r="AQ233" s="505"/>
      <c r="AR233" s="505"/>
      <c r="AS233" s="505"/>
      <c r="AT233" s="505"/>
      <c r="AU233" s="505"/>
      <c r="AV233" s="505"/>
      <c r="AW233" s="505"/>
      <c r="AX233" s="505"/>
      <c r="AY233" s="505"/>
      <c r="AZ233" s="505"/>
      <c r="BA233" s="505"/>
      <c r="BB233" s="505"/>
    </row>
    <row r="234" spans="2:54">
      <c r="B234" s="505"/>
      <c r="C234" s="505"/>
      <c r="D234" s="505"/>
      <c r="E234" s="505"/>
      <c r="F234" s="505"/>
      <c r="G234" s="505"/>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5"/>
      <c r="AD234" s="505"/>
      <c r="AE234" s="505"/>
      <c r="AF234" s="505"/>
      <c r="AG234" s="505"/>
      <c r="AH234" s="505"/>
      <c r="AI234" s="505"/>
      <c r="AJ234" s="505"/>
      <c r="AK234" s="505"/>
      <c r="AL234" s="505"/>
      <c r="AM234" s="505"/>
      <c r="AN234" s="505"/>
      <c r="AO234" s="505"/>
      <c r="AP234" s="505"/>
      <c r="AQ234" s="505"/>
      <c r="AR234" s="505"/>
      <c r="AS234" s="505"/>
      <c r="AT234" s="505"/>
      <c r="AU234" s="505"/>
      <c r="AV234" s="505"/>
      <c r="AW234" s="505"/>
      <c r="AX234" s="505"/>
      <c r="AY234" s="505"/>
      <c r="AZ234" s="505"/>
      <c r="BA234" s="505"/>
      <c r="BB234" s="505"/>
    </row>
    <row r="235" spans="2:54">
      <c r="B235" s="505"/>
      <c r="C235" s="505"/>
      <c r="D235" s="505"/>
      <c r="E235" s="505"/>
      <c r="F235" s="505"/>
      <c r="G235" s="505"/>
      <c r="H235" s="505"/>
      <c r="I235" s="505"/>
      <c r="J235" s="505"/>
      <c r="K235" s="505"/>
      <c r="L235" s="505"/>
      <c r="M235" s="505"/>
      <c r="N235" s="505"/>
      <c r="O235" s="505"/>
      <c r="P235" s="505"/>
      <c r="Q235" s="505"/>
      <c r="R235" s="505"/>
      <c r="S235" s="505"/>
      <c r="T235" s="505"/>
      <c r="U235" s="505"/>
      <c r="V235" s="505"/>
      <c r="W235" s="505"/>
      <c r="X235" s="505"/>
      <c r="Y235" s="505"/>
      <c r="Z235" s="505"/>
      <c r="AA235" s="505"/>
      <c r="AB235" s="505"/>
      <c r="AC235" s="505"/>
      <c r="AD235" s="505"/>
      <c r="AE235" s="505"/>
      <c r="AF235" s="505"/>
      <c r="AG235" s="505"/>
      <c r="AH235" s="505"/>
      <c r="AI235" s="505"/>
      <c r="AJ235" s="505"/>
      <c r="AK235" s="505"/>
      <c r="AL235" s="505"/>
      <c r="AM235" s="505"/>
      <c r="AN235" s="505"/>
      <c r="AO235" s="505"/>
      <c r="AP235" s="505"/>
      <c r="AQ235" s="505"/>
      <c r="AR235" s="505"/>
      <c r="AS235" s="505"/>
      <c r="AT235" s="505"/>
      <c r="AU235" s="505"/>
      <c r="AV235" s="505"/>
      <c r="AW235" s="505"/>
      <c r="AX235" s="505"/>
      <c r="AY235" s="505"/>
      <c r="AZ235" s="505"/>
      <c r="BA235" s="505"/>
      <c r="BB235" s="505"/>
    </row>
    <row r="236" spans="2:54">
      <c r="B236" s="505"/>
      <c r="C236" s="505"/>
      <c r="D236" s="505"/>
      <c r="E236" s="505"/>
      <c r="F236" s="505"/>
      <c r="G236" s="505"/>
      <c r="H236" s="505"/>
      <c r="I236" s="505"/>
      <c r="J236" s="505"/>
      <c r="K236" s="505"/>
      <c r="L236" s="505"/>
      <c r="M236" s="505"/>
      <c r="N236" s="505"/>
      <c r="O236" s="505"/>
      <c r="P236" s="505"/>
      <c r="Q236" s="505"/>
      <c r="R236" s="505"/>
      <c r="S236" s="505"/>
      <c r="T236" s="505"/>
      <c r="U236" s="505"/>
      <c r="V236" s="505"/>
      <c r="W236" s="505"/>
      <c r="X236" s="505"/>
      <c r="Y236" s="505"/>
      <c r="Z236" s="505"/>
      <c r="AA236" s="505"/>
      <c r="AB236" s="505"/>
      <c r="AC236" s="505"/>
      <c r="AD236" s="505"/>
      <c r="AE236" s="505"/>
      <c r="AF236" s="505"/>
      <c r="AG236" s="505"/>
      <c r="AH236" s="505"/>
      <c r="AI236" s="505"/>
      <c r="AJ236" s="505"/>
      <c r="AK236" s="505"/>
      <c r="AL236" s="505"/>
      <c r="AM236" s="505"/>
      <c r="AN236" s="505"/>
      <c r="AO236" s="505"/>
      <c r="AP236" s="505"/>
      <c r="AQ236" s="505"/>
      <c r="AR236" s="505"/>
      <c r="AS236" s="505"/>
      <c r="AT236" s="505"/>
      <c r="AU236" s="505"/>
      <c r="AV236" s="505"/>
      <c r="AW236" s="505"/>
      <c r="AX236" s="505"/>
      <c r="AY236" s="505"/>
      <c r="AZ236" s="505"/>
      <c r="BA236" s="505"/>
      <c r="BB236" s="505"/>
    </row>
    <row r="237" spans="2:54">
      <c r="B237" s="505"/>
      <c r="C237" s="505"/>
      <c r="D237" s="505"/>
      <c r="E237" s="505"/>
      <c r="F237" s="505"/>
      <c r="G237" s="505"/>
      <c r="H237" s="505"/>
      <c r="I237" s="505"/>
      <c r="J237" s="505"/>
      <c r="K237" s="505"/>
      <c r="L237" s="505"/>
      <c r="M237" s="505"/>
      <c r="N237" s="505"/>
      <c r="O237" s="505"/>
      <c r="P237" s="505"/>
      <c r="Q237" s="505"/>
      <c r="R237" s="505"/>
      <c r="S237" s="505"/>
      <c r="T237" s="505"/>
      <c r="U237" s="505"/>
      <c r="V237" s="505"/>
      <c r="W237" s="505"/>
      <c r="X237" s="505"/>
      <c r="Y237" s="505"/>
      <c r="Z237" s="505"/>
      <c r="AA237" s="505"/>
      <c r="AB237" s="505"/>
      <c r="AC237" s="505"/>
      <c r="AD237" s="505"/>
      <c r="AE237" s="505"/>
      <c r="AF237" s="505"/>
      <c r="AG237" s="505"/>
      <c r="AH237" s="505"/>
      <c r="AI237" s="505"/>
      <c r="AJ237" s="505"/>
      <c r="AK237" s="505"/>
      <c r="AL237" s="505"/>
      <c r="AM237" s="505"/>
      <c r="AN237" s="505"/>
      <c r="AO237" s="505"/>
      <c r="AP237" s="505"/>
      <c r="AQ237" s="505"/>
      <c r="AR237" s="505"/>
      <c r="AS237" s="505"/>
      <c r="AT237" s="505"/>
      <c r="AU237" s="505"/>
      <c r="AV237" s="505"/>
      <c r="AW237" s="505"/>
      <c r="AX237" s="505"/>
      <c r="AY237" s="505"/>
      <c r="AZ237" s="505"/>
      <c r="BA237" s="505"/>
      <c r="BB237" s="505"/>
    </row>
    <row r="238" spans="2:54">
      <c r="B238" s="505"/>
      <c r="C238" s="505"/>
      <c r="D238" s="505"/>
      <c r="E238" s="505"/>
      <c r="F238" s="505"/>
      <c r="G238" s="505"/>
      <c r="H238" s="505"/>
      <c r="I238" s="505"/>
      <c r="J238" s="505"/>
      <c r="K238" s="505"/>
      <c r="L238" s="505"/>
      <c r="M238" s="505"/>
      <c r="N238" s="505"/>
      <c r="O238" s="505"/>
      <c r="P238" s="505"/>
      <c r="Q238" s="505"/>
      <c r="R238" s="505"/>
      <c r="S238" s="505"/>
      <c r="T238" s="505"/>
      <c r="U238" s="505"/>
      <c r="V238" s="505"/>
      <c r="W238" s="505"/>
      <c r="X238" s="505"/>
      <c r="Y238" s="505"/>
      <c r="Z238" s="505"/>
      <c r="AA238" s="505"/>
      <c r="AB238" s="505"/>
      <c r="AC238" s="505"/>
      <c r="AD238" s="505"/>
      <c r="AE238" s="505"/>
      <c r="AF238" s="505"/>
      <c r="AG238" s="505"/>
      <c r="AH238" s="505"/>
      <c r="AI238" s="505"/>
      <c r="AJ238" s="505"/>
      <c r="AK238" s="505"/>
      <c r="AL238" s="505"/>
      <c r="AM238" s="505"/>
      <c r="AN238" s="505"/>
      <c r="AO238" s="505"/>
      <c r="AP238" s="505"/>
      <c r="AQ238" s="505"/>
      <c r="AR238" s="505"/>
      <c r="AS238" s="505"/>
      <c r="AT238" s="505"/>
      <c r="AU238" s="505"/>
      <c r="AV238" s="505"/>
      <c r="AW238" s="505"/>
      <c r="AX238" s="505"/>
      <c r="AY238" s="505"/>
      <c r="AZ238" s="505"/>
      <c r="BA238" s="505"/>
      <c r="BB238" s="505"/>
    </row>
    <row r="239" spans="2:54">
      <c r="B239" s="505"/>
      <c r="C239" s="505"/>
      <c r="D239" s="505"/>
      <c r="E239" s="505"/>
      <c r="F239" s="505"/>
      <c r="G239" s="505"/>
      <c r="H239" s="505"/>
      <c r="I239" s="505"/>
      <c r="J239" s="505"/>
      <c r="K239" s="505"/>
      <c r="L239" s="505"/>
      <c r="M239" s="505"/>
      <c r="N239" s="505"/>
      <c r="O239" s="505"/>
      <c r="P239" s="505"/>
      <c r="Q239" s="505"/>
      <c r="R239" s="505"/>
      <c r="S239" s="505"/>
      <c r="T239" s="505"/>
      <c r="U239" s="505"/>
      <c r="V239" s="505"/>
      <c r="W239" s="505"/>
      <c r="X239" s="505"/>
      <c r="Y239" s="505"/>
      <c r="Z239" s="505"/>
      <c r="AA239" s="505"/>
      <c r="AB239" s="505"/>
      <c r="AC239" s="505"/>
      <c r="AD239" s="505"/>
      <c r="AE239" s="505"/>
      <c r="AF239" s="505"/>
      <c r="AG239" s="505"/>
      <c r="AH239" s="505"/>
      <c r="AI239" s="505"/>
      <c r="AJ239" s="505"/>
      <c r="AK239" s="505"/>
      <c r="AL239" s="505"/>
      <c r="AM239" s="505"/>
      <c r="AN239" s="505"/>
      <c r="AO239" s="505"/>
      <c r="AP239" s="505"/>
      <c r="AQ239" s="505"/>
      <c r="AR239" s="505"/>
      <c r="AS239" s="505"/>
      <c r="AT239" s="505"/>
      <c r="AU239" s="505"/>
      <c r="AV239" s="505"/>
      <c r="AW239" s="505"/>
      <c r="AX239" s="505"/>
      <c r="AY239" s="505"/>
      <c r="AZ239" s="505"/>
      <c r="BA239" s="505"/>
      <c r="BB239" s="505"/>
    </row>
    <row r="240" spans="2:54">
      <c r="B240" s="505"/>
      <c r="C240" s="505"/>
      <c r="D240" s="505"/>
      <c r="E240" s="505"/>
      <c r="F240" s="505"/>
      <c r="G240" s="505"/>
      <c r="H240" s="505"/>
      <c r="I240" s="505"/>
      <c r="J240" s="505"/>
      <c r="K240" s="505"/>
      <c r="L240" s="505"/>
      <c r="M240" s="505"/>
      <c r="N240" s="505"/>
      <c r="O240" s="505"/>
      <c r="P240" s="505"/>
      <c r="Q240" s="505"/>
      <c r="R240" s="505"/>
      <c r="S240" s="505"/>
      <c r="T240" s="505"/>
      <c r="U240" s="505"/>
      <c r="V240" s="505"/>
      <c r="W240" s="505"/>
      <c r="X240" s="505"/>
      <c r="Y240" s="505"/>
      <c r="Z240" s="505"/>
      <c r="AA240" s="505"/>
      <c r="AB240" s="505"/>
      <c r="AC240" s="505"/>
      <c r="AD240" s="505"/>
      <c r="AE240" s="505"/>
      <c r="AF240" s="505"/>
      <c r="AG240" s="505"/>
      <c r="AH240" s="505"/>
      <c r="AI240" s="505"/>
      <c r="AJ240" s="505"/>
      <c r="AK240" s="505"/>
      <c r="AL240" s="505"/>
      <c r="AM240" s="505"/>
      <c r="AN240" s="505"/>
      <c r="AO240" s="505"/>
      <c r="AP240" s="505"/>
      <c r="AQ240" s="505"/>
      <c r="AR240" s="505"/>
      <c r="AS240" s="505"/>
      <c r="AT240" s="505"/>
      <c r="AU240" s="505"/>
      <c r="AV240" s="505"/>
      <c r="AW240" s="505"/>
      <c r="AX240" s="505"/>
      <c r="AY240" s="505"/>
      <c r="AZ240" s="505"/>
      <c r="BA240" s="505"/>
      <c r="BB240" s="505"/>
    </row>
    <row r="241" spans="2:54">
      <c r="B241" s="505"/>
      <c r="C241" s="505"/>
      <c r="D241" s="505"/>
      <c r="E241" s="505"/>
      <c r="F241" s="505"/>
      <c r="G241" s="505"/>
      <c r="H241" s="505"/>
      <c r="I241" s="505"/>
      <c r="J241" s="505"/>
      <c r="K241" s="505"/>
      <c r="L241" s="505"/>
      <c r="M241" s="505"/>
      <c r="N241" s="505"/>
      <c r="O241" s="505"/>
      <c r="P241" s="505"/>
      <c r="Q241" s="505"/>
      <c r="R241" s="505"/>
      <c r="S241" s="505"/>
      <c r="T241" s="505"/>
      <c r="U241" s="505"/>
      <c r="V241" s="505"/>
      <c r="W241" s="505"/>
      <c r="X241" s="505"/>
      <c r="Y241" s="505"/>
      <c r="Z241" s="505"/>
      <c r="AA241" s="505"/>
      <c r="AB241" s="505"/>
      <c r="AC241" s="505"/>
      <c r="AD241" s="505"/>
      <c r="AE241" s="505"/>
      <c r="AF241" s="505"/>
      <c r="AG241" s="505"/>
      <c r="AH241" s="505"/>
      <c r="AI241" s="505"/>
      <c r="AJ241" s="505"/>
      <c r="AK241" s="505"/>
      <c r="AL241" s="505"/>
      <c r="AM241" s="505"/>
      <c r="AN241" s="505"/>
      <c r="AO241" s="505"/>
      <c r="AP241" s="505"/>
      <c r="AQ241" s="505"/>
      <c r="AR241" s="505"/>
      <c r="AS241" s="505"/>
      <c r="AT241" s="505"/>
      <c r="AU241" s="505"/>
      <c r="AV241" s="505"/>
      <c r="AW241" s="505"/>
      <c r="AX241" s="505"/>
      <c r="AY241" s="505"/>
      <c r="AZ241" s="505"/>
      <c r="BA241" s="505"/>
      <c r="BB241" s="505"/>
    </row>
    <row r="242" spans="2:54">
      <c r="B242" s="505"/>
      <c r="C242" s="505"/>
      <c r="D242" s="505"/>
      <c r="E242" s="505"/>
      <c r="F242" s="505"/>
      <c r="G242" s="505"/>
      <c r="H242" s="505"/>
      <c r="I242" s="505"/>
      <c r="J242" s="505"/>
      <c r="K242" s="505"/>
      <c r="L242" s="505"/>
      <c r="M242" s="505"/>
      <c r="N242" s="505"/>
      <c r="O242" s="505"/>
      <c r="P242" s="505"/>
      <c r="Q242" s="505"/>
      <c r="R242" s="505"/>
      <c r="S242" s="505"/>
      <c r="T242" s="505"/>
      <c r="U242" s="505"/>
      <c r="V242" s="505"/>
      <c r="W242" s="505"/>
      <c r="X242" s="505"/>
      <c r="Y242" s="505"/>
      <c r="Z242" s="505"/>
      <c r="AA242" s="505"/>
      <c r="AB242" s="505"/>
      <c r="AC242" s="505"/>
      <c r="AD242" s="505"/>
      <c r="AE242" s="505"/>
      <c r="AF242" s="505"/>
      <c r="AG242" s="505"/>
      <c r="AH242" s="505"/>
      <c r="AI242" s="505"/>
      <c r="AJ242" s="505"/>
      <c r="AK242" s="505"/>
      <c r="AL242" s="505"/>
      <c r="AM242" s="505"/>
      <c r="AN242" s="505"/>
      <c r="AO242" s="505"/>
      <c r="AP242" s="505"/>
      <c r="AQ242" s="505"/>
      <c r="AR242" s="505"/>
      <c r="AS242" s="505"/>
      <c r="AT242" s="505"/>
      <c r="AU242" s="505"/>
      <c r="AV242" s="505"/>
      <c r="AW242" s="505"/>
      <c r="AX242" s="505"/>
      <c r="AY242" s="505"/>
      <c r="AZ242" s="505"/>
      <c r="BA242" s="505"/>
      <c r="BB242" s="505"/>
    </row>
    <row r="243" spans="2:54">
      <c r="B243" s="505"/>
      <c r="C243" s="505"/>
      <c r="D243" s="505"/>
      <c r="E243" s="505"/>
      <c r="F243" s="505"/>
      <c r="G243" s="505"/>
      <c r="H243" s="505"/>
      <c r="I243" s="505"/>
      <c r="J243" s="505"/>
      <c r="K243" s="505"/>
      <c r="L243" s="505"/>
      <c r="M243" s="505"/>
      <c r="N243" s="505"/>
      <c r="O243" s="505"/>
      <c r="P243" s="505"/>
      <c r="Q243" s="505"/>
      <c r="R243" s="505"/>
      <c r="S243" s="505"/>
      <c r="T243" s="505"/>
      <c r="U243" s="505"/>
      <c r="V243" s="505"/>
      <c r="W243" s="505"/>
      <c r="X243" s="505"/>
      <c r="Y243" s="505"/>
      <c r="Z243" s="505"/>
      <c r="AA243" s="505"/>
      <c r="AB243" s="505"/>
      <c r="AC243" s="505"/>
      <c r="AD243" s="505"/>
      <c r="AE243" s="505"/>
      <c r="AF243" s="505"/>
      <c r="AG243" s="505"/>
      <c r="AH243" s="505"/>
      <c r="AI243" s="505"/>
      <c r="AJ243" s="505"/>
      <c r="AK243" s="505"/>
      <c r="AL243" s="505"/>
      <c r="AM243" s="505"/>
      <c r="AN243" s="505"/>
      <c r="AO243" s="505"/>
      <c r="AP243" s="505"/>
      <c r="AQ243" s="505"/>
      <c r="AR243" s="505"/>
      <c r="AS243" s="505"/>
      <c r="AT243" s="505"/>
      <c r="AU243" s="505"/>
      <c r="AV243" s="505"/>
      <c r="AW243" s="505"/>
      <c r="AX243" s="505"/>
      <c r="AY243" s="505"/>
      <c r="AZ243" s="505"/>
      <c r="BA243" s="505"/>
      <c r="BB243" s="505"/>
    </row>
    <row r="244" spans="2:54">
      <c r="B244" s="505"/>
      <c r="C244" s="505"/>
      <c r="D244" s="505"/>
      <c r="E244" s="505"/>
      <c r="F244" s="505"/>
      <c r="G244" s="505"/>
      <c r="H244" s="505"/>
      <c r="I244" s="505"/>
      <c r="J244" s="505"/>
      <c r="K244" s="505"/>
      <c r="L244" s="505"/>
      <c r="M244" s="505"/>
      <c r="N244" s="505"/>
      <c r="O244" s="505"/>
      <c r="P244" s="505"/>
      <c r="Q244" s="505"/>
      <c r="R244" s="505"/>
      <c r="S244" s="505"/>
      <c r="T244" s="505"/>
      <c r="U244" s="505"/>
      <c r="V244" s="505"/>
      <c r="W244" s="505"/>
      <c r="X244" s="505"/>
      <c r="Y244" s="505"/>
      <c r="Z244" s="505"/>
      <c r="AA244" s="505"/>
      <c r="AB244" s="505"/>
      <c r="AC244" s="505"/>
      <c r="AD244" s="505"/>
      <c r="AE244" s="505"/>
      <c r="AF244" s="505"/>
      <c r="AG244" s="505"/>
      <c r="AH244" s="505"/>
      <c r="AI244" s="505"/>
      <c r="AJ244" s="505"/>
      <c r="AK244" s="505"/>
      <c r="AL244" s="505"/>
      <c r="AM244" s="505"/>
      <c r="AN244" s="505"/>
      <c r="AO244" s="505"/>
      <c r="AP244" s="505"/>
      <c r="AQ244" s="505"/>
      <c r="AR244" s="505"/>
      <c r="AS244" s="505"/>
      <c r="AT244" s="505"/>
      <c r="AU244" s="505"/>
      <c r="AV244" s="505"/>
      <c r="AW244" s="505"/>
      <c r="AX244" s="505"/>
      <c r="AY244" s="505"/>
      <c r="AZ244" s="505"/>
      <c r="BA244" s="505"/>
      <c r="BB244" s="505"/>
    </row>
    <row r="245" spans="2:54">
      <c r="B245" s="505"/>
      <c r="C245" s="505"/>
      <c r="D245" s="505"/>
      <c r="E245" s="505"/>
      <c r="F245" s="505"/>
      <c r="G245" s="505"/>
      <c r="H245" s="505"/>
      <c r="I245" s="505"/>
      <c r="J245" s="505"/>
      <c r="K245" s="505"/>
      <c r="L245" s="505"/>
      <c r="M245" s="505"/>
      <c r="N245" s="505"/>
      <c r="O245" s="505"/>
      <c r="P245" s="505"/>
      <c r="Q245" s="505"/>
      <c r="R245" s="505"/>
      <c r="S245" s="505"/>
      <c r="T245" s="505"/>
      <c r="U245" s="505"/>
      <c r="V245" s="505"/>
      <c r="W245" s="505"/>
      <c r="X245" s="505"/>
      <c r="Y245" s="505"/>
      <c r="Z245" s="505"/>
      <c r="AA245" s="505"/>
      <c r="AB245" s="505"/>
      <c r="AC245" s="505"/>
      <c r="AD245" s="505"/>
      <c r="AE245" s="505"/>
      <c r="AF245" s="505"/>
      <c r="AG245" s="505"/>
      <c r="AH245" s="505"/>
      <c r="AI245" s="505"/>
      <c r="AJ245" s="505"/>
      <c r="AK245" s="505"/>
      <c r="AL245" s="505"/>
      <c r="AM245" s="505"/>
      <c r="AN245" s="505"/>
      <c r="AO245" s="505"/>
      <c r="AP245" s="505"/>
      <c r="AQ245" s="505"/>
      <c r="AR245" s="505"/>
      <c r="AS245" s="505"/>
      <c r="AT245" s="505"/>
      <c r="AU245" s="505"/>
      <c r="AV245" s="505"/>
      <c r="AW245" s="505"/>
      <c r="AX245" s="505"/>
      <c r="AY245" s="505"/>
      <c r="AZ245" s="505"/>
      <c r="BA245" s="505"/>
      <c r="BB245" s="505"/>
    </row>
    <row r="246" spans="2:54">
      <c r="B246" s="505"/>
      <c r="C246" s="505"/>
      <c r="D246" s="505"/>
      <c r="E246" s="505"/>
      <c r="F246" s="505"/>
      <c r="G246" s="505"/>
      <c r="H246" s="505"/>
      <c r="I246" s="505"/>
      <c r="J246" s="505"/>
      <c r="K246" s="505"/>
      <c r="L246" s="505"/>
      <c r="M246" s="505"/>
      <c r="N246" s="505"/>
      <c r="O246" s="505"/>
      <c r="P246" s="505"/>
      <c r="Q246" s="505"/>
      <c r="R246" s="505"/>
      <c r="S246" s="505"/>
      <c r="T246" s="505"/>
      <c r="U246" s="505"/>
      <c r="V246" s="505"/>
      <c r="W246" s="505"/>
      <c r="X246" s="505"/>
      <c r="Y246" s="505"/>
      <c r="Z246" s="505"/>
      <c r="AA246" s="505"/>
      <c r="AB246" s="505"/>
      <c r="AC246" s="505"/>
      <c r="AD246" s="505"/>
      <c r="AE246" s="505"/>
      <c r="AF246" s="505"/>
      <c r="AG246" s="505"/>
      <c r="AH246" s="505"/>
      <c r="AI246" s="505"/>
      <c r="AJ246" s="505"/>
      <c r="AK246" s="505"/>
      <c r="AL246" s="505"/>
      <c r="AM246" s="505"/>
      <c r="AN246" s="505"/>
      <c r="AO246" s="505"/>
      <c r="AP246" s="505"/>
      <c r="AQ246" s="505"/>
      <c r="AR246" s="505"/>
      <c r="AS246" s="505"/>
      <c r="AT246" s="505"/>
      <c r="AU246" s="505"/>
      <c r="AV246" s="505"/>
      <c r="AW246" s="505"/>
      <c r="AX246" s="505"/>
      <c r="AY246" s="505"/>
      <c r="AZ246" s="505"/>
      <c r="BA246" s="505"/>
      <c r="BB246" s="505"/>
    </row>
    <row r="247" spans="2:54">
      <c r="B247" s="505"/>
      <c r="C247" s="505"/>
      <c r="D247" s="505"/>
      <c r="E247" s="505"/>
      <c r="F247" s="505"/>
      <c r="G247" s="505"/>
      <c r="H247" s="505"/>
      <c r="I247" s="505"/>
      <c r="J247" s="505"/>
      <c r="K247" s="505"/>
      <c r="L247" s="505"/>
      <c r="M247" s="505"/>
      <c r="N247" s="505"/>
      <c r="O247" s="505"/>
      <c r="P247" s="505"/>
      <c r="Q247" s="505"/>
      <c r="R247" s="505"/>
      <c r="S247" s="505"/>
      <c r="T247" s="505"/>
      <c r="U247" s="505"/>
      <c r="V247" s="505"/>
      <c r="W247" s="505"/>
      <c r="X247" s="505"/>
      <c r="Y247" s="505"/>
      <c r="Z247" s="505"/>
      <c r="AA247" s="505"/>
      <c r="AB247" s="505"/>
      <c r="AC247" s="505"/>
      <c r="AD247" s="505"/>
      <c r="AE247" s="505"/>
      <c r="AF247" s="505"/>
      <c r="AG247" s="505"/>
      <c r="AH247" s="505"/>
      <c r="AI247" s="505"/>
      <c r="AJ247" s="505"/>
      <c r="AK247" s="505"/>
      <c r="AL247" s="505"/>
      <c r="AM247" s="505"/>
      <c r="AN247" s="505"/>
      <c r="AO247" s="505"/>
      <c r="AP247" s="505"/>
      <c r="AQ247" s="505"/>
      <c r="AR247" s="505"/>
      <c r="AS247" s="505"/>
      <c r="AT247" s="505"/>
      <c r="AU247" s="505"/>
      <c r="AV247" s="505"/>
      <c r="AW247" s="505"/>
      <c r="AX247" s="505"/>
      <c r="AY247" s="505"/>
      <c r="AZ247" s="505"/>
      <c r="BA247" s="505"/>
      <c r="BB247" s="505"/>
    </row>
    <row r="248" spans="2:54">
      <c r="B248" s="505"/>
      <c r="C248" s="505"/>
      <c r="D248" s="505"/>
      <c r="E248" s="505"/>
      <c r="F248" s="505"/>
      <c r="G248" s="505"/>
      <c r="H248" s="505"/>
      <c r="I248" s="505"/>
      <c r="J248" s="505"/>
      <c r="K248" s="505"/>
      <c r="L248" s="505"/>
      <c r="M248" s="505"/>
      <c r="N248" s="505"/>
      <c r="O248" s="505"/>
      <c r="P248" s="505"/>
      <c r="Q248" s="505"/>
      <c r="R248" s="505"/>
      <c r="S248" s="505"/>
      <c r="T248" s="505"/>
      <c r="U248" s="505"/>
      <c r="V248" s="505"/>
      <c r="W248" s="505"/>
      <c r="X248" s="505"/>
      <c r="Y248" s="505"/>
      <c r="Z248" s="505"/>
      <c r="AA248" s="505"/>
      <c r="AB248" s="505"/>
      <c r="AC248" s="505"/>
      <c r="AD248" s="505"/>
      <c r="AE248" s="505"/>
      <c r="AF248" s="505"/>
      <c r="AG248" s="505"/>
      <c r="AH248" s="505"/>
      <c r="AI248" s="505"/>
      <c r="AJ248" s="505"/>
      <c r="AK248" s="505"/>
      <c r="AL248" s="505"/>
      <c r="AM248" s="505"/>
      <c r="AN248" s="505"/>
      <c r="AO248" s="505"/>
      <c r="AP248" s="505"/>
      <c r="AQ248" s="505"/>
      <c r="AR248" s="505"/>
      <c r="AS248" s="505"/>
      <c r="AT248" s="505"/>
      <c r="AU248" s="505"/>
      <c r="AV248" s="505"/>
      <c r="AW248" s="505"/>
      <c r="AX248" s="505"/>
      <c r="AY248" s="505"/>
      <c r="AZ248" s="505"/>
      <c r="BA248" s="505"/>
      <c r="BB248" s="505"/>
    </row>
    <row r="249" spans="2:54">
      <c r="B249" s="505"/>
      <c r="C249" s="505"/>
      <c r="D249" s="505"/>
      <c r="E249" s="505"/>
      <c r="F249" s="505"/>
      <c r="G249" s="505"/>
      <c r="H249" s="505"/>
      <c r="I249" s="505"/>
      <c r="J249" s="505"/>
      <c r="K249" s="505"/>
      <c r="L249" s="505"/>
      <c r="M249" s="505"/>
      <c r="N249" s="505"/>
      <c r="O249" s="505"/>
      <c r="P249" s="505"/>
      <c r="Q249" s="505"/>
      <c r="R249" s="505"/>
      <c r="S249" s="505"/>
      <c r="T249" s="505"/>
      <c r="U249" s="505"/>
      <c r="V249" s="505"/>
      <c r="W249" s="505"/>
      <c r="X249" s="505"/>
      <c r="Y249" s="505"/>
      <c r="Z249" s="505"/>
      <c r="AA249" s="505"/>
      <c r="AB249" s="505"/>
      <c r="AC249" s="505"/>
      <c r="AD249" s="505"/>
      <c r="AE249" s="505"/>
      <c r="AF249" s="505"/>
      <c r="AG249" s="505"/>
      <c r="AH249" s="505"/>
      <c r="AI249" s="505"/>
      <c r="AJ249" s="505"/>
      <c r="AK249" s="505"/>
      <c r="AL249" s="505"/>
      <c r="AM249" s="505"/>
      <c r="AN249" s="505"/>
      <c r="AO249" s="505"/>
      <c r="AP249" s="505"/>
      <c r="AQ249" s="505"/>
      <c r="AR249" s="505"/>
      <c r="AS249" s="505"/>
      <c r="AT249" s="505"/>
      <c r="AU249" s="505"/>
      <c r="AV249" s="505"/>
      <c r="AW249" s="505"/>
      <c r="AX249" s="505"/>
      <c r="AY249" s="505"/>
      <c r="AZ249" s="505"/>
      <c r="BA249" s="505"/>
      <c r="BB249" s="505"/>
    </row>
    <row r="250" spans="2:54">
      <c r="B250" s="505"/>
      <c r="C250" s="505"/>
      <c r="D250" s="505"/>
      <c r="E250" s="505"/>
      <c r="F250" s="505"/>
      <c r="G250" s="505"/>
      <c r="H250" s="505"/>
      <c r="I250" s="505"/>
      <c r="J250" s="505"/>
      <c r="K250" s="505"/>
      <c r="L250" s="505"/>
      <c r="M250" s="505"/>
      <c r="N250" s="505"/>
      <c r="O250" s="505"/>
      <c r="P250" s="505"/>
      <c r="Q250" s="505"/>
      <c r="R250" s="505"/>
      <c r="S250" s="505"/>
      <c r="T250" s="505"/>
      <c r="U250" s="505"/>
      <c r="V250" s="505"/>
      <c r="W250" s="505"/>
      <c r="X250" s="505"/>
      <c r="Y250" s="505"/>
      <c r="Z250" s="505"/>
      <c r="AA250" s="505"/>
      <c r="AB250" s="505"/>
      <c r="AC250" s="505"/>
      <c r="AD250" s="505"/>
      <c r="AE250" s="505"/>
      <c r="AF250" s="505"/>
      <c r="AG250" s="505"/>
      <c r="AH250" s="505"/>
      <c r="AI250" s="505"/>
      <c r="AJ250" s="505"/>
      <c r="AK250" s="505"/>
      <c r="AL250" s="505"/>
      <c r="AM250" s="505"/>
      <c r="AN250" s="505"/>
      <c r="AO250" s="505"/>
      <c r="AP250" s="505"/>
      <c r="AQ250" s="505"/>
      <c r="AR250" s="505"/>
      <c r="AS250" s="505"/>
      <c r="AT250" s="505"/>
      <c r="AU250" s="505"/>
      <c r="AV250" s="505"/>
      <c r="AW250" s="505"/>
      <c r="AX250" s="505"/>
      <c r="AY250" s="505"/>
      <c r="AZ250" s="505"/>
      <c r="BA250" s="505"/>
      <c r="BB250" s="505"/>
    </row>
    <row r="251" spans="2:54">
      <c r="B251" s="505"/>
      <c r="C251" s="505"/>
      <c r="D251" s="505"/>
      <c r="E251" s="505"/>
      <c r="F251" s="505"/>
      <c r="G251" s="505"/>
      <c r="H251" s="505"/>
      <c r="I251" s="505"/>
      <c r="J251" s="505"/>
      <c r="K251" s="505"/>
      <c r="L251" s="505"/>
      <c r="M251" s="505"/>
      <c r="N251" s="505"/>
      <c r="O251" s="505"/>
      <c r="P251" s="505"/>
      <c r="Q251" s="505"/>
      <c r="R251" s="505"/>
      <c r="S251" s="505"/>
      <c r="T251" s="505"/>
      <c r="U251" s="505"/>
      <c r="V251" s="505"/>
      <c r="W251" s="505"/>
      <c r="X251" s="505"/>
      <c r="Y251" s="505"/>
      <c r="Z251" s="505"/>
      <c r="AA251" s="505"/>
      <c r="AB251" s="505"/>
      <c r="AC251" s="505"/>
      <c r="AD251" s="505"/>
      <c r="AE251" s="505"/>
      <c r="AF251" s="505"/>
      <c r="AG251" s="505"/>
      <c r="AH251" s="505"/>
      <c r="AI251" s="505"/>
      <c r="AJ251" s="505"/>
      <c r="AK251" s="505"/>
      <c r="AL251" s="505"/>
      <c r="AM251" s="505"/>
      <c r="AN251" s="505"/>
      <c r="AO251" s="505"/>
      <c r="AP251" s="505"/>
      <c r="AQ251" s="505"/>
      <c r="AR251" s="505"/>
      <c r="AS251" s="505"/>
      <c r="AT251" s="505"/>
      <c r="AU251" s="505"/>
      <c r="AV251" s="505"/>
      <c r="AW251" s="505"/>
      <c r="AX251" s="505"/>
      <c r="AY251" s="505"/>
      <c r="AZ251" s="505"/>
      <c r="BA251" s="505"/>
      <c r="BB251" s="505"/>
    </row>
    <row r="252" spans="2:54">
      <c r="B252" s="505"/>
      <c r="C252" s="505"/>
      <c r="D252" s="505"/>
      <c r="E252" s="505"/>
      <c r="F252" s="505"/>
      <c r="G252" s="505"/>
      <c r="H252" s="505"/>
      <c r="I252" s="505"/>
      <c r="J252" s="505"/>
      <c r="K252" s="505"/>
      <c r="L252" s="505"/>
      <c r="M252" s="505"/>
      <c r="N252" s="505"/>
      <c r="O252" s="505"/>
      <c r="P252" s="505"/>
      <c r="Q252" s="505"/>
      <c r="R252" s="505"/>
      <c r="S252" s="505"/>
      <c r="T252" s="505"/>
      <c r="U252" s="505"/>
      <c r="V252" s="505"/>
      <c r="W252" s="505"/>
      <c r="X252" s="505"/>
      <c r="Y252" s="505"/>
      <c r="Z252" s="505"/>
      <c r="AA252" s="505"/>
      <c r="AB252" s="505"/>
      <c r="AC252" s="505"/>
      <c r="AD252" s="505"/>
      <c r="AE252" s="505"/>
      <c r="AF252" s="505"/>
      <c r="AG252" s="505"/>
      <c r="AH252" s="505"/>
      <c r="AI252" s="505"/>
      <c r="AJ252" s="505"/>
      <c r="AK252" s="505"/>
      <c r="AL252" s="505"/>
      <c r="AM252" s="505"/>
      <c r="AN252" s="505"/>
      <c r="AO252" s="505"/>
      <c r="AP252" s="505"/>
      <c r="AQ252" s="505"/>
      <c r="AR252" s="505"/>
      <c r="AS252" s="505"/>
      <c r="AT252" s="505"/>
      <c r="AU252" s="505"/>
      <c r="AV252" s="505"/>
      <c r="AW252" s="505"/>
      <c r="AX252" s="505"/>
      <c r="AY252" s="505"/>
      <c r="AZ252" s="505"/>
      <c r="BA252" s="505"/>
      <c r="BB252" s="505"/>
    </row>
    <row r="253" spans="2:54">
      <c r="B253" s="505"/>
      <c r="C253" s="505"/>
      <c r="D253" s="505"/>
      <c r="E253" s="505"/>
      <c r="F253" s="505"/>
      <c r="G253" s="505"/>
      <c r="H253" s="505"/>
      <c r="I253" s="505"/>
      <c r="J253" s="505"/>
      <c r="K253" s="505"/>
      <c r="L253" s="505"/>
      <c r="M253" s="505"/>
      <c r="N253" s="505"/>
      <c r="O253" s="505"/>
      <c r="P253" s="505"/>
      <c r="Q253" s="505"/>
      <c r="R253" s="505"/>
      <c r="S253" s="505"/>
      <c r="T253" s="505"/>
      <c r="U253" s="505"/>
      <c r="V253" s="505"/>
      <c r="W253" s="505"/>
      <c r="X253" s="505"/>
      <c r="Y253" s="505"/>
      <c r="Z253" s="505"/>
      <c r="AA253" s="505"/>
      <c r="AB253" s="505"/>
      <c r="AC253" s="505"/>
      <c r="AD253" s="505"/>
      <c r="AE253" s="505"/>
      <c r="AF253" s="505"/>
      <c r="AG253" s="505"/>
      <c r="AH253" s="505"/>
      <c r="AI253" s="505"/>
      <c r="AJ253" s="505"/>
      <c r="AK253" s="505"/>
      <c r="AL253" s="505"/>
      <c r="AM253" s="505"/>
      <c r="AN253" s="505"/>
      <c r="AO253" s="505"/>
      <c r="AP253" s="505"/>
      <c r="AQ253" s="505"/>
      <c r="AR253" s="505"/>
      <c r="AS253" s="505"/>
      <c r="AT253" s="505"/>
      <c r="AU253" s="505"/>
      <c r="AV253" s="505"/>
      <c r="AW253" s="505"/>
      <c r="AX253" s="505"/>
      <c r="AY253" s="505"/>
      <c r="AZ253" s="505"/>
      <c r="BA253" s="505"/>
      <c r="BB253" s="505"/>
    </row>
    <row r="254" spans="2:54">
      <c r="B254" s="505"/>
      <c r="C254" s="505"/>
      <c r="D254" s="505"/>
      <c r="E254" s="505"/>
      <c r="F254" s="505"/>
      <c r="G254" s="505"/>
      <c r="H254" s="505"/>
      <c r="I254" s="505"/>
      <c r="J254" s="505"/>
      <c r="K254" s="505"/>
      <c r="L254" s="505"/>
      <c r="M254" s="505"/>
      <c r="N254" s="505"/>
      <c r="O254" s="505"/>
      <c r="P254" s="505"/>
      <c r="Q254" s="505"/>
      <c r="R254" s="505"/>
      <c r="S254" s="505"/>
      <c r="T254" s="505"/>
      <c r="U254" s="505"/>
      <c r="V254" s="505"/>
      <c r="W254" s="505"/>
      <c r="X254" s="505"/>
      <c r="Y254" s="505"/>
      <c r="Z254" s="505"/>
      <c r="AA254" s="505"/>
      <c r="AB254" s="505"/>
      <c r="AC254" s="505"/>
      <c r="AD254" s="505"/>
      <c r="AE254" s="505"/>
      <c r="AF254" s="505"/>
      <c r="AG254" s="505"/>
      <c r="AH254" s="505"/>
      <c r="AI254" s="505"/>
      <c r="AJ254" s="505"/>
      <c r="AK254" s="505"/>
      <c r="AL254" s="505"/>
      <c r="AM254" s="505"/>
      <c r="AN254" s="505"/>
      <c r="AO254" s="505"/>
      <c r="AP254" s="505"/>
      <c r="AQ254" s="505"/>
      <c r="AR254" s="505"/>
      <c r="AS254" s="505"/>
      <c r="AT254" s="505"/>
      <c r="AU254" s="505"/>
      <c r="AV254" s="505"/>
      <c r="AW254" s="505"/>
      <c r="AX254" s="505"/>
      <c r="AY254" s="505"/>
      <c r="AZ254" s="505"/>
      <c r="BA254" s="505"/>
      <c r="BB254" s="505"/>
    </row>
    <row r="255" spans="2:54">
      <c r="B255" s="505"/>
      <c r="C255" s="505"/>
      <c r="D255" s="505"/>
      <c r="E255" s="505"/>
      <c r="F255" s="505"/>
      <c r="G255" s="505"/>
      <c r="H255" s="505"/>
      <c r="I255" s="505"/>
      <c r="J255" s="505"/>
      <c r="K255" s="505"/>
      <c r="L255" s="505"/>
      <c r="M255" s="505"/>
      <c r="N255" s="505"/>
      <c r="O255" s="505"/>
      <c r="P255" s="505"/>
      <c r="Q255" s="505"/>
      <c r="R255" s="505"/>
      <c r="S255" s="505"/>
      <c r="T255" s="505"/>
      <c r="U255" s="505"/>
      <c r="V255" s="505"/>
      <c r="W255" s="505"/>
      <c r="X255" s="505"/>
      <c r="Y255" s="505"/>
      <c r="Z255" s="505"/>
      <c r="AA255" s="505"/>
      <c r="AB255" s="505"/>
      <c r="AC255" s="505"/>
      <c r="AD255" s="505"/>
      <c r="AE255" s="505"/>
      <c r="AF255" s="505"/>
      <c r="AG255" s="505"/>
      <c r="AH255" s="505"/>
      <c r="AI255" s="505"/>
      <c r="AJ255" s="505"/>
      <c r="AK255" s="505"/>
      <c r="AL255" s="505"/>
      <c r="AM255" s="505"/>
      <c r="AN255" s="505"/>
      <c r="AO255" s="505"/>
      <c r="AP255" s="505"/>
      <c r="AQ255" s="505"/>
      <c r="AR255" s="505"/>
      <c r="AS255" s="505"/>
      <c r="AT255" s="505"/>
      <c r="AU255" s="505"/>
      <c r="AV255" s="505"/>
      <c r="AW255" s="505"/>
      <c r="AX255" s="505"/>
      <c r="AY255" s="505"/>
      <c r="AZ255" s="505"/>
      <c r="BA255" s="505"/>
      <c r="BB255" s="505"/>
    </row>
    <row r="256" spans="2:54">
      <c r="B256" s="505"/>
      <c r="C256" s="505"/>
      <c r="D256" s="505"/>
      <c r="E256" s="505"/>
      <c r="F256" s="505"/>
      <c r="G256" s="505"/>
      <c r="H256" s="505"/>
      <c r="I256" s="505"/>
      <c r="J256" s="505"/>
      <c r="K256" s="505"/>
      <c r="L256" s="505"/>
      <c r="M256" s="505"/>
      <c r="N256" s="505"/>
      <c r="O256" s="505"/>
      <c r="P256" s="505"/>
      <c r="Q256" s="505"/>
      <c r="R256" s="505"/>
      <c r="S256" s="505"/>
      <c r="T256" s="505"/>
      <c r="U256" s="505"/>
      <c r="V256" s="505"/>
      <c r="W256" s="505"/>
      <c r="X256" s="505"/>
      <c r="Y256" s="505"/>
      <c r="Z256" s="505"/>
      <c r="AA256" s="505"/>
      <c r="AB256" s="505"/>
      <c r="AC256" s="505"/>
      <c r="AD256" s="505"/>
      <c r="AE256" s="505"/>
      <c r="AF256" s="505"/>
      <c r="AG256" s="505"/>
      <c r="AH256" s="505"/>
      <c r="AI256" s="505"/>
      <c r="AJ256" s="505"/>
      <c r="AK256" s="505"/>
      <c r="AL256" s="505"/>
      <c r="AM256" s="505"/>
      <c r="AN256" s="505"/>
      <c r="AO256" s="505"/>
      <c r="AP256" s="505"/>
      <c r="AQ256" s="505"/>
      <c r="AR256" s="505"/>
      <c r="AS256" s="505"/>
      <c r="AT256" s="505"/>
      <c r="AU256" s="505"/>
      <c r="AV256" s="505"/>
      <c r="AW256" s="505"/>
      <c r="AX256" s="505"/>
      <c r="AY256" s="505"/>
      <c r="AZ256" s="505"/>
      <c r="BA256" s="505"/>
      <c r="BB256" s="505"/>
    </row>
    <row r="257" spans="2:54">
      <c r="B257" s="505"/>
      <c r="C257" s="505"/>
      <c r="D257" s="505"/>
      <c r="E257" s="505"/>
      <c r="F257" s="505"/>
      <c r="G257" s="505"/>
      <c r="H257" s="505"/>
      <c r="I257" s="505"/>
      <c r="J257" s="505"/>
      <c r="K257" s="505"/>
      <c r="L257" s="505"/>
      <c r="M257" s="505"/>
      <c r="N257" s="505"/>
      <c r="O257" s="505"/>
      <c r="P257" s="505"/>
      <c r="Q257" s="505"/>
      <c r="R257" s="505"/>
      <c r="S257" s="505"/>
      <c r="T257" s="505"/>
      <c r="U257" s="505"/>
      <c r="V257" s="505"/>
      <c r="W257" s="505"/>
      <c r="X257" s="505"/>
      <c r="Y257" s="505"/>
      <c r="Z257" s="505"/>
      <c r="AA257" s="505"/>
      <c r="AB257" s="505"/>
      <c r="AC257" s="505"/>
      <c r="AD257" s="505"/>
      <c r="AE257" s="505"/>
      <c r="AF257" s="505"/>
      <c r="AG257" s="505"/>
      <c r="AH257" s="505"/>
      <c r="AI257" s="505"/>
      <c r="AJ257" s="505"/>
      <c r="AK257" s="505"/>
      <c r="AL257" s="505"/>
      <c r="AM257" s="505"/>
      <c r="AN257" s="505"/>
      <c r="AO257" s="505"/>
      <c r="AP257" s="505"/>
      <c r="AQ257" s="505"/>
      <c r="AR257" s="505"/>
      <c r="AS257" s="505"/>
      <c r="AT257" s="505"/>
      <c r="AU257" s="505"/>
      <c r="AV257" s="505"/>
      <c r="AW257" s="505"/>
      <c r="AX257" s="505"/>
      <c r="AY257" s="505"/>
      <c r="AZ257" s="505"/>
      <c r="BA257" s="505"/>
      <c r="BB257" s="505"/>
    </row>
    <row r="258" spans="2:54">
      <c r="B258" s="505"/>
      <c r="C258" s="505"/>
      <c r="D258" s="505"/>
      <c r="E258" s="505"/>
      <c r="F258" s="505"/>
      <c r="G258" s="505"/>
      <c r="H258" s="505"/>
      <c r="I258" s="505"/>
      <c r="J258" s="505"/>
      <c r="K258" s="505"/>
      <c r="L258" s="505"/>
      <c r="M258" s="505"/>
      <c r="N258" s="505"/>
      <c r="O258" s="505"/>
      <c r="P258" s="505"/>
      <c r="Q258" s="505"/>
      <c r="R258" s="505"/>
      <c r="S258" s="505"/>
      <c r="T258" s="505"/>
      <c r="U258" s="505"/>
      <c r="V258" s="505"/>
      <c r="W258" s="505"/>
      <c r="X258" s="505"/>
      <c r="Y258" s="505"/>
      <c r="Z258" s="505"/>
      <c r="AA258" s="505"/>
      <c r="AB258" s="505"/>
      <c r="AC258" s="505"/>
      <c r="AD258" s="505"/>
      <c r="AE258" s="505"/>
      <c r="AF258" s="505"/>
      <c r="AG258" s="505"/>
      <c r="AH258" s="505"/>
      <c r="AI258" s="505"/>
      <c r="AJ258" s="505"/>
      <c r="AK258" s="505"/>
      <c r="AL258" s="505"/>
      <c r="AM258" s="505"/>
      <c r="AN258" s="505"/>
      <c r="AO258" s="505"/>
      <c r="AP258" s="505"/>
      <c r="AQ258" s="505"/>
      <c r="AR258" s="505"/>
      <c r="AS258" s="505"/>
      <c r="AT258" s="505"/>
      <c r="AU258" s="505"/>
      <c r="AV258" s="505"/>
      <c r="AW258" s="505"/>
      <c r="AX258" s="505"/>
      <c r="AY258" s="505"/>
      <c r="AZ258" s="505"/>
      <c r="BA258" s="505"/>
      <c r="BB258" s="505"/>
    </row>
    <row r="259" spans="2:54">
      <c r="B259" s="505"/>
      <c r="C259" s="505"/>
      <c r="D259" s="505"/>
      <c r="E259" s="505"/>
      <c r="F259" s="505"/>
      <c r="G259" s="505"/>
      <c r="H259" s="505"/>
      <c r="I259" s="505"/>
      <c r="J259" s="505"/>
      <c r="K259" s="505"/>
      <c r="L259" s="505"/>
      <c r="M259" s="505"/>
      <c r="N259" s="505"/>
      <c r="O259" s="505"/>
      <c r="P259" s="505"/>
      <c r="Q259" s="505"/>
      <c r="R259" s="505"/>
      <c r="S259" s="505"/>
      <c r="T259" s="505"/>
      <c r="U259" s="505"/>
      <c r="V259" s="505"/>
      <c r="W259" s="505"/>
      <c r="X259" s="505"/>
      <c r="Y259" s="505"/>
      <c r="Z259" s="505"/>
      <c r="AA259" s="505"/>
      <c r="AB259" s="505"/>
      <c r="AC259" s="505"/>
      <c r="AD259" s="505"/>
      <c r="AE259" s="505"/>
      <c r="AF259" s="505"/>
      <c r="AG259" s="505"/>
      <c r="AH259" s="505"/>
      <c r="AI259" s="505"/>
      <c r="AJ259" s="505"/>
      <c r="AK259" s="505"/>
      <c r="AL259" s="505"/>
      <c r="AM259" s="505"/>
      <c r="AN259" s="505"/>
      <c r="AO259" s="505"/>
      <c r="AP259" s="505"/>
      <c r="AQ259" s="505"/>
      <c r="AR259" s="505"/>
      <c r="AS259" s="505"/>
      <c r="AT259" s="505"/>
      <c r="AU259" s="505"/>
      <c r="AV259" s="505"/>
      <c r="AW259" s="505"/>
      <c r="AX259" s="505"/>
      <c r="AY259" s="505"/>
      <c r="AZ259" s="505"/>
      <c r="BA259" s="505"/>
      <c r="BB259" s="505"/>
    </row>
    <row r="260" spans="2:54">
      <c r="B260" s="505"/>
      <c r="C260" s="505"/>
      <c r="D260" s="505"/>
      <c r="E260" s="505"/>
      <c r="F260" s="505"/>
      <c r="G260" s="505"/>
      <c r="H260" s="505"/>
      <c r="I260" s="505"/>
      <c r="J260" s="505"/>
      <c r="K260" s="505"/>
      <c r="L260" s="505"/>
      <c r="M260" s="505"/>
      <c r="N260" s="505"/>
      <c r="O260" s="505"/>
      <c r="P260" s="505"/>
      <c r="Q260" s="505"/>
      <c r="R260" s="505"/>
      <c r="S260" s="505"/>
      <c r="T260" s="505"/>
      <c r="U260" s="505"/>
      <c r="V260" s="505"/>
      <c r="W260" s="505"/>
      <c r="X260" s="505"/>
      <c r="Y260" s="505"/>
      <c r="Z260" s="505"/>
      <c r="AA260" s="505"/>
      <c r="AB260" s="505"/>
      <c r="AC260" s="505"/>
      <c r="AD260" s="505"/>
      <c r="AE260" s="505"/>
      <c r="AF260" s="505"/>
      <c r="AG260" s="505"/>
      <c r="AH260" s="505"/>
      <c r="AI260" s="505"/>
      <c r="AJ260" s="505"/>
      <c r="AK260" s="505"/>
      <c r="AL260" s="505"/>
      <c r="AM260" s="505"/>
      <c r="AN260" s="505"/>
      <c r="AO260" s="505"/>
      <c r="AP260" s="505"/>
      <c r="AQ260" s="505"/>
      <c r="AR260" s="505"/>
      <c r="AS260" s="505"/>
      <c r="AT260" s="505"/>
      <c r="AU260" s="505"/>
      <c r="AV260" s="505"/>
      <c r="AW260" s="505"/>
      <c r="AX260" s="505"/>
      <c r="AY260" s="505"/>
      <c r="AZ260" s="505"/>
      <c r="BA260" s="505"/>
      <c r="BB260" s="505"/>
    </row>
    <row r="261" spans="2:54">
      <c r="B261" s="505"/>
      <c r="C261" s="505"/>
      <c r="D261" s="505"/>
      <c r="E261" s="505"/>
      <c r="F261" s="505"/>
      <c r="G261" s="505"/>
      <c r="H261" s="505"/>
      <c r="I261" s="505"/>
      <c r="J261" s="505"/>
      <c r="K261" s="505"/>
      <c r="L261" s="505"/>
      <c r="M261" s="505"/>
      <c r="N261" s="505"/>
      <c r="O261" s="505"/>
      <c r="P261" s="505"/>
      <c r="Q261" s="505"/>
      <c r="R261" s="505"/>
      <c r="S261" s="505"/>
      <c r="T261" s="505"/>
      <c r="U261" s="505"/>
      <c r="V261" s="505"/>
      <c r="W261" s="505"/>
      <c r="X261" s="505"/>
      <c r="Y261" s="505"/>
      <c r="Z261" s="505"/>
      <c r="AA261" s="505"/>
      <c r="AB261" s="505"/>
      <c r="AC261" s="505"/>
      <c r="AD261" s="505"/>
      <c r="AE261" s="505"/>
      <c r="AF261" s="505"/>
      <c r="AG261" s="505"/>
      <c r="AH261" s="505"/>
      <c r="AI261" s="505"/>
      <c r="AJ261" s="505"/>
      <c r="AK261" s="505"/>
      <c r="AL261" s="505"/>
      <c r="AM261" s="505"/>
      <c r="AN261" s="505"/>
      <c r="AO261" s="505"/>
      <c r="AP261" s="505"/>
      <c r="AQ261" s="505"/>
      <c r="AR261" s="505"/>
      <c r="AS261" s="505"/>
      <c r="AT261" s="505"/>
      <c r="AU261" s="505"/>
      <c r="AV261" s="505"/>
      <c r="AW261" s="505"/>
      <c r="AX261" s="505"/>
      <c r="AY261" s="505"/>
      <c r="AZ261" s="505"/>
      <c r="BA261" s="505"/>
      <c r="BB261" s="505"/>
    </row>
    <row r="262" spans="2:54">
      <c r="B262" s="505"/>
      <c r="C262" s="505"/>
      <c r="D262" s="505"/>
      <c r="E262" s="505"/>
      <c r="F262" s="505"/>
      <c r="G262" s="505"/>
      <c r="H262" s="505"/>
      <c r="I262" s="505"/>
      <c r="J262" s="505"/>
      <c r="K262" s="505"/>
      <c r="L262" s="505"/>
      <c r="M262" s="505"/>
      <c r="N262" s="505"/>
      <c r="O262" s="505"/>
      <c r="P262" s="505"/>
      <c r="Q262" s="505"/>
      <c r="R262" s="505"/>
      <c r="S262" s="505"/>
      <c r="T262" s="505"/>
      <c r="U262" s="505"/>
      <c r="V262" s="505"/>
      <c r="W262" s="505"/>
      <c r="X262" s="505"/>
      <c r="Y262" s="505"/>
      <c r="Z262" s="505"/>
      <c r="AA262" s="505"/>
      <c r="AB262" s="505"/>
      <c r="AC262" s="505"/>
      <c r="AD262" s="505"/>
      <c r="AE262" s="505"/>
      <c r="AF262" s="505"/>
      <c r="AG262" s="505"/>
      <c r="AH262" s="505"/>
      <c r="AI262" s="505"/>
      <c r="AJ262" s="505"/>
      <c r="AK262" s="505"/>
      <c r="AL262" s="505"/>
      <c r="AM262" s="505"/>
      <c r="AN262" s="505"/>
      <c r="AO262" s="505"/>
      <c r="AP262" s="505"/>
      <c r="AQ262" s="505"/>
      <c r="AR262" s="505"/>
      <c r="AS262" s="505"/>
      <c r="AT262" s="505"/>
      <c r="AU262" s="505"/>
      <c r="AV262" s="505"/>
      <c r="AW262" s="505"/>
      <c r="AX262" s="505"/>
      <c r="AY262" s="505"/>
      <c r="AZ262" s="505"/>
      <c r="BA262" s="505"/>
      <c r="BB262" s="505"/>
    </row>
    <row r="263" spans="2:54">
      <c r="B263" s="505"/>
      <c r="C263" s="505"/>
      <c r="D263" s="505"/>
      <c r="E263" s="505"/>
      <c r="F263" s="505"/>
      <c r="G263" s="505"/>
      <c r="H263" s="505"/>
      <c r="I263" s="505"/>
      <c r="J263" s="505"/>
      <c r="K263" s="505"/>
      <c r="L263" s="505"/>
      <c r="M263" s="505"/>
      <c r="N263" s="505"/>
      <c r="O263" s="505"/>
      <c r="P263" s="505"/>
      <c r="Q263" s="505"/>
      <c r="R263" s="505"/>
      <c r="S263" s="505"/>
      <c r="T263" s="505"/>
      <c r="U263" s="505"/>
      <c r="V263" s="505"/>
      <c r="W263" s="505"/>
      <c r="X263" s="505"/>
      <c r="Y263" s="505"/>
      <c r="Z263" s="505"/>
      <c r="AA263" s="505"/>
      <c r="AB263" s="505"/>
      <c r="AC263" s="505"/>
      <c r="AD263" s="505"/>
      <c r="AE263" s="505"/>
      <c r="AF263" s="505"/>
      <c r="AG263" s="505"/>
      <c r="AH263" s="505"/>
      <c r="AI263" s="505"/>
      <c r="AJ263" s="505"/>
      <c r="AK263" s="505"/>
      <c r="AL263" s="505"/>
      <c r="AM263" s="505"/>
      <c r="AN263" s="505"/>
      <c r="AO263" s="505"/>
      <c r="AP263" s="505"/>
      <c r="AQ263" s="505"/>
      <c r="AR263" s="505"/>
      <c r="AS263" s="505"/>
      <c r="AT263" s="505"/>
      <c r="AU263" s="505"/>
      <c r="AV263" s="505"/>
      <c r="AW263" s="505"/>
      <c r="AX263" s="505"/>
      <c r="AY263" s="505"/>
      <c r="AZ263" s="505"/>
      <c r="BA263" s="505"/>
      <c r="BB263" s="505"/>
    </row>
    <row r="264" spans="2:54">
      <c r="B264" s="505"/>
      <c r="C264" s="505"/>
      <c r="D264" s="505"/>
      <c r="E264" s="505"/>
      <c r="F264" s="505"/>
      <c r="G264" s="505"/>
      <c r="H264" s="505"/>
      <c r="I264" s="505"/>
      <c r="J264" s="505"/>
      <c r="K264" s="505"/>
      <c r="L264" s="505"/>
      <c r="M264" s="505"/>
      <c r="N264" s="505"/>
      <c r="O264" s="505"/>
      <c r="P264" s="505"/>
      <c r="Q264" s="505"/>
      <c r="R264" s="505"/>
      <c r="S264" s="505"/>
      <c r="T264" s="505"/>
      <c r="U264" s="505"/>
      <c r="V264" s="505"/>
      <c r="W264" s="505"/>
      <c r="X264" s="505"/>
      <c r="Y264" s="505"/>
      <c r="Z264" s="505"/>
      <c r="AA264" s="505"/>
      <c r="AB264" s="505"/>
      <c r="AC264" s="505"/>
      <c r="AD264" s="505"/>
      <c r="AE264" s="505"/>
      <c r="AF264" s="505"/>
      <c r="AG264" s="505"/>
      <c r="AH264" s="505"/>
      <c r="AI264" s="505"/>
      <c r="AJ264" s="505"/>
      <c r="AK264" s="505"/>
      <c r="AL264" s="505"/>
      <c r="AM264" s="505"/>
      <c r="AN264" s="505"/>
      <c r="AO264" s="505"/>
      <c r="AP264" s="505"/>
      <c r="AQ264" s="505"/>
      <c r="AR264" s="505"/>
      <c r="AS264" s="505"/>
      <c r="AT264" s="505"/>
      <c r="AU264" s="505"/>
      <c r="AV264" s="505"/>
      <c r="AW264" s="505"/>
      <c r="AX264" s="505"/>
      <c r="AY264" s="505"/>
      <c r="AZ264" s="505"/>
      <c r="BA264" s="505"/>
      <c r="BB264" s="505"/>
    </row>
    <row r="265" spans="2:54">
      <c r="B265" s="505"/>
      <c r="C265" s="505"/>
      <c r="D265" s="505"/>
      <c r="E265" s="505"/>
      <c r="F265" s="505"/>
      <c r="G265" s="505"/>
      <c r="H265" s="505"/>
      <c r="I265" s="505"/>
      <c r="J265" s="505"/>
      <c r="K265" s="505"/>
      <c r="L265" s="505"/>
      <c r="M265" s="505"/>
      <c r="N265" s="505"/>
      <c r="O265" s="505"/>
      <c r="P265" s="505"/>
      <c r="Q265" s="505"/>
      <c r="R265" s="505"/>
      <c r="S265" s="505"/>
      <c r="T265" s="505"/>
      <c r="U265" s="505"/>
      <c r="V265" s="505"/>
      <c r="W265" s="505"/>
      <c r="X265" s="505"/>
      <c r="Y265" s="505"/>
      <c r="Z265" s="505"/>
      <c r="AA265" s="505"/>
      <c r="AB265" s="505"/>
      <c r="AC265" s="505"/>
      <c r="AD265" s="505"/>
      <c r="AE265" s="505"/>
      <c r="AF265" s="505"/>
      <c r="AG265" s="505"/>
      <c r="AH265" s="505"/>
      <c r="AI265" s="505"/>
      <c r="AJ265" s="505"/>
      <c r="AK265" s="505"/>
      <c r="AL265" s="505"/>
      <c r="AM265" s="505"/>
      <c r="AN265" s="505"/>
      <c r="AO265" s="505"/>
      <c r="AP265" s="505"/>
      <c r="AQ265" s="505"/>
      <c r="AR265" s="505"/>
      <c r="AS265" s="505"/>
      <c r="AT265" s="505"/>
      <c r="AU265" s="505"/>
      <c r="AV265" s="505"/>
      <c r="AW265" s="505"/>
      <c r="AX265" s="505"/>
      <c r="AY265" s="505"/>
      <c r="AZ265" s="505"/>
      <c r="BA265" s="505"/>
      <c r="BB265" s="505"/>
    </row>
    <row r="266" spans="2:54">
      <c r="B266" s="505"/>
      <c r="C266" s="505"/>
      <c r="D266" s="505"/>
      <c r="E266" s="505"/>
      <c r="F266" s="505"/>
      <c r="G266" s="505"/>
      <c r="H266" s="505"/>
      <c r="I266" s="505"/>
      <c r="J266" s="505"/>
      <c r="K266" s="505"/>
      <c r="L266" s="505"/>
      <c r="M266" s="505"/>
      <c r="N266" s="505"/>
      <c r="O266" s="505"/>
      <c r="P266" s="505"/>
      <c r="Q266" s="505"/>
      <c r="R266" s="505"/>
      <c r="S266" s="505"/>
      <c r="T266" s="505"/>
      <c r="U266" s="505"/>
      <c r="V266" s="505"/>
      <c r="W266" s="505"/>
      <c r="X266" s="505"/>
      <c r="Y266" s="505"/>
      <c r="Z266" s="505"/>
      <c r="AA266" s="505"/>
      <c r="AB266" s="505"/>
      <c r="AC266" s="505"/>
      <c r="AD266" s="505"/>
      <c r="AE266" s="505"/>
      <c r="AF266" s="505"/>
      <c r="AG266" s="505"/>
      <c r="AH266" s="505"/>
      <c r="AI266" s="505"/>
      <c r="AJ266" s="505"/>
      <c r="AK266" s="505"/>
      <c r="AL266" s="505"/>
      <c r="AM266" s="505"/>
      <c r="AN266" s="505"/>
      <c r="AO266" s="505"/>
      <c r="AP266" s="505"/>
      <c r="AQ266" s="505"/>
      <c r="AR266" s="505"/>
      <c r="AS266" s="505"/>
      <c r="AT266" s="505"/>
      <c r="AU266" s="505"/>
      <c r="AV266" s="505"/>
      <c r="AW266" s="505"/>
      <c r="AX266" s="505"/>
      <c r="AY266" s="505"/>
      <c r="AZ266" s="505"/>
      <c r="BA266" s="505"/>
      <c r="BB266" s="505"/>
    </row>
    <row r="267" spans="2:54">
      <c r="B267" s="505"/>
      <c r="C267" s="505"/>
      <c r="D267" s="505"/>
      <c r="E267" s="505"/>
      <c r="F267" s="505"/>
      <c r="G267" s="505"/>
      <c r="H267" s="505"/>
      <c r="I267" s="505"/>
      <c r="J267" s="505"/>
      <c r="K267" s="505"/>
      <c r="L267" s="505"/>
      <c r="M267" s="505"/>
      <c r="N267" s="505"/>
      <c r="O267" s="505"/>
      <c r="P267" s="505"/>
      <c r="Q267" s="505"/>
      <c r="R267" s="505"/>
      <c r="S267" s="505"/>
      <c r="T267" s="505"/>
      <c r="U267" s="505"/>
      <c r="V267" s="505"/>
      <c r="W267" s="505"/>
      <c r="X267" s="505"/>
      <c r="Y267" s="505"/>
      <c r="Z267" s="505"/>
      <c r="AA267" s="505"/>
      <c r="AB267" s="505"/>
      <c r="AC267" s="505"/>
      <c r="AD267" s="505"/>
      <c r="AE267" s="505"/>
      <c r="AF267" s="505"/>
      <c r="AG267" s="505"/>
      <c r="AH267" s="505"/>
      <c r="AI267" s="505"/>
      <c r="AJ267" s="505"/>
      <c r="AK267" s="505"/>
      <c r="AL267" s="505"/>
      <c r="AM267" s="505"/>
      <c r="AN267" s="505"/>
      <c r="AO267" s="505"/>
      <c r="AP267" s="505"/>
      <c r="AQ267" s="505"/>
      <c r="AR267" s="505"/>
      <c r="AS267" s="505"/>
      <c r="AT267" s="505"/>
      <c r="AU267" s="505"/>
      <c r="AV267" s="505"/>
      <c r="AW267" s="505"/>
      <c r="AX267" s="505"/>
      <c r="AY267" s="505"/>
      <c r="AZ267" s="505"/>
      <c r="BA267" s="505"/>
      <c r="BB267" s="505"/>
    </row>
    <row r="268" spans="2:54">
      <c r="B268" s="505"/>
      <c r="C268" s="505"/>
      <c r="D268" s="505"/>
      <c r="E268" s="505"/>
      <c r="F268" s="505"/>
      <c r="G268" s="505"/>
      <c r="H268" s="505"/>
      <c r="I268" s="505"/>
      <c r="J268" s="505"/>
      <c r="K268" s="505"/>
      <c r="L268" s="505"/>
      <c r="M268" s="505"/>
      <c r="N268" s="505"/>
      <c r="O268" s="505"/>
      <c r="P268" s="505"/>
      <c r="Q268" s="505"/>
      <c r="R268" s="505"/>
      <c r="S268" s="505"/>
      <c r="T268" s="505"/>
      <c r="U268" s="505"/>
      <c r="V268" s="505"/>
      <c r="W268" s="505"/>
      <c r="X268" s="505"/>
      <c r="Y268" s="505"/>
      <c r="Z268" s="505"/>
      <c r="AA268" s="505"/>
      <c r="AB268" s="505"/>
      <c r="AC268" s="505"/>
      <c r="AD268" s="505"/>
      <c r="AE268" s="505"/>
      <c r="AF268" s="505"/>
      <c r="AG268" s="505"/>
      <c r="AH268" s="505"/>
      <c r="AI268" s="505"/>
      <c r="AJ268" s="505"/>
      <c r="AK268" s="505"/>
      <c r="AL268" s="505"/>
      <c r="AM268" s="505"/>
      <c r="AN268" s="505"/>
      <c r="AO268" s="505"/>
      <c r="AP268" s="505"/>
      <c r="AQ268" s="505"/>
      <c r="AR268" s="505"/>
      <c r="AS268" s="505"/>
      <c r="AT268" s="505"/>
      <c r="AU268" s="505"/>
      <c r="AV268" s="505"/>
      <c r="AW268" s="505"/>
      <c r="AX268" s="505"/>
      <c r="AY268" s="505"/>
      <c r="AZ268" s="505"/>
      <c r="BA268" s="505"/>
      <c r="BB268" s="505"/>
    </row>
    <row r="269" spans="2:54">
      <c r="B269" s="505"/>
      <c r="C269" s="505"/>
      <c r="D269" s="505"/>
      <c r="E269" s="505"/>
      <c r="F269" s="505"/>
      <c r="G269" s="505"/>
      <c r="H269" s="505"/>
      <c r="I269" s="505"/>
      <c r="J269" s="505"/>
      <c r="K269" s="505"/>
      <c r="L269" s="505"/>
      <c r="M269" s="505"/>
      <c r="N269" s="505"/>
      <c r="O269" s="505"/>
      <c r="P269" s="505"/>
      <c r="Q269" s="505"/>
      <c r="R269" s="505"/>
      <c r="S269" s="505"/>
      <c r="T269" s="505"/>
      <c r="U269" s="505"/>
      <c r="V269" s="505"/>
      <c r="W269" s="505"/>
      <c r="X269" s="505"/>
      <c r="Y269" s="505"/>
      <c r="Z269" s="505"/>
      <c r="AA269" s="505"/>
      <c r="AB269" s="505"/>
      <c r="AC269" s="505"/>
      <c r="AD269" s="505"/>
      <c r="AE269" s="505"/>
      <c r="AF269" s="505"/>
      <c r="AG269" s="505"/>
      <c r="AH269" s="505"/>
      <c r="AI269" s="505"/>
      <c r="AJ269" s="505"/>
      <c r="AK269" s="505"/>
      <c r="AL269" s="505"/>
      <c r="AM269" s="505"/>
      <c r="AN269" s="505"/>
      <c r="AO269" s="505"/>
      <c r="AP269" s="505"/>
      <c r="AQ269" s="505"/>
      <c r="AR269" s="505"/>
      <c r="AS269" s="505"/>
      <c r="AT269" s="505"/>
      <c r="AU269" s="505"/>
      <c r="AV269" s="505"/>
      <c r="AW269" s="505"/>
      <c r="AX269" s="505"/>
      <c r="AY269" s="505"/>
      <c r="AZ269" s="505"/>
      <c r="BA269" s="505"/>
      <c r="BB269" s="505"/>
    </row>
    <row r="270" spans="2:54">
      <c r="B270" s="505"/>
      <c r="C270" s="505"/>
      <c r="D270" s="505"/>
      <c r="E270" s="505"/>
      <c r="F270" s="505"/>
      <c r="G270" s="505"/>
      <c r="H270" s="505"/>
      <c r="I270" s="505"/>
      <c r="J270" s="505"/>
      <c r="K270" s="505"/>
      <c r="L270" s="505"/>
      <c r="M270" s="505"/>
      <c r="N270" s="505"/>
      <c r="O270" s="505"/>
      <c r="P270" s="505"/>
      <c r="Q270" s="505"/>
      <c r="R270" s="505"/>
      <c r="S270" s="505"/>
      <c r="T270" s="505"/>
      <c r="U270" s="505"/>
      <c r="V270" s="505"/>
      <c r="W270" s="505"/>
      <c r="X270" s="505"/>
      <c r="Y270" s="505"/>
      <c r="Z270" s="505"/>
      <c r="AA270" s="505"/>
      <c r="AB270" s="505"/>
      <c r="AC270" s="505"/>
      <c r="AD270" s="505"/>
      <c r="AE270" s="505"/>
      <c r="AF270" s="505"/>
      <c r="AG270" s="505"/>
      <c r="AH270" s="505"/>
      <c r="AI270" s="505"/>
      <c r="AJ270" s="505"/>
      <c r="AK270" s="505"/>
      <c r="AL270" s="505"/>
      <c r="AM270" s="505"/>
      <c r="AN270" s="505"/>
      <c r="AO270" s="505"/>
      <c r="AP270" s="505"/>
      <c r="AQ270" s="505"/>
      <c r="AR270" s="505"/>
      <c r="AS270" s="505"/>
      <c r="AT270" s="505"/>
      <c r="AU270" s="505"/>
      <c r="AV270" s="505"/>
      <c r="AW270" s="505"/>
      <c r="AX270" s="505"/>
      <c r="AY270" s="505"/>
      <c r="AZ270" s="505"/>
      <c r="BA270" s="505"/>
      <c r="BB270" s="505"/>
    </row>
    <row r="271" spans="2:54">
      <c r="B271" s="505"/>
      <c r="C271" s="505"/>
      <c r="D271" s="505"/>
      <c r="E271" s="505"/>
      <c r="F271" s="505"/>
      <c r="G271" s="505"/>
      <c r="H271" s="505"/>
      <c r="I271" s="505"/>
      <c r="J271" s="505"/>
      <c r="K271" s="505"/>
      <c r="L271" s="505"/>
      <c r="M271" s="505"/>
      <c r="N271" s="505"/>
      <c r="O271" s="505"/>
      <c r="P271" s="505"/>
      <c r="Q271" s="505"/>
      <c r="R271" s="505"/>
      <c r="S271" s="505"/>
      <c r="T271" s="505"/>
      <c r="U271" s="505"/>
      <c r="V271" s="505"/>
      <c r="W271" s="505"/>
      <c r="X271" s="505"/>
      <c r="Y271" s="505"/>
      <c r="Z271" s="505"/>
      <c r="AA271" s="505"/>
      <c r="AB271" s="505"/>
      <c r="AC271" s="505"/>
      <c r="AD271" s="505"/>
      <c r="AE271" s="505"/>
      <c r="AF271" s="505"/>
      <c r="AG271" s="505"/>
      <c r="AH271" s="505"/>
      <c r="AI271" s="505"/>
      <c r="AJ271" s="505"/>
      <c r="AK271" s="505"/>
      <c r="AL271" s="505"/>
      <c r="AM271" s="505"/>
      <c r="AN271" s="505"/>
      <c r="AO271" s="505"/>
      <c r="AP271" s="505"/>
      <c r="AQ271" s="505"/>
      <c r="AR271" s="505"/>
      <c r="AS271" s="505"/>
      <c r="AT271" s="505"/>
      <c r="AU271" s="505"/>
      <c r="AV271" s="505"/>
      <c r="AW271" s="505"/>
      <c r="AX271" s="505"/>
      <c r="AY271" s="505"/>
      <c r="AZ271" s="505"/>
      <c r="BA271" s="505"/>
      <c r="BB271" s="505"/>
    </row>
    <row r="272" spans="2:54">
      <c r="B272" s="505"/>
      <c r="C272" s="505"/>
      <c r="D272" s="505"/>
      <c r="E272" s="505"/>
      <c r="F272" s="505"/>
      <c r="G272" s="505"/>
      <c r="H272" s="505"/>
      <c r="I272" s="505"/>
      <c r="J272" s="505"/>
      <c r="K272" s="505"/>
      <c r="L272" s="505"/>
      <c r="M272" s="505"/>
      <c r="N272" s="505"/>
      <c r="O272" s="505"/>
      <c r="P272" s="505"/>
      <c r="Q272" s="505"/>
      <c r="R272" s="505"/>
      <c r="S272" s="505"/>
      <c r="T272" s="505"/>
      <c r="U272" s="505"/>
      <c r="V272" s="505"/>
      <c r="W272" s="505"/>
      <c r="X272" s="505"/>
      <c r="Y272" s="505"/>
      <c r="Z272" s="505"/>
      <c r="AA272" s="505"/>
      <c r="AB272" s="505"/>
      <c r="AC272" s="505"/>
      <c r="AD272" s="505"/>
      <c r="AE272" s="505"/>
      <c r="AF272" s="505"/>
      <c r="AG272" s="505"/>
      <c r="AH272" s="505"/>
      <c r="AI272" s="505"/>
      <c r="AJ272" s="505"/>
      <c r="AK272" s="505"/>
      <c r="AL272" s="505"/>
      <c r="AM272" s="505"/>
      <c r="AN272" s="505"/>
      <c r="AO272" s="505"/>
      <c r="AP272" s="505"/>
      <c r="AQ272" s="505"/>
      <c r="AR272" s="505"/>
      <c r="AS272" s="505"/>
      <c r="AT272" s="505"/>
      <c r="AU272" s="505"/>
      <c r="AV272" s="505"/>
      <c r="AW272" s="505"/>
      <c r="AX272" s="505"/>
      <c r="AY272" s="505"/>
      <c r="AZ272" s="505"/>
      <c r="BA272" s="505"/>
      <c r="BB272" s="505"/>
    </row>
    <row r="273" spans="2:54">
      <c r="B273" s="505"/>
      <c r="C273" s="505"/>
      <c r="D273" s="505"/>
      <c r="E273" s="505"/>
      <c r="F273" s="505"/>
      <c r="G273" s="505"/>
      <c r="H273" s="505"/>
      <c r="I273" s="505"/>
      <c r="J273" s="505"/>
      <c r="K273" s="505"/>
      <c r="L273" s="505"/>
      <c r="M273" s="505"/>
      <c r="N273" s="505"/>
      <c r="O273" s="505"/>
      <c r="P273" s="505"/>
      <c r="Q273" s="505"/>
      <c r="R273" s="505"/>
      <c r="S273" s="505"/>
      <c r="T273" s="505"/>
      <c r="U273" s="505"/>
      <c r="V273" s="505"/>
      <c r="W273" s="505"/>
      <c r="X273" s="505"/>
      <c r="Y273" s="505"/>
      <c r="Z273" s="505"/>
      <c r="AA273" s="505"/>
      <c r="AB273" s="505"/>
      <c r="AC273" s="505"/>
      <c r="AD273" s="505"/>
      <c r="AE273" s="505"/>
      <c r="AF273" s="505"/>
      <c r="AG273" s="505"/>
      <c r="AH273" s="505"/>
      <c r="AI273" s="505"/>
      <c r="AJ273" s="505"/>
      <c r="AK273" s="505"/>
      <c r="AL273" s="505"/>
      <c r="AM273" s="505"/>
      <c r="AN273" s="505"/>
      <c r="AO273" s="505"/>
      <c r="AP273" s="505"/>
      <c r="AQ273" s="505"/>
      <c r="AR273" s="505"/>
      <c r="AS273" s="505"/>
      <c r="AT273" s="505"/>
      <c r="AU273" s="505"/>
      <c r="AV273" s="505"/>
      <c r="AW273" s="505"/>
      <c r="AX273" s="505"/>
      <c r="AY273" s="505"/>
      <c r="AZ273" s="505"/>
      <c r="BA273" s="505"/>
      <c r="BB273" s="505"/>
    </row>
    <row r="274" spans="2:54">
      <c r="B274" s="505"/>
      <c r="C274" s="505"/>
      <c r="D274" s="505"/>
      <c r="E274" s="505"/>
      <c r="F274" s="505"/>
      <c r="G274" s="505"/>
      <c r="H274" s="505"/>
      <c r="I274" s="505"/>
      <c r="J274" s="505"/>
      <c r="K274" s="505"/>
      <c r="L274" s="505"/>
      <c r="M274" s="505"/>
      <c r="N274" s="505"/>
      <c r="O274" s="505"/>
      <c r="P274" s="505"/>
      <c r="Q274" s="505"/>
      <c r="R274" s="505"/>
      <c r="S274" s="505"/>
      <c r="T274" s="505"/>
      <c r="U274" s="505"/>
      <c r="V274" s="505"/>
      <c r="W274" s="505"/>
      <c r="X274" s="505"/>
      <c r="Y274" s="505"/>
      <c r="Z274" s="505"/>
      <c r="AA274" s="505"/>
      <c r="AB274" s="505"/>
      <c r="AC274" s="505"/>
      <c r="AD274" s="505"/>
      <c r="AE274" s="505"/>
      <c r="AF274" s="505"/>
      <c r="AG274" s="505"/>
      <c r="AH274" s="505"/>
      <c r="AI274" s="505"/>
      <c r="AJ274" s="505"/>
      <c r="AK274" s="505"/>
      <c r="AL274" s="505"/>
      <c r="AM274" s="505"/>
      <c r="AN274" s="505"/>
      <c r="AO274" s="505"/>
      <c r="AP274" s="505"/>
      <c r="AQ274" s="505"/>
      <c r="AR274" s="505"/>
      <c r="AS274" s="505"/>
      <c r="AT274" s="505"/>
      <c r="AU274" s="505"/>
      <c r="AV274" s="505"/>
      <c r="AW274" s="505"/>
      <c r="AX274" s="505"/>
      <c r="AY274" s="505"/>
      <c r="AZ274" s="505"/>
      <c r="BA274" s="505"/>
      <c r="BB274" s="505"/>
    </row>
    <row r="275" spans="2:54">
      <c r="B275" s="505"/>
      <c r="C275" s="505"/>
      <c r="D275" s="505"/>
      <c r="E275" s="505"/>
      <c r="F275" s="505"/>
      <c r="G275" s="505"/>
      <c r="H275" s="505"/>
      <c r="I275" s="505"/>
      <c r="J275" s="505"/>
      <c r="K275" s="505"/>
      <c r="L275" s="505"/>
      <c r="M275" s="505"/>
      <c r="N275" s="505"/>
      <c r="O275" s="505"/>
      <c r="P275" s="505"/>
      <c r="Q275" s="505"/>
      <c r="R275" s="505"/>
      <c r="S275" s="505"/>
      <c r="T275" s="505"/>
      <c r="U275" s="505"/>
      <c r="V275" s="505"/>
      <c r="W275" s="505"/>
      <c r="X275" s="505"/>
      <c r="Y275" s="505"/>
      <c r="Z275" s="505"/>
      <c r="AA275" s="505"/>
      <c r="AB275" s="505"/>
      <c r="AC275" s="505"/>
      <c r="AD275" s="505"/>
      <c r="AE275" s="505"/>
      <c r="AF275" s="505"/>
      <c r="AG275" s="505"/>
      <c r="AH275" s="505"/>
      <c r="AI275" s="505"/>
      <c r="AJ275" s="505"/>
      <c r="AK275" s="505"/>
      <c r="AL275" s="505"/>
      <c r="AM275" s="505"/>
      <c r="AN275" s="505"/>
      <c r="AO275" s="505"/>
      <c r="AP275" s="505"/>
      <c r="AQ275" s="505"/>
      <c r="AR275" s="505"/>
      <c r="AS275" s="505"/>
      <c r="AT275" s="505"/>
      <c r="AU275" s="505"/>
      <c r="AV275" s="505"/>
      <c r="AW275" s="505"/>
      <c r="AX275" s="505"/>
      <c r="AY275" s="505"/>
      <c r="AZ275" s="505"/>
      <c r="BA275" s="505"/>
      <c r="BB275" s="505"/>
    </row>
    <row r="276" spans="2:54">
      <c r="B276" s="505"/>
      <c r="C276" s="505"/>
      <c r="D276" s="505"/>
      <c r="E276" s="505"/>
      <c r="F276" s="505"/>
      <c r="G276" s="505"/>
      <c r="H276" s="505"/>
      <c r="I276" s="505"/>
      <c r="J276" s="505"/>
      <c r="K276" s="505"/>
      <c r="L276" s="505"/>
      <c r="M276" s="505"/>
      <c r="N276" s="505"/>
      <c r="O276" s="505"/>
      <c r="P276" s="505"/>
      <c r="Q276" s="505"/>
      <c r="R276" s="505"/>
      <c r="S276" s="505"/>
      <c r="T276" s="505"/>
      <c r="U276" s="505"/>
      <c r="V276" s="505"/>
      <c r="W276" s="505"/>
      <c r="X276" s="505"/>
      <c r="Y276" s="505"/>
      <c r="Z276" s="505"/>
      <c r="AA276" s="505"/>
      <c r="AB276" s="505"/>
      <c r="AC276" s="505"/>
      <c r="AD276" s="505"/>
      <c r="AE276" s="505"/>
      <c r="AF276" s="505"/>
      <c r="AG276" s="505"/>
      <c r="AH276" s="505"/>
      <c r="AI276" s="505"/>
      <c r="AJ276" s="505"/>
      <c r="AK276" s="505"/>
      <c r="AL276" s="505"/>
      <c r="AM276" s="505"/>
      <c r="AN276" s="505"/>
      <c r="AO276" s="505"/>
      <c r="AP276" s="505"/>
      <c r="AQ276" s="505"/>
      <c r="AR276" s="505"/>
      <c r="AS276" s="505"/>
      <c r="AT276" s="505"/>
      <c r="AU276" s="505"/>
      <c r="AV276" s="505"/>
      <c r="AW276" s="505"/>
      <c r="AX276" s="505"/>
      <c r="AY276" s="505"/>
      <c r="AZ276" s="505"/>
      <c r="BA276" s="505"/>
      <c r="BB276" s="505"/>
    </row>
    <row r="277" spans="2:54">
      <c r="R277" s="505"/>
      <c r="S277" s="505"/>
      <c r="T277" s="505"/>
      <c r="U277" s="505"/>
      <c r="V277" s="505"/>
      <c r="W277" s="505"/>
      <c r="X277" s="505"/>
      <c r="Y277" s="505"/>
      <c r="Z277" s="505"/>
      <c r="AA277" s="505"/>
      <c r="AB277" s="505"/>
      <c r="AC277" s="505"/>
      <c r="AD277" s="505"/>
      <c r="AE277" s="505"/>
      <c r="AF277" s="505"/>
      <c r="AG277" s="505"/>
      <c r="AH277" s="505"/>
      <c r="AI277" s="505"/>
      <c r="AJ277" s="505"/>
      <c r="AK277" s="505"/>
      <c r="AL277" s="505"/>
      <c r="AM277" s="505"/>
      <c r="AN277" s="505"/>
      <c r="AO277" s="505"/>
      <c r="AP277" s="505"/>
      <c r="AQ277" s="505"/>
      <c r="AR277" s="505"/>
      <c r="AS277" s="505"/>
      <c r="AT277" s="505"/>
      <c r="AU277" s="505"/>
      <c r="AV277" s="505"/>
      <c r="AW277" s="505"/>
      <c r="AX277" s="505"/>
      <c r="AY277" s="505"/>
      <c r="AZ277" s="505"/>
      <c r="BA277" s="505"/>
      <c r="BB277" s="505"/>
    </row>
    <row r="278" spans="2:54">
      <c r="R278" s="505"/>
      <c r="S278" s="505"/>
      <c r="T278" s="505"/>
      <c r="U278" s="505"/>
      <c r="V278" s="505"/>
      <c r="W278" s="505"/>
      <c r="X278" s="505"/>
      <c r="Y278" s="505"/>
      <c r="Z278" s="505"/>
      <c r="AA278" s="505"/>
      <c r="AB278" s="505"/>
      <c r="AC278" s="505"/>
      <c r="AD278" s="505"/>
      <c r="AE278" s="505"/>
      <c r="AF278" s="505"/>
      <c r="AG278" s="505"/>
      <c r="AH278" s="505"/>
      <c r="AI278" s="505"/>
      <c r="AJ278" s="505"/>
      <c r="AK278" s="505"/>
      <c r="AL278" s="505"/>
      <c r="AM278" s="505"/>
      <c r="AN278" s="505"/>
      <c r="AO278" s="505"/>
      <c r="AP278" s="505"/>
      <c r="AQ278" s="505"/>
      <c r="AR278" s="505"/>
      <c r="AS278" s="505"/>
      <c r="AT278" s="505"/>
      <c r="AU278" s="505"/>
      <c r="AV278" s="505"/>
      <c r="AW278" s="505"/>
      <c r="AX278" s="505"/>
      <c r="AY278" s="505"/>
      <c r="AZ278" s="505"/>
      <c r="BA278" s="505"/>
      <c r="BB278" s="505"/>
    </row>
    <row r="279" spans="2:54">
      <c r="R279" s="505"/>
      <c r="S279" s="505"/>
      <c r="T279" s="505"/>
      <c r="U279" s="505"/>
      <c r="V279" s="505"/>
      <c r="W279" s="505"/>
      <c r="X279" s="505"/>
      <c r="Y279" s="505"/>
      <c r="Z279" s="505"/>
      <c r="AA279" s="505"/>
      <c r="AB279" s="505"/>
      <c r="AC279" s="505"/>
      <c r="AD279" s="505"/>
      <c r="AE279" s="505"/>
      <c r="AF279" s="505"/>
      <c r="AG279" s="505"/>
      <c r="AH279" s="505"/>
      <c r="AI279" s="505"/>
      <c r="AJ279" s="505"/>
      <c r="AK279" s="505"/>
      <c r="AL279" s="505"/>
      <c r="AM279" s="505"/>
      <c r="AN279" s="505"/>
      <c r="AO279" s="505"/>
      <c r="AP279" s="505"/>
      <c r="AQ279" s="505"/>
      <c r="AR279" s="505"/>
      <c r="AS279" s="505"/>
      <c r="AT279" s="505"/>
      <c r="AU279" s="505"/>
      <c r="AV279" s="505"/>
      <c r="AW279" s="505"/>
      <c r="AX279" s="505"/>
      <c r="AY279" s="505"/>
      <c r="AZ279" s="505"/>
      <c r="BA279" s="505"/>
      <c r="BB279" s="505"/>
    </row>
    <row r="280" spans="2:54">
      <c r="R280" s="505"/>
      <c r="S280" s="505"/>
      <c r="T280" s="505"/>
      <c r="U280" s="505"/>
      <c r="V280" s="505"/>
      <c r="W280" s="505"/>
      <c r="X280" s="505"/>
      <c r="Y280" s="505"/>
      <c r="Z280" s="505"/>
      <c r="AA280" s="505"/>
      <c r="AB280" s="505"/>
      <c r="AC280" s="505"/>
      <c r="AD280" s="505"/>
      <c r="AE280" s="505"/>
      <c r="AF280" s="505"/>
      <c r="AG280" s="505"/>
      <c r="AH280" s="505"/>
      <c r="AI280" s="505"/>
      <c r="AJ280" s="505"/>
      <c r="AK280" s="505"/>
      <c r="AL280" s="505"/>
      <c r="AM280" s="505"/>
      <c r="AN280" s="505"/>
      <c r="AO280" s="505"/>
      <c r="AP280" s="505"/>
      <c r="AQ280" s="505"/>
      <c r="AR280" s="505"/>
      <c r="AS280" s="505"/>
      <c r="AT280" s="505"/>
      <c r="AU280" s="505"/>
      <c r="AV280" s="505"/>
      <c r="AW280" s="505"/>
      <c r="AX280" s="505"/>
      <c r="AY280" s="505"/>
      <c r="AZ280" s="505"/>
      <c r="BA280" s="505"/>
      <c r="BB280" s="505"/>
    </row>
    <row r="281" spans="2:54">
      <c r="R281" s="505"/>
      <c r="S281" s="505"/>
      <c r="T281" s="505"/>
      <c r="U281" s="505"/>
      <c r="V281" s="505"/>
      <c r="W281" s="505"/>
      <c r="X281" s="505"/>
      <c r="Y281" s="505"/>
      <c r="Z281" s="505"/>
      <c r="AA281" s="505"/>
      <c r="AB281" s="505"/>
      <c r="AC281" s="505"/>
      <c r="AD281" s="505"/>
      <c r="AE281" s="505"/>
      <c r="AF281" s="505"/>
      <c r="AG281" s="505"/>
      <c r="AH281" s="505"/>
      <c r="AI281" s="505"/>
      <c r="AJ281" s="505"/>
      <c r="AK281" s="505"/>
      <c r="AL281" s="505"/>
      <c r="AM281" s="505"/>
      <c r="AN281" s="505"/>
      <c r="AO281" s="505"/>
      <c r="AP281" s="505"/>
      <c r="AQ281" s="505"/>
      <c r="AR281" s="505"/>
      <c r="AS281" s="505"/>
      <c r="AT281" s="505"/>
      <c r="AU281" s="505"/>
      <c r="AV281" s="505"/>
      <c r="AW281" s="505"/>
      <c r="AX281" s="505"/>
      <c r="AY281" s="505"/>
      <c r="AZ281" s="505"/>
      <c r="BA281" s="505"/>
      <c r="BB281" s="505"/>
    </row>
    <row r="282" spans="2:54">
      <c r="R282" s="505"/>
      <c r="S282" s="505"/>
      <c r="T282" s="505"/>
      <c r="U282" s="505"/>
      <c r="V282" s="505"/>
      <c r="W282" s="505"/>
      <c r="X282" s="505"/>
      <c r="Y282" s="505"/>
      <c r="Z282" s="505"/>
      <c r="AA282" s="505"/>
      <c r="AB282" s="505"/>
      <c r="AC282" s="505"/>
      <c r="AD282" s="505"/>
      <c r="AE282" s="505"/>
      <c r="AF282" s="505"/>
      <c r="AG282" s="505"/>
      <c r="AH282" s="505"/>
      <c r="AI282" s="505"/>
      <c r="AJ282" s="505"/>
      <c r="AK282" s="505"/>
      <c r="AL282" s="505"/>
      <c r="AM282" s="505"/>
      <c r="AN282" s="505"/>
      <c r="AO282" s="505"/>
      <c r="AP282" s="505"/>
      <c r="AQ282" s="505"/>
      <c r="AR282" s="505"/>
      <c r="AS282" s="505"/>
      <c r="AT282" s="505"/>
      <c r="AU282" s="505"/>
      <c r="AV282" s="505"/>
      <c r="AW282" s="505"/>
      <c r="AX282" s="505"/>
      <c r="AY282" s="505"/>
      <c r="AZ282" s="505"/>
      <c r="BA282" s="505"/>
      <c r="BB282" s="505"/>
    </row>
    <row r="283" spans="2:54">
      <c r="R283" s="505"/>
      <c r="S283" s="505"/>
      <c r="T283" s="505"/>
      <c r="U283" s="505"/>
      <c r="V283" s="505"/>
      <c r="W283" s="505"/>
      <c r="X283" s="505"/>
      <c r="Y283" s="505"/>
      <c r="Z283" s="505"/>
      <c r="AA283" s="505"/>
      <c r="AB283" s="505"/>
      <c r="AC283" s="505"/>
      <c r="AD283" s="505"/>
      <c r="AE283" s="505"/>
      <c r="AF283" s="505"/>
      <c r="AG283" s="505"/>
      <c r="AH283" s="505"/>
      <c r="AI283" s="505"/>
      <c r="AJ283" s="505"/>
      <c r="AK283" s="505"/>
      <c r="AL283" s="505"/>
      <c r="AM283" s="505"/>
      <c r="AN283" s="505"/>
      <c r="AO283" s="505"/>
      <c r="AP283" s="505"/>
      <c r="AQ283" s="505"/>
      <c r="AR283" s="505"/>
      <c r="AS283" s="505"/>
      <c r="AT283" s="505"/>
      <c r="AU283" s="505"/>
      <c r="AV283" s="505"/>
      <c r="AW283" s="505"/>
      <c r="AX283" s="505"/>
      <c r="AY283" s="505"/>
      <c r="AZ283" s="505"/>
      <c r="BA283" s="505"/>
      <c r="BB283" s="505"/>
    </row>
    <row r="284" spans="2:54">
      <c r="R284" s="505"/>
      <c r="S284" s="505"/>
      <c r="T284" s="505"/>
      <c r="U284" s="505"/>
      <c r="V284" s="505"/>
      <c r="W284" s="505"/>
      <c r="X284" s="505"/>
      <c r="Y284" s="505"/>
      <c r="Z284" s="505"/>
      <c r="AA284" s="505"/>
      <c r="AB284" s="505"/>
      <c r="AC284" s="505"/>
      <c r="AD284" s="505"/>
      <c r="AE284" s="505"/>
      <c r="AF284" s="505"/>
      <c r="AG284" s="505"/>
      <c r="AH284" s="505"/>
      <c r="AI284" s="505"/>
      <c r="AJ284" s="505"/>
      <c r="AK284" s="505"/>
      <c r="AL284" s="505"/>
      <c r="AM284" s="505"/>
      <c r="AN284" s="505"/>
      <c r="AO284" s="505"/>
      <c r="AP284" s="505"/>
      <c r="AQ284" s="505"/>
      <c r="AR284" s="505"/>
      <c r="AS284" s="505"/>
      <c r="AT284" s="505"/>
      <c r="AU284" s="505"/>
      <c r="AV284" s="505"/>
      <c r="AW284" s="505"/>
      <c r="AX284" s="505"/>
      <c r="AY284" s="505"/>
      <c r="AZ284" s="505"/>
      <c r="BA284" s="505"/>
      <c r="BB284" s="505"/>
    </row>
    <row r="285" spans="2:54">
      <c r="R285" s="505"/>
      <c r="S285" s="505"/>
      <c r="T285" s="505"/>
      <c r="U285" s="505"/>
      <c r="V285" s="505"/>
      <c r="W285" s="505"/>
      <c r="X285" s="505"/>
      <c r="Y285" s="505"/>
      <c r="Z285" s="505"/>
      <c r="AA285" s="505"/>
      <c r="AB285" s="505"/>
      <c r="AC285" s="505"/>
      <c r="AD285" s="505"/>
      <c r="AE285" s="505"/>
      <c r="AF285" s="505"/>
      <c r="AG285" s="505"/>
      <c r="AH285" s="505"/>
      <c r="AI285" s="505"/>
      <c r="AJ285" s="505"/>
      <c r="AK285" s="505"/>
      <c r="AL285" s="505"/>
      <c r="AM285" s="505"/>
      <c r="AN285" s="505"/>
      <c r="AO285" s="505"/>
      <c r="AP285" s="505"/>
      <c r="AQ285" s="505"/>
      <c r="AR285" s="505"/>
      <c r="AS285" s="505"/>
      <c r="AT285" s="505"/>
      <c r="AU285" s="505"/>
      <c r="AV285" s="505"/>
      <c r="AW285" s="505"/>
      <c r="AX285" s="505"/>
      <c r="AY285" s="505"/>
      <c r="AZ285" s="505"/>
      <c r="BA285" s="505"/>
      <c r="BB285" s="505"/>
    </row>
    <row r="286" spans="2:54">
      <c r="R286" s="505"/>
      <c r="S286" s="505"/>
      <c r="T286" s="505"/>
      <c r="U286" s="505"/>
      <c r="V286" s="505"/>
      <c r="W286" s="505"/>
      <c r="X286" s="505"/>
      <c r="Y286" s="505"/>
      <c r="Z286" s="505"/>
      <c r="AA286" s="505"/>
      <c r="AB286" s="505"/>
      <c r="AC286" s="505"/>
      <c r="AD286" s="505"/>
      <c r="AE286" s="505"/>
      <c r="AF286" s="505"/>
      <c r="AG286" s="505"/>
      <c r="AH286" s="505"/>
      <c r="AI286" s="505"/>
      <c r="AJ286" s="505"/>
      <c r="AK286" s="505"/>
      <c r="AL286" s="505"/>
      <c r="AM286" s="505"/>
      <c r="AN286" s="505"/>
      <c r="AO286" s="505"/>
      <c r="AP286" s="505"/>
      <c r="AQ286" s="505"/>
      <c r="AR286" s="505"/>
      <c r="AS286" s="505"/>
      <c r="AT286" s="505"/>
      <c r="AU286" s="505"/>
      <c r="AV286" s="505"/>
      <c r="AW286" s="505"/>
      <c r="AX286" s="505"/>
      <c r="AY286" s="505"/>
      <c r="AZ286" s="505"/>
      <c r="BA286" s="505"/>
      <c r="BB286" s="505"/>
    </row>
    <row r="287" spans="2:54">
      <c r="R287" s="505"/>
      <c r="S287" s="505"/>
      <c r="T287" s="505"/>
      <c r="U287" s="505"/>
      <c r="V287" s="505"/>
      <c r="W287" s="505"/>
      <c r="X287" s="505"/>
      <c r="Y287" s="505"/>
      <c r="Z287" s="505"/>
      <c r="AA287" s="505"/>
      <c r="AB287" s="505"/>
      <c r="AC287" s="505"/>
      <c r="AD287" s="505"/>
      <c r="AE287" s="505"/>
      <c r="AF287" s="505"/>
      <c r="AG287" s="505"/>
      <c r="AH287" s="505"/>
      <c r="AI287" s="505"/>
      <c r="AJ287" s="505"/>
      <c r="AK287" s="505"/>
      <c r="AL287" s="505"/>
      <c r="AM287" s="505"/>
      <c r="AN287" s="505"/>
      <c r="AO287" s="505"/>
      <c r="AP287" s="505"/>
      <c r="AQ287" s="505"/>
      <c r="AR287" s="505"/>
      <c r="AS287" s="505"/>
      <c r="AT287" s="505"/>
      <c r="AU287" s="505"/>
      <c r="AV287" s="505"/>
      <c r="AW287" s="505"/>
      <c r="AX287" s="505"/>
      <c r="AY287" s="505"/>
      <c r="AZ287" s="505"/>
      <c r="BA287" s="505"/>
      <c r="BB287" s="505"/>
    </row>
    <row r="288" spans="2:54">
      <c r="R288" s="505"/>
      <c r="S288" s="505"/>
      <c r="T288" s="505"/>
      <c r="U288" s="505"/>
      <c r="V288" s="505"/>
      <c r="W288" s="505"/>
      <c r="X288" s="505"/>
      <c r="Y288" s="505"/>
      <c r="Z288" s="505"/>
      <c r="AA288" s="505"/>
      <c r="AB288" s="505"/>
      <c r="AC288" s="505"/>
      <c r="AD288" s="505"/>
      <c r="AE288" s="505"/>
      <c r="AF288" s="505"/>
      <c r="AG288" s="505"/>
      <c r="AH288" s="505"/>
      <c r="AI288" s="505"/>
      <c r="AJ288" s="505"/>
      <c r="AK288" s="505"/>
      <c r="AL288" s="505"/>
      <c r="AM288" s="505"/>
      <c r="AN288" s="505"/>
      <c r="AO288" s="505"/>
      <c r="AP288" s="505"/>
      <c r="AQ288" s="505"/>
      <c r="AR288" s="505"/>
      <c r="AS288" s="505"/>
      <c r="AT288" s="505"/>
      <c r="AU288" s="505"/>
      <c r="AV288" s="505"/>
      <c r="AW288" s="505"/>
      <c r="AX288" s="505"/>
      <c r="AY288" s="505"/>
      <c r="AZ288" s="505"/>
      <c r="BA288" s="505"/>
      <c r="BB288" s="505"/>
    </row>
    <row r="289" spans="18:54">
      <c r="R289" s="505"/>
      <c r="S289" s="505"/>
      <c r="T289" s="505"/>
      <c r="U289" s="505"/>
      <c r="V289" s="505"/>
      <c r="W289" s="505"/>
      <c r="X289" s="505"/>
      <c r="Y289" s="505"/>
      <c r="Z289" s="505"/>
      <c r="AA289" s="505"/>
      <c r="AB289" s="505"/>
      <c r="AC289" s="505"/>
      <c r="AD289" s="505"/>
      <c r="AE289" s="505"/>
      <c r="AF289" s="505"/>
      <c r="AG289" s="505"/>
      <c r="AH289" s="505"/>
      <c r="AI289" s="505"/>
      <c r="AJ289" s="505"/>
      <c r="AK289" s="505"/>
      <c r="AL289" s="505"/>
      <c r="AM289" s="505"/>
      <c r="AN289" s="505"/>
      <c r="AO289" s="505"/>
      <c r="AP289" s="505"/>
      <c r="AQ289" s="505"/>
      <c r="AR289" s="505"/>
      <c r="AS289" s="505"/>
      <c r="AT289" s="505"/>
      <c r="AU289" s="505"/>
      <c r="AV289" s="505"/>
      <c r="AW289" s="505"/>
      <c r="AX289" s="505"/>
      <c r="AY289" s="505"/>
      <c r="AZ289" s="505"/>
      <c r="BA289" s="505"/>
      <c r="BB289" s="505"/>
    </row>
    <row r="290" spans="18:54">
      <c r="R290" s="505"/>
      <c r="S290" s="505"/>
      <c r="T290" s="505"/>
      <c r="U290" s="505"/>
      <c r="V290" s="505"/>
      <c r="W290" s="505"/>
      <c r="X290" s="505"/>
      <c r="Y290" s="505"/>
      <c r="Z290" s="505"/>
      <c r="AA290" s="505"/>
      <c r="AB290" s="505"/>
      <c r="AC290" s="505"/>
      <c r="AD290" s="505"/>
      <c r="AE290" s="505"/>
      <c r="AF290" s="505"/>
      <c r="AG290" s="505"/>
      <c r="AH290" s="505"/>
      <c r="AI290" s="505"/>
      <c r="AJ290" s="505"/>
      <c r="AK290" s="505"/>
      <c r="AL290" s="505"/>
      <c r="AM290" s="505"/>
      <c r="AN290" s="505"/>
      <c r="AO290" s="505"/>
      <c r="AP290" s="505"/>
      <c r="AQ290" s="505"/>
      <c r="AR290" s="505"/>
      <c r="AS290" s="505"/>
      <c r="AT290" s="505"/>
      <c r="AU290" s="505"/>
      <c r="AV290" s="505"/>
      <c r="AW290" s="505"/>
      <c r="AX290" s="505"/>
      <c r="AY290" s="505"/>
      <c r="AZ290" s="505"/>
      <c r="BA290" s="505"/>
      <c r="BB290" s="505"/>
    </row>
    <row r="291" spans="18:54">
      <c r="R291" s="505"/>
      <c r="S291" s="505"/>
      <c r="T291" s="505"/>
      <c r="U291" s="505"/>
      <c r="V291" s="505"/>
      <c r="W291" s="505"/>
      <c r="X291" s="505"/>
      <c r="Y291" s="505"/>
      <c r="Z291" s="505"/>
      <c r="AA291" s="505"/>
      <c r="AB291" s="505"/>
      <c r="AC291" s="505"/>
      <c r="AD291" s="505"/>
      <c r="AE291" s="505"/>
      <c r="AF291" s="505"/>
      <c r="AG291" s="505"/>
      <c r="AH291" s="505"/>
      <c r="AI291" s="505"/>
      <c r="AJ291" s="505"/>
      <c r="AK291" s="505"/>
      <c r="AL291" s="505"/>
      <c r="AM291" s="505"/>
      <c r="AN291" s="505"/>
      <c r="AO291" s="505"/>
      <c r="AP291" s="505"/>
      <c r="AQ291" s="505"/>
      <c r="AR291" s="505"/>
      <c r="AS291" s="505"/>
      <c r="AT291" s="505"/>
      <c r="AU291" s="505"/>
      <c r="AV291" s="505"/>
      <c r="AW291" s="505"/>
      <c r="AX291" s="505"/>
      <c r="AY291" s="505"/>
      <c r="AZ291" s="505"/>
      <c r="BA291" s="505"/>
      <c r="BB291" s="505"/>
    </row>
    <row r="292" spans="18:54">
      <c r="R292" s="505"/>
      <c r="S292" s="505"/>
      <c r="T292" s="505"/>
      <c r="U292" s="505"/>
      <c r="V292" s="505"/>
      <c r="W292" s="505"/>
      <c r="X292" s="505"/>
      <c r="Y292" s="505"/>
      <c r="Z292" s="505"/>
      <c r="AA292" s="505"/>
      <c r="AB292" s="505"/>
      <c r="AC292" s="505"/>
      <c r="AD292" s="505"/>
      <c r="AE292" s="505"/>
      <c r="AF292" s="505"/>
      <c r="AG292" s="505"/>
      <c r="AH292" s="505"/>
      <c r="AI292" s="505"/>
      <c r="AJ292" s="505"/>
      <c r="AK292" s="505"/>
      <c r="AL292" s="505"/>
      <c r="AM292" s="505"/>
      <c r="AN292" s="505"/>
      <c r="AO292" s="505"/>
      <c r="AP292" s="505"/>
      <c r="AQ292" s="505"/>
      <c r="AR292" s="505"/>
      <c r="AS292" s="505"/>
      <c r="AT292" s="505"/>
      <c r="AU292" s="505"/>
      <c r="AV292" s="505"/>
      <c r="AW292" s="505"/>
      <c r="AX292" s="505"/>
      <c r="AY292" s="505"/>
      <c r="AZ292" s="505"/>
      <c r="BA292" s="505"/>
      <c r="BB292" s="505"/>
    </row>
    <row r="293" spans="18:54">
      <c r="R293" s="505"/>
      <c r="S293" s="505"/>
      <c r="T293" s="505"/>
      <c r="U293" s="505"/>
      <c r="V293" s="505"/>
      <c r="W293" s="505"/>
      <c r="X293" s="505"/>
      <c r="Y293" s="505"/>
      <c r="Z293" s="505"/>
      <c r="AA293" s="505"/>
      <c r="AB293" s="505"/>
      <c r="AC293" s="505"/>
      <c r="AD293" s="505"/>
      <c r="AE293" s="505"/>
      <c r="AF293" s="505"/>
      <c r="AG293" s="505"/>
      <c r="AH293" s="505"/>
      <c r="AI293" s="505"/>
      <c r="AJ293" s="505"/>
      <c r="AK293" s="505"/>
      <c r="AL293" s="505"/>
      <c r="AM293" s="505"/>
      <c r="AN293" s="505"/>
      <c r="AO293" s="505"/>
      <c r="AP293" s="505"/>
      <c r="AQ293" s="505"/>
      <c r="AR293" s="505"/>
      <c r="AS293" s="505"/>
      <c r="AT293" s="505"/>
      <c r="AU293" s="505"/>
      <c r="AV293" s="505"/>
      <c r="AW293" s="505"/>
      <c r="AX293" s="505"/>
      <c r="AY293" s="505"/>
      <c r="AZ293" s="505"/>
      <c r="BA293" s="505"/>
      <c r="BB293" s="505"/>
    </row>
    <row r="294" spans="18:54">
      <c r="R294" s="505"/>
      <c r="S294" s="505"/>
      <c r="T294" s="505"/>
      <c r="U294" s="505"/>
      <c r="V294" s="505"/>
      <c r="W294" s="505"/>
      <c r="X294" s="505"/>
      <c r="Y294" s="505"/>
      <c r="Z294" s="505"/>
      <c r="AA294" s="505"/>
      <c r="AB294" s="505"/>
      <c r="AC294" s="505"/>
      <c r="AD294" s="505"/>
      <c r="AE294" s="505"/>
      <c r="AF294" s="505"/>
      <c r="AG294" s="505"/>
      <c r="AH294" s="505"/>
      <c r="AI294" s="505"/>
      <c r="AJ294" s="505"/>
      <c r="AK294" s="505"/>
      <c r="AL294" s="505"/>
      <c r="AM294" s="505"/>
      <c r="AN294" s="505"/>
      <c r="AO294" s="505"/>
      <c r="AP294" s="505"/>
      <c r="AQ294" s="505"/>
      <c r="AR294" s="505"/>
      <c r="AS294" s="505"/>
      <c r="AT294" s="505"/>
      <c r="AU294" s="505"/>
      <c r="AV294" s="505"/>
      <c r="AW294" s="505"/>
      <c r="AX294" s="505"/>
      <c r="AY294" s="505"/>
      <c r="AZ294" s="505"/>
      <c r="BA294" s="505"/>
      <c r="BB294" s="505"/>
    </row>
    <row r="295" spans="18:54">
      <c r="R295" s="505"/>
      <c r="S295" s="505"/>
      <c r="T295" s="505"/>
      <c r="U295" s="505"/>
      <c r="V295" s="505"/>
      <c r="W295" s="505"/>
      <c r="X295" s="505"/>
      <c r="Y295" s="505"/>
      <c r="Z295" s="505"/>
      <c r="AA295" s="505"/>
      <c r="AB295" s="505"/>
      <c r="AC295" s="505"/>
      <c r="AD295" s="505"/>
      <c r="AE295" s="505"/>
      <c r="AF295" s="505"/>
      <c r="AG295" s="505"/>
      <c r="AH295" s="505"/>
      <c r="AI295" s="505"/>
      <c r="AJ295" s="505"/>
      <c r="AK295" s="505"/>
      <c r="AL295" s="505"/>
      <c r="AM295" s="505"/>
      <c r="AN295" s="505"/>
      <c r="AO295" s="505"/>
      <c r="AP295" s="505"/>
      <c r="AQ295" s="505"/>
      <c r="AR295" s="505"/>
      <c r="AS295" s="505"/>
      <c r="AT295" s="505"/>
      <c r="AU295" s="505"/>
      <c r="AV295" s="505"/>
      <c r="AW295" s="505"/>
      <c r="AX295" s="505"/>
      <c r="AY295" s="505"/>
      <c r="AZ295" s="505"/>
      <c r="BA295" s="505"/>
      <c r="BB295" s="505"/>
    </row>
    <row r="296" spans="18:54">
      <c r="R296" s="505"/>
      <c r="S296" s="505"/>
      <c r="T296" s="505"/>
      <c r="U296" s="505"/>
      <c r="V296" s="505"/>
      <c r="W296" s="505"/>
      <c r="X296" s="505"/>
      <c r="Y296" s="505"/>
      <c r="Z296" s="505"/>
      <c r="AA296" s="505"/>
      <c r="AB296" s="505"/>
      <c r="AC296" s="505"/>
      <c r="AD296" s="505"/>
      <c r="AE296" s="505"/>
      <c r="AF296" s="505"/>
      <c r="AG296" s="505"/>
      <c r="AH296" s="505"/>
      <c r="AI296" s="505"/>
      <c r="AJ296" s="505"/>
      <c r="AK296" s="505"/>
      <c r="AL296" s="505"/>
      <c r="AM296" s="505"/>
      <c r="AN296" s="505"/>
      <c r="AO296" s="505"/>
      <c r="AP296" s="505"/>
      <c r="AQ296" s="505"/>
      <c r="AR296" s="505"/>
      <c r="AS296" s="505"/>
      <c r="AT296" s="505"/>
      <c r="AU296" s="505"/>
      <c r="AV296" s="505"/>
      <c r="AW296" s="505"/>
      <c r="AX296" s="505"/>
      <c r="AY296" s="505"/>
      <c r="AZ296" s="505"/>
      <c r="BA296" s="505"/>
      <c r="BB296" s="505"/>
    </row>
    <row r="297" spans="18:54">
      <c r="R297" s="505"/>
      <c r="S297" s="505"/>
      <c r="T297" s="505"/>
      <c r="U297" s="505"/>
      <c r="V297" s="505"/>
      <c r="W297" s="505"/>
      <c r="X297" s="505"/>
      <c r="Y297" s="505"/>
      <c r="Z297" s="505"/>
      <c r="AA297" s="505"/>
      <c r="AB297" s="505"/>
      <c r="AC297" s="505"/>
      <c r="AD297" s="505"/>
      <c r="AE297" s="505"/>
      <c r="AF297" s="505"/>
      <c r="AG297" s="505"/>
      <c r="AH297" s="505"/>
      <c r="AI297" s="505"/>
      <c r="AJ297" s="505"/>
      <c r="AK297" s="505"/>
      <c r="AL297" s="505"/>
      <c r="AM297" s="505"/>
      <c r="AN297" s="505"/>
      <c r="AO297" s="505"/>
      <c r="AP297" s="505"/>
      <c r="AQ297" s="505"/>
      <c r="AR297" s="505"/>
      <c r="AS297" s="505"/>
      <c r="AT297" s="505"/>
      <c r="AU297" s="505"/>
      <c r="AV297" s="505"/>
      <c r="AW297" s="505"/>
      <c r="AX297" s="505"/>
      <c r="AY297" s="505"/>
      <c r="AZ297" s="505"/>
      <c r="BA297" s="505"/>
      <c r="BB297" s="505"/>
    </row>
    <row r="298" spans="18:54">
      <c r="R298" s="505"/>
      <c r="S298" s="505"/>
      <c r="T298" s="505"/>
      <c r="U298" s="505"/>
      <c r="V298" s="505"/>
      <c r="W298" s="505"/>
      <c r="X298" s="505"/>
      <c r="Y298" s="505"/>
      <c r="Z298" s="505"/>
      <c r="AA298" s="505"/>
      <c r="AB298" s="505"/>
      <c r="AC298" s="505"/>
      <c r="AD298" s="505"/>
      <c r="AE298" s="505"/>
      <c r="AF298" s="505"/>
      <c r="AG298" s="505"/>
      <c r="AH298" s="505"/>
      <c r="AI298" s="505"/>
      <c r="AJ298" s="505"/>
      <c r="AK298" s="505"/>
      <c r="AL298" s="505"/>
      <c r="AM298" s="505"/>
      <c r="AN298" s="505"/>
      <c r="AO298" s="505"/>
      <c r="AP298" s="505"/>
      <c r="AQ298" s="505"/>
      <c r="AR298" s="505"/>
      <c r="AS298" s="505"/>
      <c r="AT298" s="505"/>
      <c r="AU298" s="505"/>
      <c r="AV298" s="505"/>
      <c r="AW298" s="505"/>
      <c r="AX298" s="505"/>
      <c r="AY298" s="505"/>
      <c r="AZ298" s="505"/>
      <c r="BA298" s="505"/>
      <c r="BB298" s="505"/>
    </row>
    <row r="299" spans="18:54">
      <c r="R299" s="505"/>
      <c r="S299" s="505"/>
      <c r="T299" s="505"/>
      <c r="U299" s="505"/>
      <c r="V299" s="505"/>
      <c r="W299" s="505"/>
      <c r="X299" s="505"/>
      <c r="Y299" s="505"/>
      <c r="Z299" s="505"/>
      <c r="AA299" s="505"/>
      <c r="AB299" s="505"/>
      <c r="AC299" s="505"/>
      <c r="AD299" s="505"/>
      <c r="AE299" s="505"/>
      <c r="AF299" s="505"/>
      <c r="AG299" s="505"/>
      <c r="AH299" s="505"/>
      <c r="AI299" s="505"/>
      <c r="AJ299" s="505"/>
      <c r="AK299" s="505"/>
      <c r="AL299" s="505"/>
      <c r="AM299" s="505"/>
      <c r="AN299" s="505"/>
      <c r="AO299" s="505"/>
      <c r="AP299" s="505"/>
      <c r="AQ299" s="505"/>
      <c r="AR299" s="505"/>
      <c r="AS299" s="505"/>
      <c r="AT299" s="505"/>
      <c r="AU299" s="505"/>
      <c r="AV299" s="505"/>
      <c r="AW299" s="505"/>
      <c r="AX299" s="505"/>
      <c r="AY299" s="505"/>
      <c r="AZ299" s="505"/>
      <c r="BA299" s="505"/>
      <c r="BB299" s="505"/>
    </row>
    <row r="300" spans="18:54">
      <c r="R300" s="505"/>
      <c r="S300" s="505"/>
      <c r="T300" s="505"/>
      <c r="U300" s="505"/>
      <c r="V300" s="505"/>
      <c r="W300" s="505"/>
      <c r="X300" s="505"/>
      <c r="Y300" s="505"/>
      <c r="Z300" s="505"/>
      <c r="AA300" s="505"/>
      <c r="AB300" s="505"/>
      <c r="AC300" s="505"/>
      <c r="AD300" s="505"/>
      <c r="AE300" s="505"/>
      <c r="AF300" s="505"/>
      <c r="AG300" s="505"/>
      <c r="AH300" s="505"/>
      <c r="AI300" s="505"/>
      <c r="AJ300" s="505"/>
      <c r="AK300" s="505"/>
      <c r="AL300" s="505"/>
      <c r="AM300" s="505"/>
      <c r="AN300" s="505"/>
      <c r="AO300" s="505"/>
      <c r="AP300" s="505"/>
      <c r="AQ300" s="505"/>
      <c r="AR300" s="505"/>
      <c r="AS300" s="505"/>
      <c r="AT300" s="505"/>
      <c r="AU300" s="505"/>
      <c r="AV300" s="505"/>
      <c r="AW300" s="505"/>
      <c r="AX300" s="505"/>
      <c r="AY300" s="505"/>
      <c r="AZ300" s="505"/>
      <c r="BA300" s="505"/>
      <c r="BB300" s="505"/>
    </row>
    <row r="301" spans="18:54">
      <c r="R301" s="505"/>
      <c r="S301" s="505"/>
      <c r="T301" s="505"/>
      <c r="U301" s="505"/>
      <c r="V301" s="505"/>
      <c r="W301" s="505"/>
      <c r="X301" s="505"/>
      <c r="Y301" s="505"/>
      <c r="Z301" s="505"/>
      <c r="AA301" s="505"/>
      <c r="AB301" s="505"/>
      <c r="AC301" s="505"/>
      <c r="AD301" s="505"/>
      <c r="AE301" s="505"/>
      <c r="AF301" s="505"/>
      <c r="AG301" s="505"/>
      <c r="AH301" s="505"/>
      <c r="AI301" s="505"/>
      <c r="AJ301" s="505"/>
      <c r="AK301" s="505"/>
      <c r="AL301" s="505"/>
      <c r="AM301" s="505"/>
      <c r="AN301" s="505"/>
      <c r="AO301" s="505"/>
      <c r="AP301" s="505"/>
      <c r="AQ301" s="505"/>
      <c r="AR301" s="505"/>
      <c r="AS301" s="505"/>
      <c r="AT301" s="505"/>
      <c r="AU301" s="505"/>
      <c r="AV301" s="505"/>
      <c r="AW301" s="505"/>
      <c r="AX301" s="505"/>
      <c r="AY301" s="505"/>
      <c r="AZ301" s="505"/>
      <c r="BA301" s="505"/>
      <c r="BB301" s="505"/>
    </row>
    <row r="302" spans="18:54">
      <c r="R302" s="505"/>
      <c r="S302" s="505"/>
      <c r="T302" s="505"/>
      <c r="U302" s="505"/>
      <c r="V302" s="505"/>
      <c r="W302" s="505"/>
      <c r="X302" s="505"/>
      <c r="Y302" s="505"/>
      <c r="Z302" s="505"/>
      <c r="AA302" s="505"/>
      <c r="AB302" s="505"/>
      <c r="AC302" s="505"/>
      <c r="AD302" s="505"/>
      <c r="AE302" s="505"/>
      <c r="AF302" s="505"/>
      <c r="AG302" s="505"/>
      <c r="AH302" s="505"/>
      <c r="AI302" s="505"/>
      <c r="AJ302" s="505"/>
      <c r="AK302" s="505"/>
      <c r="AL302" s="505"/>
      <c r="AM302" s="505"/>
      <c r="AN302" s="505"/>
      <c r="AO302" s="505"/>
      <c r="AP302" s="505"/>
      <c r="AQ302" s="505"/>
      <c r="AR302" s="505"/>
      <c r="AS302" s="505"/>
      <c r="AT302" s="505"/>
      <c r="AU302" s="505"/>
      <c r="AV302" s="505"/>
      <c r="AW302" s="505"/>
      <c r="AX302" s="505"/>
      <c r="AY302" s="505"/>
      <c r="AZ302" s="505"/>
      <c r="BA302" s="505"/>
      <c r="BB302" s="505"/>
    </row>
    <row r="303" spans="18:54">
      <c r="R303" s="505"/>
      <c r="S303" s="505"/>
      <c r="T303" s="505"/>
      <c r="U303" s="505"/>
      <c r="V303" s="505"/>
      <c r="W303" s="505"/>
      <c r="X303" s="505"/>
      <c r="Y303" s="505"/>
      <c r="Z303" s="505"/>
      <c r="AA303" s="505"/>
      <c r="AB303" s="505"/>
      <c r="AC303" s="505"/>
      <c r="AD303" s="505"/>
      <c r="AE303" s="505"/>
      <c r="AF303" s="505"/>
      <c r="AG303" s="505"/>
      <c r="AH303" s="505"/>
      <c r="AI303" s="505"/>
      <c r="AJ303" s="505"/>
      <c r="AK303" s="505"/>
      <c r="AL303" s="505"/>
      <c r="AM303" s="505"/>
      <c r="AN303" s="505"/>
      <c r="AO303" s="505"/>
      <c r="AP303" s="505"/>
      <c r="AQ303" s="505"/>
      <c r="AR303" s="505"/>
      <c r="AS303" s="505"/>
      <c r="AT303" s="505"/>
      <c r="AU303" s="505"/>
      <c r="AV303" s="505"/>
      <c r="AW303" s="505"/>
      <c r="AX303" s="505"/>
      <c r="AY303" s="505"/>
      <c r="AZ303" s="505"/>
      <c r="BA303" s="505"/>
      <c r="BB303" s="505"/>
    </row>
    <row r="304" spans="18:54">
      <c r="R304" s="505"/>
      <c r="S304" s="505"/>
      <c r="T304" s="505"/>
      <c r="U304" s="505"/>
      <c r="V304" s="505"/>
      <c r="W304" s="505"/>
      <c r="X304" s="505"/>
      <c r="Y304" s="505"/>
      <c r="Z304" s="505"/>
      <c r="AA304" s="505"/>
      <c r="AB304" s="505"/>
      <c r="AC304" s="505"/>
      <c r="AD304" s="505"/>
      <c r="AE304" s="505"/>
      <c r="AF304" s="505"/>
      <c r="AG304" s="505"/>
      <c r="AH304" s="505"/>
      <c r="AI304" s="505"/>
      <c r="AJ304" s="505"/>
      <c r="AK304" s="505"/>
      <c r="AL304" s="505"/>
      <c r="AM304" s="505"/>
      <c r="AN304" s="505"/>
      <c r="AO304" s="505"/>
      <c r="AP304" s="505"/>
      <c r="AQ304" s="505"/>
      <c r="AR304" s="505"/>
      <c r="AS304" s="505"/>
      <c r="AT304" s="505"/>
      <c r="AU304" s="505"/>
      <c r="AV304" s="505"/>
      <c r="AW304" s="505"/>
      <c r="AX304" s="505"/>
      <c r="AY304" s="505"/>
      <c r="AZ304" s="505"/>
      <c r="BA304" s="505"/>
      <c r="BB304" s="505"/>
    </row>
    <row r="305" spans="18:54">
      <c r="R305" s="505"/>
      <c r="S305" s="505"/>
      <c r="T305" s="505"/>
      <c r="U305" s="505"/>
      <c r="V305" s="505"/>
      <c r="W305" s="505"/>
      <c r="X305" s="505"/>
      <c r="Y305" s="505"/>
      <c r="Z305" s="505"/>
      <c r="AA305" s="505"/>
      <c r="AB305" s="505"/>
      <c r="AC305" s="505"/>
      <c r="AD305" s="505"/>
      <c r="AE305" s="505"/>
      <c r="AF305" s="505"/>
      <c r="AG305" s="505"/>
      <c r="AH305" s="505"/>
      <c r="AI305" s="505"/>
      <c r="AJ305" s="505"/>
      <c r="AK305" s="505"/>
      <c r="AL305" s="505"/>
      <c r="AM305" s="505"/>
      <c r="AN305" s="505"/>
      <c r="AO305" s="505"/>
      <c r="AP305" s="505"/>
      <c r="AQ305" s="505"/>
      <c r="AR305" s="505"/>
      <c r="AS305" s="505"/>
      <c r="AT305" s="505"/>
      <c r="AU305" s="505"/>
      <c r="AV305" s="505"/>
      <c r="AW305" s="505"/>
      <c r="AX305" s="505"/>
      <c r="AY305" s="505"/>
      <c r="AZ305" s="505"/>
      <c r="BA305" s="505"/>
      <c r="BB305" s="505"/>
    </row>
    <row r="306" spans="18:54">
      <c r="R306" s="505"/>
      <c r="S306" s="505"/>
      <c r="T306" s="505"/>
      <c r="U306" s="505"/>
      <c r="V306" s="505"/>
      <c r="W306" s="505"/>
      <c r="X306" s="505"/>
      <c r="Y306" s="505"/>
      <c r="Z306" s="505"/>
      <c r="AA306" s="505"/>
      <c r="AB306" s="505"/>
      <c r="AC306" s="505"/>
      <c r="AD306" s="505"/>
      <c r="AE306" s="505"/>
      <c r="AF306" s="505"/>
      <c r="AG306" s="505"/>
      <c r="AH306" s="505"/>
      <c r="AI306" s="505"/>
      <c r="AJ306" s="505"/>
      <c r="AK306" s="505"/>
      <c r="AL306" s="505"/>
      <c r="AM306" s="505"/>
      <c r="AN306" s="505"/>
      <c r="AO306" s="505"/>
      <c r="AP306" s="505"/>
      <c r="AQ306" s="505"/>
      <c r="AR306" s="505"/>
      <c r="AS306" s="505"/>
      <c r="AT306" s="505"/>
      <c r="AU306" s="505"/>
      <c r="AV306" s="505"/>
      <c r="AW306" s="505"/>
      <c r="AX306" s="505"/>
      <c r="AY306" s="505"/>
      <c r="AZ306" s="505"/>
      <c r="BA306" s="505"/>
      <c r="BB306" s="505"/>
    </row>
    <row r="307" spans="18:54">
      <c r="R307" s="505"/>
      <c r="S307" s="505"/>
      <c r="T307" s="505"/>
      <c r="U307" s="505"/>
      <c r="V307" s="505"/>
      <c r="W307" s="505"/>
      <c r="X307" s="505"/>
      <c r="Y307" s="505"/>
      <c r="Z307" s="505"/>
      <c r="AA307" s="505"/>
      <c r="AB307" s="505"/>
      <c r="AC307" s="505"/>
      <c r="AD307" s="505"/>
      <c r="AE307" s="505"/>
      <c r="AF307" s="505"/>
      <c r="AG307" s="505"/>
      <c r="AH307" s="505"/>
      <c r="AI307" s="505"/>
      <c r="AJ307" s="505"/>
      <c r="AK307" s="505"/>
      <c r="AL307" s="505"/>
      <c r="AM307" s="505"/>
      <c r="AN307" s="505"/>
      <c r="AO307" s="505"/>
      <c r="AP307" s="505"/>
      <c r="AQ307" s="505"/>
      <c r="AR307" s="505"/>
      <c r="AS307" s="505"/>
      <c r="AT307" s="505"/>
      <c r="AU307" s="505"/>
      <c r="AV307" s="505"/>
      <c r="AW307" s="505"/>
      <c r="AX307" s="505"/>
      <c r="AY307" s="505"/>
      <c r="AZ307" s="505"/>
      <c r="BA307" s="505"/>
      <c r="BB307" s="505"/>
    </row>
    <row r="308" spans="18:54">
      <c r="R308" s="505"/>
      <c r="S308" s="505"/>
      <c r="T308" s="505"/>
      <c r="U308" s="505"/>
      <c r="V308" s="505"/>
      <c r="W308" s="505"/>
      <c r="X308" s="505"/>
      <c r="Y308" s="505"/>
      <c r="Z308" s="505"/>
      <c r="AA308" s="505"/>
      <c r="AB308" s="505"/>
      <c r="AC308" s="505"/>
      <c r="AD308" s="505"/>
      <c r="AE308" s="505"/>
      <c r="AF308" s="505"/>
      <c r="AG308" s="505"/>
      <c r="AH308" s="505"/>
      <c r="AI308" s="505"/>
      <c r="AJ308" s="505"/>
      <c r="AK308" s="505"/>
      <c r="AL308" s="505"/>
      <c r="AM308" s="505"/>
      <c r="AN308" s="505"/>
      <c r="AO308" s="505"/>
      <c r="AP308" s="505"/>
      <c r="AQ308" s="505"/>
      <c r="AR308" s="505"/>
      <c r="AS308" s="505"/>
      <c r="AT308" s="505"/>
      <c r="AU308" s="505"/>
      <c r="AV308" s="505"/>
      <c r="AW308" s="505"/>
      <c r="AX308" s="505"/>
      <c r="AY308" s="505"/>
      <c r="AZ308" s="505"/>
      <c r="BA308" s="505"/>
      <c r="BB308" s="505"/>
    </row>
    <row r="309" spans="18:54">
      <c r="R309" s="505"/>
      <c r="S309" s="505"/>
      <c r="T309" s="505"/>
      <c r="U309" s="505"/>
      <c r="V309" s="505"/>
      <c r="W309" s="505"/>
      <c r="X309" s="505"/>
      <c r="Y309" s="505"/>
      <c r="Z309" s="505"/>
      <c r="AA309" s="505"/>
      <c r="AB309" s="505"/>
      <c r="AC309" s="505"/>
      <c r="AD309" s="505"/>
      <c r="AE309" s="505"/>
      <c r="AF309" s="505"/>
      <c r="AG309" s="505"/>
      <c r="AH309" s="505"/>
      <c r="AI309" s="505"/>
      <c r="AJ309" s="505"/>
      <c r="AK309" s="505"/>
      <c r="AL309" s="505"/>
      <c r="AM309" s="505"/>
      <c r="AN309" s="505"/>
      <c r="AO309" s="505"/>
      <c r="AP309" s="505"/>
      <c r="AQ309" s="505"/>
      <c r="AR309" s="505"/>
      <c r="AS309" s="505"/>
      <c r="AT309" s="505"/>
      <c r="AU309" s="505"/>
      <c r="AV309" s="505"/>
      <c r="AW309" s="505"/>
      <c r="AX309" s="505"/>
      <c r="AY309" s="505"/>
      <c r="AZ309" s="505"/>
      <c r="BA309" s="505"/>
      <c r="BB309" s="505"/>
    </row>
    <row r="310" spans="18:54">
      <c r="R310" s="505"/>
      <c r="S310" s="505"/>
      <c r="T310" s="505"/>
      <c r="U310" s="505"/>
      <c r="V310" s="505"/>
      <c r="W310" s="505"/>
      <c r="X310" s="505"/>
      <c r="Y310" s="505"/>
      <c r="Z310" s="505"/>
      <c r="AA310" s="505"/>
      <c r="AB310" s="505"/>
      <c r="AC310" s="505"/>
      <c r="AD310" s="505"/>
      <c r="AE310" s="505"/>
      <c r="AF310" s="505"/>
      <c r="AG310" s="505"/>
      <c r="AH310" s="505"/>
      <c r="AI310" s="505"/>
      <c r="AJ310" s="505"/>
      <c r="AK310" s="505"/>
      <c r="AL310" s="505"/>
      <c r="AM310" s="505"/>
      <c r="AN310" s="505"/>
      <c r="AO310" s="505"/>
      <c r="AP310" s="505"/>
      <c r="AQ310" s="505"/>
      <c r="AR310" s="505"/>
      <c r="AS310" s="505"/>
      <c r="AT310" s="505"/>
      <c r="AU310" s="505"/>
      <c r="AV310" s="505"/>
      <c r="AW310" s="505"/>
      <c r="AX310" s="505"/>
      <c r="AY310" s="505"/>
      <c r="AZ310" s="505"/>
      <c r="BA310" s="505"/>
      <c r="BB310" s="505"/>
    </row>
    <row r="311" spans="18:54">
      <c r="R311" s="505"/>
      <c r="S311" s="505"/>
      <c r="T311" s="505"/>
      <c r="U311" s="505"/>
      <c r="V311" s="505"/>
      <c r="W311" s="505"/>
      <c r="X311" s="505"/>
      <c r="Y311" s="505"/>
      <c r="Z311" s="505"/>
      <c r="AA311" s="505"/>
      <c r="AB311" s="505"/>
      <c r="AC311" s="505"/>
      <c r="AD311" s="505"/>
      <c r="AE311" s="505"/>
      <c r="AF311" s="505"/>
      <c r="AG311" s="505"/>
      <c r="AH311" s="505"/>
      <c r="AI311" s="505"/>
      <c r="AJ311" s="505"/>
      <c r="AK311" s="505"/>
      <c r="AL311" s="505"/>
      <c r="AM311" s="505"/>
      <c r="AN311" s="505"/>
      <c r="AO311" s="505"/>
      <c r="AP311" s="505"/>
      <c r="AQ311" s="505"/>
      <c r="AR311" s="505"/>
      <c r="AS311" s="505"/>
      <c r="AT311" s="505"/>
      <c r="AU311" s="505"/>
      <c r="AV311" s="505"/>
      <c r="AW311" s="505"/>
      <c r="AX311" s="505"/>
      <c r="AY311" s="505"/>
      <c r="AZ311" s="505"/>
      <c r="BA311" s="505"/>
      <c r="BB311" s="505"/>
    </row>
    <row r="312" spans="18:54">
      <c r="R312" s="505"/>
      <c r="S312" s="505"/>
      <c r="T312" s="505"/>
      <c r="U312" s="505"/>
      <c r="V312" s="505"/>
      <c r="W312" s="505"/>
      <c r="X312" s="505"/>
      <c r="Y312" s="505"/>
      <c r="Z312" s="505"/>
      <c r="AA312" s="505"/>
      <c r="AB312" s="505"/>
      <c r="AC312" s="505"/>
      <c r="AD312" s="505"/>
      <c r="AE312" s="505"/>
      <c r="AF312" s="505"/>
      <c r="AG312" s="505"/>
      <c r="AH312" s="505"/>
      <c r="AI312" s="505"/>
      <c r="AJ312" s="505"/>
      <c r="AK312" s="505"/>
      <c r="AL312" s="505"/>
      <c r="AM312" s="505"/>
      <c r="AN312" s="505"/>
      <c r="AO312" s="505"/>
      <c r="AP312" s="505"/>
      <c r="AQ312" s="505"/>
      <c r="AR312" s="505"/>
      <c r="AS312" s="505"/>
      <c r="AT312" s="505"/>
      <c r="AU312" s="505"/>
      <c r="AV312" s="505"/>
      <c r="AW312" s="505"/>
      <c r="AX312" s="505"/>
      <c r="AY312" s="505"/>
      <c r="AZ312" s="505"/>
      <c r="BA312" s="505"/>
      <c r="BB312" s="505"/>
    </row>
    <row r="313" spans="18:54">
      <c r="R313" s="505"/>
      <c r="S313" s="505"/>
      <c r="T313" s="505"/>
      <c r="U313" s="505"/>
      <c r="V313" s="505"/>
      <c r="W313" s="505"/>
      <c r="X313" s="505"/>
      <c r="Y313" s="505"/>
      <c r="Z313" s="505"/>
      <c r="AA313" s="505"/>
      <c r="AB313" s="505"/>
      <c r="AC313" s="505"/>
      <c r="AD313" s="505"/>
      <c r="AE313" s="505"/>
      <c r="AF313" s="505"/>
      <c r="AG313" s="505"/>
      <c r="AH313" s="505"/>
      <c r="AI313" s="505"/>
      <c r="AJ313" s="505"/>
      <c r="AK313" s="505"/>
      <c r="AL313" s="505"/>
      <c r="AM313" s="505"/>
      <c r="AN313" s="505"/>
      <c r="AO313" s="505"/>
      <c r="AP313" s="505"/>
      <c r="AQ313" s="505"/>
      <c r="AR313" s="505"/>
      <c r="AS313" s="505"/>
      <c r="AT313" s="505"/>
      <c r="AU313" s="505"/>
      <c r="AV313" s="505"/>
      <c r="AW313" s="505"/>
      <c r="AX313" s="505"/>
      <c r="AY313" s="505"/>
      <c r="AZ313" s="505"/>
      <c r="BA313" s="505"/>
      <c r="BB313" s="505"/>
    </row>
    <row r="314" spans="18:54">
      <c r="R314" s="505"/>
      <c r="S314" s="505"/>
      <c r="T314" s="505"/>
      <c r="U314" s="505"/>
      <c r="V314" s="505"/>
      <c r="W314" s="505"/>
      <c r="X314" s="505"/>
      <c r="Y314" s="505"/>
      <c r="Z314" s="505"/>
      <c r="AA314" s="505"/>
      <c r="AB314" s="505"/>
      <c r="AC314" s="505"/>
      <c r="AD314" s="505"/>
      <c r="AE314" s="505"/>
      <c r="AF314" s="505"/>
      <c r="AG314" s="505"/>
      <c r="AH314" s="505"/>
      <c r="AI314" s="505"/>
      <c r="AJ314" s="505"/>
      <c r="AK314" s="505"/>
      <c r="AL314" s="505"/>
      <c r="AM314" s="505"/>
      <c r="AN314" s="505"/>
      <c r="AO314" s="505"/>
      <c r="AP314" s="505"/>
      <c r="AQ314" s="505"/>
      <c r="AR314" s="505"/>
      <c r="AS314" s="505"/>
      <c r="AT314" s="505"/>
      <c r="AU314" s="505"/>
      <c r="AV314" s="505"/>
      <c r="AW314" s="505"/>
      <c r="AX314" s="505"/>
      <c r="AY314" s="505"/>
      <c r="AZ314" s="505"/>
      <c r="BA314" s="505"/>
      <c r="BB314" s="505"/>
    </row>
    <row r="315" spans="18:54">
      <c r="R315" s="505"/>
      <c r="S315" s="505"/>
      <c r="T315" s="505"/>
      <c r="U315" s="505"/>
      <c r="V315" s="505"/>
      <c r="W315" s="505"/>
      <c r="X315" s="505"/>
      <c r="Y315" s="505"/>
      <c r="Z315" s="505"/>
      <c r="AA315" s="505"/>
      <c r="AB315" s="505"/>
      <c r="AC315" s="505"/>
      <c r="AD315" s="505"/>
      <c r="AE315" s="505"/>
      <c r="AF315" s="505"/>
      <c r="AG315" s="505"/>
      <c r="AH315" s="505"/>
      <c r="AI315" s="505"/>
      <c r="AJ315" s="505"/>
      <c r="AK315" s="505"/>
      <c r="AL315" s="505"/>
      <c r="AM315" s="505"/>
      <c r="AN315" s="505"/>
      <c r="AO315" s="505"/>
      <c r="AP315" s="505"/>
      <c r="AQ315" s="505"/>
      <c r="AR315" s="505"/>
      <c r="AS315" s="505"/>
      <c r="AT315" s="505"/>
      <c r="AU315" s="505"/>
      <c r="AV315" s="505"/>
      <c r="AW315" s="505"/>
      <c r="AX315" s="505"/>
      <c r="AY315" s="505"/>
      <c r="AZ315" s="505"/>
      <c r="BA315" s="505"/>
      <c r="BB315" s="505"/>
    </row>
    <row r="316" spans="18:54">
      <c r="R316" s="505"/>
      <c r="S316" s="505"/>
      <c r="T316" s="505"/>
      <c r="U316" s="505"/>
      <c r="V316" s="505"/>
      <c r="W316" s="505"/>
      <c r="X316" s="505"/>
      <c r="Y316" s="505"/>
      <c r="Z316" s="505"/>
      <c r="AA316" s="505"/>
      <c r="AB316" s="505"/>
      <c r="AC316" s="505"/>
      <c r="AD316" s="505"/>
      <c r="AE316" s="505"/>
      <c r="AF316" s="505"/>
      <c r="AG316" s="505"/>
      <c r="AH316" s="505"/>
      <c r="AI316" s="505"/>
      <c r="AJ316" s="505"/>
      <c r="AK316" s="505"/>
      <c r="AL316" s="505"/>
      <c r="AM316" s="505"/>
      <c r="AN316" s="505"/>
      <c r="AO316" s="505"/>
      <c r="AP316" s="505"/>
      <c r="AQ316" s="505"/>
      <c r="AR316" s="505"/>
      <c r="AS316" s="505"/>
      <c r="AT316" s="505"/>
      <c r="AU316" s="505"/>
      <c r="AV316" s="505"/>
      <c r="AW316" s="505"/>
      <c r="AX316" s="505"/>
      <c r="AY316" s="505"/>
      <c r="AZ316" s="505"/>
      <c r="BA316" s="505"/>
      <c r="BB316" s="505"/>
    </row>
    <row r="317" spans="18:54">
      <c r="R317" s="505"/>
      <c r="S317" s="505"/>
      <c r="T317" s="505"/>
      <c r="U317" s="505"/>
      <c r="V317" s="505"/>
      <c r="W317" s="505"/>
      <c r="X317" s="505"/>
      <c r="Y317" s="505"/>
      <c r="Z317" s="505"/>
      <c r="AA317" s="505"/>
      <c r="AB317" s="505"/>
      <c r="AC317" s="505"/>
      <c r="AD317" s="505"/>
      <c r="AE317" s="505"/>
      <c r="AF317" s="505"/>
      <c r="AG317" s="505"/>
      <c r="AH317" s="505"/>
      <c r="AI317" s="505"/>
      <c r="AJ317" s="505"/>
      <c r="AK317" s="505"/>
      <c r="AL317" s="505"/>
      <c r="AM317" s="505"/>
      <c r="AN317" s="505"/>
      <c r="AO317" s="505"/>
      <c r="AP317" s="505"/>
      <c r="AQ317" s="505"/>
      <c r="AR317" s="505"/>
      <c r="AS317" s="505"/>
      <c r="AT317" s="505"/>
      <c r="AU317" s="505"/>
      <c r="AV317" s="505"/>
      <c r="AW317" s="505"/>
      <c r="AX317" s="505"/>
      <c r="AY317" s="505"/>
      <c r="AZ317" s="505"/>
      <c r="BA317" s="505"/>
      <c r="BB317" s="505"/>
    </row>
    <row r="318" spans="18:54">
      <c r="R318" s="505"/>
      <c r="S318" s="505"/>
      <c r="T318" s="505"/>
      <c r="U318" s="505"/>
      <c r="V318" s="505"/>
      <c r="W318" s="505"/>
      <c r="X318" s="505"/>
      <c r="Y318" s="505"/>
      <c r="Z318" s="505"/>
      <c r="AA318" s="505"/>
      <c r="AB318" s="505"/>
      <c r="AC318" s="505"/>
      <c r="AD318" s="505"/>
      <c r="AE318" s="505"/>
      <c r="AF318" s="505"/>
      <c r="AG318" s="505"/>
      <c r="AH318" s="505"/>
      <c r="AI318" s="505"/>
      <c r="AJ318" s="505"/>
      <c r="AK318" s="505"/>
      <c r="AL318" s="505"/>
      <c r="AM318" s="505"/>
      <c r="AN318" s="505"/>
      <c r="AO318" s="505"/>
      <c r="AP318" s="505"/>
      <c r="AQ318" s="505"/>
      <c r="AR318" s="505"/>
      <c r="AS318" s="505"/>
      <c r="AT318" s="505"/>
      <c r="AU318" s="505"/>
      <c r="AV318" s="505"/>
      <c r="AW318" s="505"/>
      <c r="AX318" s="505"/>
      <c r="AY318" s="505"/>
      <c r="AZ318" s="505"/>
      <c r="BA318" s="505"/>
      <c r="BB318" s="505"/>
    </row>
    <row r="319" spans="18:54">
      <c r="R319" s="505"/>
      <c r="S319" s="505"/>
      <c r="T319" s="505"/>
      <c r="U319" s="505"/>
      <c r="V319" s="505"/>
      <c r="W319" s="505"/>
      <c r="X319" s="505"/>
      <c r="Y319" s="505"/>
      <c r="Z319" s="505"/>
      <c r="AA319" s="505"/>
      <c r="AB319" s="505"/>
      <c r="AC319" s="505"/>
      <c r="AD319" s="505"/>
      <c r="AE319" s="505"/>
      <c r="AF319" s="505"/>
      <c r="AG319" s="505"/>
      <c r="AH319" s="505"/>
      <c r="AI319" s="505"/>
      <c r="AJ319" s="505"/>
      <c r="AK319" s="505"/>
      <c r="AL319" s="505"/>
      <c r="AM319" s="505"/>
      <c r="AN319" s="505"/>
      <c r="AO319" s="505"/>
      <c r="AP319" s="505"/>
      <c r="AQ319" s="505"/>
      <c r="AR319" s="505"/>
      <c r="AS319" s="505"/>
      <c r="AT319" s="505"/>
      <c r="AU319" s="505"/>
      <c r="AV319" s="505"/>
      <c r="AW319" s="505"/>
      <c r="AX319" s="505"/>
      <c r="AY319" s="505"/>
      <c r="AZ319" s="505"/>
      <c r="BA319" s="505"/>
      <c r="BB319" s="505"/>
    </row>
    <row r="320" spans="18:54">
      <c r="R320" s="505"/>
      <c r="S320" s="505"/>
      <c r="T320" s="505"/>
      <c r="U320" s="505"/>
      <c r="V320" s="505"/>
      <c r="W320" s="505"/>
      <c r="X320" s="505"/>
      <c r="Y320" s="505"/>
      <c r="Z320" s="505"/>
      <c r="AA320" s="505"/>
      <c r="AB320" s="505"/>
      <c r="AC320" s="505"/>
      <c r="AD320" s="505"/>
      <c r="AE320" s="505"/>
      <c r="AF320" s="505"/>
      <c r="AG320" s="505"/>
      <c r="AH320" s="505"/>
      <c r="AI320" s="505"/>
      <c r="AJ320" s="505"/>
      <c r="AK320" s="505"/>
      <c r="AL320" s="505"/>
      <c r="AM320" s="505"/>
      <c r="AN320" s="505"/>
      <c r="AO320" s="505"/>
      <c r="AP320" s="505"/>
      <c r="AQ320" s="505"/>
      <c r="AR320" s="505"/>
      <c r="AS320" s="505"/>
      <c r="AT320" s="505"/>
      <c r="AU320" s="505"/>
      <c r="AV320" s="505"/>
      <c r="AW320" s="505"/>
      <c r="AX320" s="505"/>
      <c r="AY320" s="505"/>
      <c r="AZ320" s="505"/>
      <c r="BA320" s="505"/>
      <c r="BB320" s="505"/>
    </row>
    <row r="321" spans="18:54">
      <c r="R321" s="505"/>
      <c r="S321" s="505"/>
      <c r="T321" s="505"/>
      <c r="U321" s="505"/>
      <c r="V321" s="505"/>
      <c r="W321" s="505"/>
      <c r="X321" s="505"/>
      <c r="Y321" s="505"/>
      <c r="Z321" s="505"/>
      <c r="AA321" s="505"/>
      <c r="AB321" s="505"/>
      <c r="AC321" s="505"/>
      <c r="AD321" s="505"/>
      <c r="AE321" s="505"/>
      <c r="AF321" s="505"/>
      <c r="AG321" s="505"/>
      <c r="AH321" s="505"/>
      <c r="AI321" s="505"/>
      <c r="AJ321" s="505"/>
      <c r="AK321" s="505"/>
      <c r="AL321" s="505"/>
      <c r="AM321" s="505"/>
      <c r="AN321" s="505"/>
      <c r="AO321" s="505"/>
      <c r="AP321" s="505"/>
      <c r="AQ321" s="505"/>
      <c r="AR321" s="505"/>
      <c r="AS321" s="505"/>
      <c r="AT321" s="505"/>
      <c r="AU321" s="505"/>
      <c r="AV321" s="505"/>
      <c r="AW321" s="505"/>
      <c r="AX321" s="505"/>
      <c r="AY321" s="505"/>
      <c r="AZ321" s="505"/>
      <c r="BA321" s="505"/>
      <c r="BB321" s="505"/>
    </row>
    <row r="322" spans="18:54">
      <c r="R322" s="505"/>
      <c r="S322" s="505"/>
      <c r="T322" s="505"/>
      <c r="U322" s="505"/>
      <c r="V322" s="505"/>
      <c r="W322" s="505"/>
      <c r="X322" s="505"/>
      <c r="Y322" s="505"/>
      <c r="Z322" s="505"/>
      <c r="AA322" s="505"/>
      <c r="AB322" s="505"/>
      <c r="AC322" s="505"/>
      <c r="AD322" s="505"/>
      <c r="AE322" s="505"/>
      <c r="AF322" s="505"/>
      <c r="AG322" s="505"/>
      <c r="AH322" s="505"/>
      <c r="AI322" s="505"/>
      <c r="AJ322" s="505"/>
      <c r="AK322" s="505"/>
      <c r="AL322" s="505"/>
      <c r="AM322" s="505"/>
      <c r="AN322" s="505"/>
      <c r="AO322" s="505"/>
      <c r="AP322" s="505"/>
      <c r="AQ322" s="505"/>
      <c r="AR322" s="505"/>
      <c r="AS322" s="505"/>
      <c r="AT322" s="505"/>
      <c r="AU322" s="505"/>
      <c r="AV322" s="505"/>
      <c r="AW322" s="505"/>
      <c r="AX322" s="505"/>
      <c r="AY322" s="505"/>
      <c r="AZ322" s="505"/>
      <c r="BA322" s="505"/>
      <c r="BB322" s="505"/>
    </row>
    <row r="323" spans="18:54">
      <c r="R323" s="505"/>
      <c r="S323" s="505"/>
      <c r="T323" s="505"/>
      <c r="U323" s="505"/>
      <c r="V323" s="505"/>
      <c r="W323" s="505"/>
      <c r="X323" s="505"/>
      <c r="Y323" s="505"/>
      <c r="Z323" s="505"/>
      <c r="AA323" s="505"/>
      <c r="AB323" s="505"/>
      <c r="AC323" s="505"/>
      <c r="AD323" s="505"/>
      <c r="AE323" s="505"/>
      <c r="AF323" s="505"/>
      <c r="AG323" s="505"/>
      <c r="AH323" s="505"/>
      <c r="AI323" s="505"/>
      <c r="AJ323" s="505"/>
      <c r="AK323" s="505"/>
      <c r="AL323" s="505"/>
      <c r="AM323" s="505"/>
      <c r="AN323" s="505"/>
      <c r="AO323" s="505"/>
      <c r="AP323" s="505"/>
      <c r="AQ323" s="505"/>
      <c r="AR323" s="505"/>
      <c r="AS323" s="505"/>
      <c r="AT323" s="505"/>
      <c r="AU323" s="505"/>
      <c r="AV323" s="505"/>
      <c r="AW323" s="505"/>
      <c r="AX323" s="505"/>
      <c r="AY323" s="505"/>
      <c r="AZ323" s="505"/>
      <c r="BA323" s="505"/>
      <c r="BB323" s="505"/>
    </row>
    <row r="324" spans="18:54">
      <c r="R324" s="505"/>
      <c r="S324" s="505"/>
      <c r="T324" s="505"/>
      <c r="U324" s="505"/>
      <c r="V324" s="505"/>
      <c r="W324" s="505"/>
      <c r="X324" s="505"/>
      <c r="Y324" s="505"/>
      <c r="Z324" s="505"/>
      <c r="AA324" s="505"/>
      <c r="AB324" s="505"/>
      <c r="AC324" s="505"/>
      <c r="AD324" s="505"/>
      <c r="AE324" s="505"/>
      <c r="AF324" s="505"/>
      <c r="AG324" s="505"/>
      <c r="AH324" s="505"/>
      <c r="AI324" s="505"/>
      <c r="AJ324" s="505"/>
      <c r="AK324" s="505"/>
      <c r="AL324" s="505"/>
      <c r="AM324" s="505"/>
      <c r="AN324" s="505"/>
      <c r="AO324" s="505"/>
      <c r="AP324" s="505"/>
      <c r="AQ324" s="505"/>
      <c r="AR324" s="505"/>
      <c r="AS324" s="505"/>
      <c r="AT324" s="505"/>
      <c r="AU324" s="505"/>
      <c r="AV324" s="505"/>
      <c r="AW324" s="505"/>
      <c r="AX324" s="505"/>
      <c r="AY324" s="505"/>
      <c r="AZ324" s="505"/>
      <c r="BA324" s="505"/>
      <c r="BB324" s="505"/>
    </row>
    <row r="325" spans="18:54">
      <c r="R325" s="505"/>
      <c r="S325" s="505"/>
      <c r="T325" s="505"/>
      <c r="U325" s="505"/>
      <c r="V325" s="505"/>
      <c r="W325" s="505"/>
      <c r="X325" s="505"/>
      <c r="Y325" s="505"/>
      <c r="Z325" s="505"/>
      <c r="AA325" s="505"/>
      <c r="AB325" s="505"/>
      <c r="AC325" s="505"/>
      <c r="AD325" s="505"/>
      <c r="AE325" s="505"/>
      <c r="AF325" s="505"/>
      <c r="AG325" s="505"/>
      <c r="AH325" s="505"/>
      <c r="AI325" s="505"/>
      <c r="AJ325" s="505"/>
      <c r="AK325" s="505"/>
      <c r="AL325" s="505"/>
      <c r="AM325" s="505"/>
      <c r="AN325" s="505"/>
      <c r="AO325" s="505"/>
      <c r="AP325" s="505"/>
      <c r="AQ325" s="505"/>
      <c r="AR325" s="505"/>
      <c r="AS325" s="505"/>
      <c r="AT325" s="505"/>
      <c r="AU325" s="505"/>
      <c r="AV325" s="505"/>
      <c r="AW325" s="505"/>
      <c r="AX325" s="505"/>
      <c r="AY325" s="505"/>
      <c r="AZ325" s="505"/>
      <c r="BA325" s="505"/>
      <c r="BB325" s="505"/>
    </row>
    <row r="326" spans="18:54">
      <c r="R326" s="505"/>
      <c r="S326" s="505"/>
      <c r="T326" s="505"/>
      <c r="U326" s="505"/>
      <c r="V326" s="505"/>
      <c r="W326" s="505"/>
      <c r="X326" s="505"/>
      <c r="Y326" s="505"/>
      <c r="Z326" s="505"/>
      <c r="AA326" s="505"/>
      <c r="AB326" s="505"/>
      <c r="AC326" s="505"/>
      <c r="AD326" s="505"/>
      <c r="AE326" s="505"/>
      <c r="AF326" s="505"/>
      <c r="AG326" s="505"/>
      <c r="AH326" s="505"/>
      <c r="AI326" s="505"/>
      <c r="AJ326" s="505"/>
      <c r="AK326" s="505"/>
      <c r="AL326" s="505"/>
      <c r="AM326" s="505"/>
      <c r="AN326" s="505"/>
      <c r="AO326" s="505"/>
      <c r="AP326" s="505"/>
      <c r="AQ326" s="505"/>
      <c r="AR326" s="505"/>
      <c r="AS326" s="505"/>
      <c r="AT326" s="505"/>
      <c r="AU326" s="505"/>
      <c r="AV326" s="505"/>
      <c r="AW326" s="505"/>
      <c r="AX326" s="505"/>
      <c r="AY326" s="505"/>
      <c r="AZ326" s="505"/>
      <c r="BA326" s="505"/>
      <c r="BB326" s="505"/>
    </row>
    <row r="327" spans="18:54">
      <c r="R327" s="505"/>
      <c r="S327" s="505"/>
      <c r="T327" s="505"/>
      <c r="U327" s="505"/>
      <c r="V327" s="505"/>
      <c r="W327" s="505"/>
      <c r="X327" s="505"/>
      <c r="Y327" s="505"/>
      <c r="Z327" s="505"/>
      <c r="AA327" s="505"/>
      <c r="AB327" s="505"/>
      <c r="AC327" s="505"/>
      <c r="AD327" s="505"/>
      <c r="AE327" s="505"/>
      <c r="AF327" s="505"/>
      <c r="AG327" s="505"/>
      <c r="AH327" s="505"/>
      <c r="AI327" s="505"/>
      <c r="AJ327" s="505"/>
      <c r="AK327" s="505"/>
      <c r="AL327" s="505"/>
      <c r="AM327" s="505"/>
      <c r="AN327" s="505"/>
      <c r="AO327" s="505"/>
      <c r="AP327" s="505"/>
      <c r="AQ327" s="505"/>
      <c r="AR327" s="505"/>
      <c r="AS327" s="505"/>
      <c r="AT327" s="505"/>
      <c r="AU327" s="505"/>
      <c r="AV327" s="505"/>
      <c r="AW327" s="505"/>
      <c r="AX327" s="505"/>
      <c r="AY327" s="505"/>
      <c r="AZ327" s="505"/>
      <c r="BA327" s="505"/>
      <c r="BB327" s="505"/>
    </row>
    <row r="328" spans="18:54">
      <c r="R328" s="505"/>
      <c r="S328" s="505"/>
      <c r="T328" s="505"/>
      <c r="U328" s="505"/>
      <c r="V328" s="505"/>
      <c r="W328" s="505"/>
      <c r="X328" s="505"/>
      <c r="Y328" s="505"/>
      <c r="Z328" s="505"/>
      <c r="AA328" s="505"/>
      <c r="AB328" s="505"/>
      <c r="AC328" s="505"/>
      <c r="AD328" s="505"/>
      <c r="AE328" s="505"/>
      <c r="AF328" s="505"/>
      <c r="AG328" s="505"/>
      <c r="AH328" s="505"/>
      <c r="AI328" s="505"/>
      <c r="AJ328" s="505"/>
      <c r="AK328" s="505"/>
      <c r="AL328" s="505"/>
      <c r="AM328" s="505"/>
      <c r="AN328" s="505"/>
      <c r="AO328" s="505"/>
      <c r="AP328" s="505"/>
      <c r="AQ328" s="505"/>
      <c r="AR328" s="505"/>
      <c r="AS328" s="505"/>
      <c r="AT328" s="505"/>
      <c r="AU328" s="505"/>
      <c r="AV328" s="505"/>
      <c r="AW328" s="505"/>
      <c r="AX328" s="505"/>
      <c r="AY328" s="505"/>
      <c r="AZ328" s="505"/>
      <c r="BA328" s="505"/>
      <c r="BB328" s="505"/>
    </row>
    <row r="329" spans="18:54">
      <c r="R329" s="505"/>
      <c r="S329" s="505"/>
      <c r="T329" s="505"/>
      <c r="U329" s="505"/>
      <c r="V329" s="505"/>
      <c r="W329" s="505"/>
      <c r="X329" s="505"/>
      <c r="Y329" s="505"/>
      <c r="Z329" s="505"/>
      <c r="AA329" s="505"/>
      <c r="AB329" s="505"/>
      <c r="AC329" s="505"/>
      <c r="AD329" s="505"/>
      <c r="AE329" s="505"/>
      <c r="AF329" s="505"/>
      <c r="AG329" s="505"/>
      <c r="AH329" s="505"/>
      <c r="AI329" s="505"/>
      <c r="AJ329" s="505"/>
      <c r="AK329" s="505"/>
      <c r="AL329" s="505"/>
      <c r="AM329" s="505"/>
      <c r="AN329" s="505"/>
      <c r="AO329" s="505"/>
      <c r="AP329" s="505"/>
      <c r="AQ329" s="505"/>
      <c r="AR329" s="505"/>
      <c r="AS329" s="505"/>
      <c r="AT329" s="505"/>
      <c r="AU329" s="505"/>
      <c r="AV329" s="505"/>
      <c r="AW329" s="505"/>
      <c r="AX329" s="505"/>
      <c r="AY329" s="505"/>
      <c r="AZ329" s="505"/>
      <c r="BA329" s="505"/>
      <c r="BB329" s="505"/>
    </row>
    <row r="330" spans="18:54">
      <c r="R330" s="505"/>
      <c r="S330" s="505"/>
      <c r="T330" s="505"/>
      <c r="U330" s="505"/>
      <c r="V330" s="505"/>
      <c r="W330" s="505"/>
      <c r="X330" s="505"/>
      <c r="Y330" s="505"/>
      <c r="Z330" s="505"/>
      <c r="AA330" s="505"/>
      <c r="AB330" s="505"/>
      <c r="AC330" s="505"/>
      <c r="AD330" s="505"/>
      <c r="AE330" s="505"/>
      <c r="AF330" s="505"/>
      <c r="AG330" s="505"/>
      <c r="AH330" s="505"/>
      <c r="AI330" s="505"/>
      <c r="AJ330" s="505"/>
      <c r="AK330" s="505"/>
      <c r="AL330" s="505"/>
      <c r="AM330" s="505"/>
      <c r="AN330" s="505"/>
      <c r="AO330" s="505"/>
      <c r="AP330" s="505"/>
      <c r="AQ330" s="505"/>
      <c r="AR330" s="505"/>
      <c r="AS330" s="505"/>
      <c r="AT330" s="505"/>
      <c r="AU330" s="505"/>
      <c r="AV330" s="505"/>
      <c r="AW330" s="505"/>
      <c r="AX330" s="505"/>
      <c r="AY330" s="505"/>
      <c r="AZ330" s="505"/>
      <c r="BA330" s="505"/>
      <c r="BB330" s="505"/>
    </row>
    <row r="331" spans="18:54">
      <c r="R331" s="505"/>
      <c r="S331" s="505"/>
      <c r="T331" s="505"/>
      <c r="U331" s="505"/>
      <c r="V331" s="505"/>
      <c r="W331" s="505"/>
      <c r="X331" s="505"/>
      <c r="Y331" s="505"/>
      <c r="Z331" s="505"/>
      <c r="AA331" s="505"/>
      <c r="AB331" s="505"/>
      <c r="AC331" s="505"/>
      <c r="AD331" s="505"/>
      <c r="AE331" s="505"/>
      <c r="AF331" s="505"/>
      <c r="AG331" s="505"/>
      <c r="AH331" s="505"/>
      <c r="AI331" s="505"/>
      <c r="AJ331" s="505"/>
      <c r="AK331" s="505"/>
      <c r="AL331" s="505"/>
      <c r="AM331" s="505"/>
      <c r="AN331" s="505"/>
      <c r="AO331" s="505"/>
      <c r="AP331" s="505"/>
      <c r="AQ331" s="505"/>
      <c r="AR331" s="505"/>
      <c r="AS331" s="505"/>
      <c r="AT331" s="505"/>
      <c r="AU331" s="505"/>
      <c r="AV331" s="505"/>
      <c r="AW331" s="505"/>
      <c r="AX331" s="505"/>
      <c r="AY331" s="505"/>
      <c r="AZ331" s="505"/>
      <c r="BA331" s="505"/>
      <c r="BB331" s="505"/>
    </row>
    <row r="332" spans="18:54">
      <c r="R332" s="505"/>
      <c r="S332" s="505"/>
      <c r="T332" s="505"/>
      <c r="U332" s="505"/>
      <c r="V332" s="505"/>
      <c r="W332" s="505"/>
      <c r="X332" s="505"/>
      <c r="Y332" s="505"/>
      <c r="Z332" s="505"/>
      <c r="AA332" s="505"/>
      <c r="AB332" s="505"/>
      <c r="AC332" s="505"/>
      <c r="AD332" s="505"/>
      <c r="AE332" s="505"/>
      <c r="AF332" s="505"/>
      <c r="AG332" s="505"/>
      <c r="AH332" s="505"/>
      <c r="AI332" s="505"/>
      <c r="AJ332" s="505"/>
      <c r="AK332" s="505"/>
      <c r="AL332" s="505"/>
      <c r="AM332" s="505"/>
      <c r="AN332" s="505"/>
      <c r="AO332" s="505"/>
      <c r="AP332" s="505"/>
      <c r="AQ332" s="505"/>
      <c r="AR332" s="505"/>
      <c r="AS332" s="505"/>
      <c r="AT332" s="505"/>
      <c r="AU332" s="505"/>
      <c r="AV332" s="505"/>
      <c r="AW332" s="505"/>
      <c r="AX332" s="505"/>
      <c r="AY332" s="505"/>
      <c r="AZ332" s="505"/>
      <c r="BA332" s="505"/>
      <c r="BB332" s="505"/>
    </row>
    <row r="333" spans="18:54">
      <c r="R333" s="505"/>
      <c r="S333" s="505"/>
      <c r="T333" s="505"/>
      <c r="U333" s="505"/>
      <c r="V333" s="505"/>
      <c r="W333" s="505"/>
      <c r="X333" s="505"/>
      <c r="Y333" s="505"/>
      <c r="Z333" s="505"/>
      <c r="AA333" s="505"/>
      <c r="AB333" s="505"/>
      <c r="AC333" s="505"/>
      <c r="AD333" s="505"/>
      <c r="AE333" s="505"/>
      <c r="AF333" s="505"/>
      <c r="AG333" s="505"/>
      <c r="AH333" s="505"/>
      <c r="AI333" s="505"/>
      <c r="AJ333" s="505"/>
      <c r="AK333" s="505"/>
      <c r="AL333" s="505"/>
      <c r="AM333" s="505"/>
      <c r="AN333" s="505"/>
      <c r="AO333" s="505"/>
      <c r="AP333" s="505"/>
      <c r="AQ333" s="505"/>
      <c r="AR333" s="505"/>
      <c r="AS333" s="505"/>
      <c r="AT333" s="505"/>
      <c r="AU333" s="505"/>
      <c r="AV333" s="505"/>
      <c r="AW333" s="505"/>
      <c r="AX333" s="505"/>
      <c r="AY333" s="505"/>
      <c r="AZ333" s="505"/>
      <c r="BA333" s="505"/>
      <c r="BB333" s="505"/>
    </row>
    <row r="334" spans="18:54">
      <c r="R334" s="505"/>
      <c r="S334" s="505"/>
      <c r="T334" s="505"/>
      <c r="U334" s="505"/>
      <c r="V334" s="505"/>
      <c r="W334" s="505"/>
      <c r="X334" s="505"/>
      <c r="Y334" s="505"/>
      <c r="Z334" s="505"/>
      <c r="AA334" s="505"/>
      <c r="AB334" s="505"/>
      <c r="AC334" s="505"/>
      <c r="AD334" s="505"/>
      <c r="AE334" s="505"/>
      <c r="AF334" s="505"/>
      <c r="AG334" s="505"/>
      <c r="AH334" s="505"/>
      <c r="AI334" s="505"/>
      <c r="AJ334" s="505"/>
      <c r="AK334" s="505"/>
      <c r="AL334" s="505"/>
      <c r="AM334" s="505"/>
      <c r="AN334" s="505"/>
      <c r="AO334" s="505"/>
      <c r="AP334" s="505"/>
      <c r="AQ334" s="505"/>
      <c r="AR334" s="505"/>
      <c r="AS334" s="505"/>
      <c r="AT334" s="505"/>
      <c r="AU334" s="505"/>
      <c r="AV334" s="505"/>
      <c r="AW334" s="505"/>
      <c r="AX334" s="505"/>
      <c r="AY334" s="505"/>
      <c r="AZ334" s="505"/>
      <c r="BA334" s="505"/>
      <c r="BB334" s="505"/>
    </row>
    <row r="335" spans="18:54">
      <c r="R335" s="505"/>
      <c r="S335" s="505"/>
      <c r="T335" s="505"/>
      <c r="U335" s="505"/>
      <c r="V335" s="505"/>
      <c r="W335" s="505"/>
      <c r="X335" s="505"/>
      <c r="Y335" s="505"/>
      <c r="Z335" s="505"/>
      <c r="AA335" s="505"/>
      <c r="AB335" s="505"/>
      <c r="AC335" s="505"/>
      <c r="AD335" s="505"/>
      <c r="AE335" s="505"/>
      <c r="AF335" s="505"/>
      <c r="AG335" s="505"/>
      <c r="AH335" s="505"/>
      <c r="AI335" s="505"/>
      <c r="AJ335" s="505"/>
      <c r="AK335" s="505"/>
      <c r="AL335" s="505"/>
      <c r="AM335" s="505"/>
      <c r="AN335" s="505"/>
      <c r="AO335" s="505"/>
      <c r="AP335" s="505"/>
      <c r="AQ335" s="505"/>
      <c r="AR335" s="505"/>
      <c r="AS335" s="505"/>
      <c r="AT335" s="505"/>
      <c r="AU335" s="505"/>
      <c r="AV335" s="505"/>
      <c r="AW335" s="505"/>
      <c r="AX335" s="505"/>
      <c r="AY335" s="505"/>
      <c r="AZ335" s="505"/>
      <c r="BA335" s="505"/>
      <c r="BB335" s="505"/>
    </row>
    <row r="336" spans="18:54">
      <c r="R336" s="505"/>
      <c r="S336" s="505"/>
      <c r="T336" s="505"/>
      <c r="U336" s="505"/>
      <c r="V336" s="505"/>
      <c r="W336" s="505"/>
      <c r="X336" s="505"/>
      <c r="Y336" s="505"/>
      <c r="Z336" s="505"/>
      <c r="AA336" s="505"/>
      <c r="AB336" s="505"/>
      <c r="AC336" s="505"/>
      <c r="AD336" s="505"/>
      <c r="AE336" s="505"/>
      <c r="AF336" s="505"/>
      <c r="AG336" s="505"/>
      <c r="AH336" s="505"/>
      <c r="AI336" s="505"/>
      <c r="AJ336" s="505"/>
      <c r="AK336" s="505"/>
      <c r="AL336" s="505"/>
      <c r="AM336" s="505"/>
      <c r="AN336" s="505"/>
      <c r="AO336" s="505"/>
      <c r="AP336" s="505"/>
      <c r="AQ336" s="505"/>
      <c r="AR336" s="505"/>
      <c r="AS336" s="505"/>
      <c r="AT336" s="505"/>
      <c r="AU336" s="505"/>
      <c r="AV336" s="505"/>
      <c r="AW336" s="505"/>
      <c r="AX336" s="505"/>
      <c r="AY336" s="505"/>
      <c r="AZ336" s="505"/>
      <c r="BA336" s="505"/>
      <c r="BB336" s="505"/>
    </row>
    <row r="337" spans="18:54">
      <c r="R337" s="505"/>
      <c r="S337" s="505"/>
      <c r="T337" s="505"/>
      <c r="U337" s="505"/>
      <c r="V337" s="505"/>
      <c r="W337" s="505"/>
      <c r="X337" s="505"/>
      <c r="Y337" s="505"/>
      <c r="Z337" s="505"/>
      <c r="AA337" s="505"/>
      <c r="AB337" s="505"/>
      <c r="AC337" s="505"/>
      <c r="AD337" s="505"/>
      <c r="AE337" s="505"/>
      <c r="AF337" s="505"/>
      <c r="AG337" s="505"/>
      <c r="AH337" s="505"/>
      <c r="AI337" s="505"/>
      <c r="AJ337" s="505"/>
      <c r="AK337" s="505"/>
      <c r="AL337" s="505"/>
      <c r="AM337" s="505"/>
      <c r="AN337" s="505"/>
      <c r="AO337" s="505"/>
      <c r="AP337" s="505"/>
      <c r="AQ337" s="505"/>
      <c r="AR337" s="505"/>
      <c r="AS337" s="505"/>
      <c r="AT337" s="505"/>
      <c r="AU337" s="505"/>
      <c r="AV337" s="505"/>
      <c r="AW337" s="505"/>
      <c r="AX337" s="505"/>
      <c r="AY337" s="505"/>
      <c r="AZ337" s="505"/>
      <c r="BA337" s="505"/>
      <c r="BB337" s="505"/>
    </row>
    <row r="338" spans="18:54">
      <c r="R338" s="505"/>
      <c r="S338" s="505"/>
      <c r="T338" s="505"/>
      <c r="U338" s="505"/>
      <c r="V338" s="505"/>
      <c r="W338" s="505"/>
      <c r="X338" s="505"/>
      <c r="Y338" s="505"/>
      <c r="Z338" s="505"/>
      <c r="AA338" s="505"/>
      <c r="AB338" s="505"/>
      <c r="AC338" s="505"/>
      <c r="AD338" s="505"/>
      <c r="AE338" s="505"/>
      <c r="AF338" s="505"/>
      <c r="AG338" s="505"/>
      <c r="AH338" s="505"/>
      <c r="AI338" s="505"/>
      <c r="AJ338" s="505"/>
      <c r="AK338" s="505"/>
      <c r="AL338" s="505"/>
      <c r="AM338" s="505"/>
      <c r="AN338" s="505"/>
      <c r="AO338" s="505"/>
      <c r="AP338" s="505"/>
      <c r="AQ338" s="505"/>
      <c r="AR338" s="505"/>
      <c r="AS338" s="505"/>
      <c r="AT338" s="505"/>
      <c r="AU338" s="505"/>
      <c r="AV338" s="505"/>
      <c r="AW338" s="505"/>
      <c r="AX338" s="505"/>
      <c r="AY338" s="505"/>
      <c r="AZ338" s="505"/>
      <c r="BA338" s="505"/>
      <c r="BB338" s="505"/>
    </row>
    <row r="339" spans="18:54">
      <c r="R339" s="505"/>
      <c r="S339" s="505"/>
      <c r="T339" s="505"/>
      <c r="U339" s="505"/>
      <c r="V339" s="505"/>
      <c r="W339" s="505"/>
      <c r="X339" s="505"/>
      <c r="Y339" s="505"/>
      <c r="Z339" s="505"/>
      <c r="AA339" s="505"/>
      <c r="AB339" s="505"/>
      <c r="AC339" s="505"/>
      <c r="AD339" s="505"/>
      <c r="AE339" s="505"/>
      <c r="AF339" s="505"/>
      <c r="AG339" s="505"/>
      <c r="AH339" s="505"/>
      <c r="AI339" s="505"/>
      <c r="AJ339" s="505"/>
      <c r="AK339" s="505"/>
      <c r="AL339" s="505"/>
      <c r="AM339" s="505"/>
      <c r="AN339" s="505"/>
      <c r="AO339" s="505"/>
      <c r="AP339" s="505"/>
      <c r="AQ339" s="505"/>
      <c r="AR339" s="505"/>
      <c r="AS339" s="505"/>
      <c r="AT339" s="505"/>
      <c r="AU339" s="505"/>
      <c r="AV339" s="505"/>
      <c r="AW339" s="505"/>
      <c r="AX339" s="505"/>
      <c r="AY339" s="505"/>
      <c r="AZ339" s="505"/>
      <c r="BA339" s="505"/>
      <c r="BB339" s="505"/>
    </row>
    <row r="340" spans="18:54">
      <c r="R340" s="505"/>
      <c r="S340" s="505"/>
      <c r="T340" s="505"/>
      <c r="U340" s="505"/>
      <c r="V340" s="505"/>
      <c r="W340" s="505"/>
      <c r="X340" s="505"/>
      <c r="Y340" s="505"/>
      <c r="Z340" s="505"/>
      <c r="AA340" s="505"/>
      <c r="AB340" s="505"/>
      <c r="AC340" s="505"/>
      <c r="AD340" s="505"/>
      <c r="AE340" s="505"/>
      <c r="AF340" s="505"/>
      <c r="AG340" s="505"/>
      <c r="AH340" s="505"/>
      <c r="AI340" s="505"/>
      <c r="AJ340" s="505"/>
      <c r="AK340" s="505"/>
      <c r="AL340" s="505"/>
      <c r="AM340" s="505"/>
      <c r="AN340" s="505"/>
      <c r="AO340" s="505"/>
      <c r="AP340" s="505"/>
      <c r="AQ340" s="505"/>
      <c r="AR340" s="505"/>
      <c r="AS340" s="505"/>
      <c r="AT340" s="505"/>
      <c r="AU340" s="505"/>
      <c r="AV340" s="505"/>
      <c r="AW340" s="505"/>
      <c r="AX340" s="505"/>
      <c r="AY340" s="505"/>
      <c r="AZ340" s="505"/>
      <c r="BA340" s="505"/>
      <c r="BB340" s="505"/>
    </row>
    <row r="341" spans="18:54">
      <c r="R341" s="505"/>
      <c r="S341" s="505"/>
      <c r="T341" s="505"/>
      <c r="U341" s="505"/>
      <c r="V341" s="505"/>
      <c r="W341" s="505"/>
      <c r="X341" s="505"/>
      <c r="Y341" s="505"/>
      <c r="Z341" s="505"/>
      <c r="AA341" s="505"/>
      <c r="AB341" s="505"/>
      <c r="AC341" s="505"/>
      <c r="AD341" s="505"/>
      <c r="AE341" s="505"/>
      <c r="AF341" s="505"/>
      <c r="AG341" s="505"/>
      <c r="AH341" s="505"/>
      <c r="AI341" s="505"/>
      <c r="AJ341" s="505"/>
      <c r="AK341" s="505"/>
      <c r="AL341" s="505"/>
      <c r="AM341" s="505"/>
      <c r="AN341" s="505"/>
      <c r="AO341" s="505"/>
      <c r="AP341" s="505"/>
      <c r="AQ341" s="505"/>
      <c r="AR341" s="505"/>
      <c r="AS341" s="505"/>
      <c r="AT341" s="505"/>
      <c r="AU341" s="505"/>
      <c r="AV341" s="505"/>
      <c r="AW341" s="505"/>
      <c r="AX341" s="505"/>
      <c r="AY341" s="505"/>
      <c r="AZ341" s="505"/>
      <c r="BA341" s="505"/>
      <c r="BB341" s="505"/>
    </row>
    <row r="342" spans="18:54">
      <c r="R342" s="505"/>
      <c r="S342" s="505"/>
      <c r="T342" s="505"/>
      <c r="U342" s="505"/>
      <c r="V342" s="505"/>
      <c r="W342" s="505"/>
      <c r="X342" s="505"/>
      <c r="Y342" s="505"/>
      <c r="Z342" s="505"/>
      <c r="AA342" s="505"/>
      <c r="AB342" s="505"/>
      <c r="AC342" s="505"/>
      <c r="AD342" s="505"/>
      <c r="AE342" s="505"/>
      <c r="AF342" s="505"/>
      <c r="AG342" s="505"/>
      <c r="AH342" s="505"/>
      <c r="AI342" s="505"/>
      <c r="AJ342" s="505"/>
      <c r="AK342" s="505"/>
      <c r="AL342" s="505"/>
      <c r="AM342" s="505"/>
      <c r="AN342" s="505"/>
      <c r="AO342" s="505"/>
      <c r="AP342" s="505"/>
      <c r="AQ342" s="505"/>
      <c r="AR342" s="505"/>
      <c r="AS342" s="505"/>
      <c r="AT342" s="505"/>
      <c r="AU342" s="505"/>
      <c r="AV342" s="505"/>
      <c r="AW342" s="505"/>
      <c r="AX342" s="505"/>
      <c r="AY342" s="505"/>
      <c r="AZ342" s="505"/>
      <c r="BA342" s="505"/>
      <c r="BB342" s="505"/>
    </row>
    <row r="343" spans="18:54">
      <c r="R343" s="505"/>
      <c r="S343" s="505"/>
      <c r="T343" s="505"/>
      <c r="U343" s="505"/>
      <c r="V343" s="505"/>
      <c r="W343" s="505"/>
      <c r="X343" s="505"/>
      <c r="Y343" s="505"/>
      <c r="Z343" s="505"/>
      <c r="AA343" s="505"/>
      <c r="AB343" s="505"/>
      <c r="AC343" s="505"/>
      <c r="AD343" s="505"/>
      <c r="AE343" s="505"/>
      <c r="AF343" s="505"/>
      <c r="AG343" s="505"/>
      <c r="AH343" s="505"/>
      <c r="AI343" s="505"/>
      <c r="AJ343" s="505"/>
      <c r="AK343" s="505"/>
      <c r="AL343" s="505"/>
      <c r="AM343" s="505"/>
      <c r="AN343" s="505"/>
      <c r="AO343" s="505"/>
      <c r="AP343" s="505"/>
      <c r="AQ343" s="505"/>
      <c r="AR343" s="505"/>
      <c r="AS343" s="505"/>
      <c r="AT343" s="505"/>
      <c r="AU343" s="505"/>
      <c r="AV343" s="505"/>
      <c r="AW343" s="505"/>
      <c r="AX343" s="505"/>
      <c r="AY343" s="505"/>
      <c r="AZ343" s="505"/>
      <c r="BA343" s="505"/>
      <c r="BB343" s="505"/>
    </row>
    <row r="344" spans="18:54">
      <c r="R344" s="505"/>
      <c r="S344" s="505"/>
      <c r="T344" s="505"/>
      <c r="U344" s="505"/>
      <c r="V344" s="505"/>
      <c r="W344" s="505"/>
      <c r="X344" s="505"/>
      <c r="Y344" s="505"/>
      <c r="Z344" s="505"/>
      <c r="AA344" s="505"/>
      <c r="AB344" s="505"/>
      <c r="AC344" s="505"/>
      <c r="AD344" s="505"/>
      <c r="AE344" s="505"/>
      <c r="AF344" s="505"/>
      <c r="AG344" s="505"/>
      <c r="AH344" s="505"/>
      <c r="AI344" s="505"/>
      <c r="AJ344" s="505"/>
      <c r="AK344" s="505"/>
      <c r="AL344" s="505"/>
      <c r="AM344" s="505"/>
      <c r="AN344" s="505"/>
      <c r="AO344" s="505"/>
      <c r="AP344" s="505"/>
      <c r="AQ344" s="505"/>
      <c r="AR344" s="505"/>
      <c r="AS344" s="505"/>
      <c r="AT344" s="505"/>
      <c r="AU344" s="505"/>
      <c r="AV344" s="505"/>
      <c r="AW344" s="505"/>
      <c r="AX344" s="505"/>
      <c r="AY344" s="505"/>
      <c r="AZ344" s="505"/>
      <c r="BA344" s="505"/>
      <c r="BB344" s="505"/>
    </row>
    <row r="345" spans="18:54">
      <c r="R345" s="505"/>
      <c r="S345" s="505"/>
      <c r="T345" s="505"/>
      <c r="U345" s="505"/>
      <c r="V345" s="505"/>
      <c r="W345" s="505"/>
      <c r="X345" s="505"/>
      <c r="Y345" s="505"/>
      <c r="Z345" s="505"/>
      <c r="AA345" s="505"/>
      <c r="AB345" s="505"/>
      <c r="AC345" s="505"/>
      <c r="AD345" s="505"/>
      <c r="AE345" s="505"/>
      <c r="AF345" s="505"/>
      <c r="AG345" s="505"/>
      <c r="AH345" s="505"/>
      <c r="AI345" s="505"/>
      <c r="AJ345" s="505"/>
      <c r="AK345" s="505"/>
      <c r="AL345" s="505"/>
      <c r="AM345" s="505"/>
      <c r="AN345" s="505"/>
      <c r="AO345" s="505"/>
      <c r="AP345" s="505"/>
      <c r="AQ345" s="505"/>
      <c r="AR345" s="505"/>
      <c r="AS345" s="505"/>
      <c r="AT345" s="505"/>
      <c r="AU345" s="505"/>
      <c r="AV345" s="505"/>
      <c r="AW345" s="505"/>
      <c r="AX345" s="505"/>
      <c r="AY345" s="505"/>
      <c r="AZ345" s="505"/>
      <c r="BA345" s="505"/>
      <c r="BB345" s="505"/>
    </row>
    <row r="346" spans="18:54">
      <c r="R346" s="505"/>
      <c r="S346" s="505"/>
      <c r="T346" s="505"/>
      <c r="U346" s="505"/>
      <c r="V346" s="505"/>
      <c r="W346" s="505"/>
      <c r="X346" s="505"/>
      <c r="Y346" s="505"/>
      <c r="Z346" s="505"/>
      <c r="AA346" s="505"/>
      <c r="AB346" s="505"/>
      <c r="AC346" s="505"/>
      <c r="AD346" s="505"/>
      <c r="AE346" s="505"/>
      <c r="AF346" s="505"/>
      <c r="AG346" s="505"/>
      <c r="AH346" s="505"/>
      <c r="AI346" s="505"/>
      <c r="AJ346" s="505"/>
      <c r="AK346" s="505"/>
      <c r="AL346" s="505"/>
      <c r="AM346" s="505"/>
      <c r="AN346" s="505"/>
      <c r="AO346" s="505"/>
      <c r="AP346" s="505"/>
      <c r="AQ346" s="505"/>
      <c r="AR346" s="505"/>
      <c r="AS346" s="505"/>
      <c r="AT346" s="505"/>
      <c r="AU346" s="505"/>
      <c r="AV346" s="505"/>
      <c r="AW346" s="505"/>
      <c r="AX346" s="505"/>
      <c r="AY346" s="505"/>
      <c r="AZ346" s="505"/>
      <c r="BA346" s="505"/>
      <c r="BB346" s="505"/>
    </row>
    <row r="347" spans="18:54">
      <c r="R347" s="505"/>
      <c r="S347" s="505"/>
      <c r="T347" s="505"/>
      <c r="U347" s="505"/>
      <c r="V347" s="505"/>
      <c r="W347" s="505"/>
      <c r="X347" s="505"/>
      <c r="Y347" s="505"/>
      <c r="Z347" s="505"/>
      <c r="AA347" s="505"/>
      <c r="AB347" s="505"/>
      <c r="AC347" s="505"/>
      <c r="AD347" s="505"/>
      <c r="AE347" s="505"/>
      <c r="AF347" s="505"/>
      <c r="AG347" s="505"/>
      <c r="AH347" s="505"/>
      <c r="AI347" s="505"/>
      <c r="AJ347" s="505"/>
      <c r="AK347" s="505"/>
      <c r="AL347" s="505"/>
      <c r="AM347" s="505"/>
      <c r="AN347" s="505"/>
      <c r="AO347" s="505"/>
      <c r="AP347" s="505"/>
      <c r="AQ347" s="505"/>
      <c r="AR347" s="505"/>
      <c r="AS347" s="505"/>
      <c r="AT347" s="505"/>
      <c r="AU347" s="505"/>
      <c r="AV347" s="505"/>
      <c r="AW347" s="505"/>
      <c r="AX347" s="505"/>
      <c r="AY347" s="505"/>
      <c r="AZ347" s="505"/>
      <c r="BA347" s="505"/>
      <c r="BB347" s="505"/>
    </row>
    <row r="348" spans="18:54">
      <c r="R348" s="505"/>
      <c r="S348" s="505"/>
      <c r="T348" s="505"/>
      <c r="U348" s="505"/>
      <c r="V348" s="505"/>
      <c r="W348" s="505"/>
      <c r="X348" s="505"/>
      <c r="Y348" s="505"/>
      <c r="Z348" s="505"/>
      <c r="AA348" s="505"/>
      <c r="AB348" s="505"/>
      <c r="AC348" s="505"/>
      <c r="AD348" s="505"/>
      <c r="AE348" s="505"/>
      <c r="AF348" s="505"/>
      <c r="AG348" s="505"/>
      <c r="AH348" s="505"/>
      <c r="AI348" s="505"/>
      <c r="AJ348" s="505"/>
      <c r="AK348" s="505"/>
      <c r="AL348" s="505"/>
      <c r="AM348" s="505"/>
      <c r="AN348" s="505"/>
      <c r="AO348" s="505"/>
      <c r="AP348" s="505"/>
      <c r="AQ348" s="505"/>
      <c r="AR348" s="505"/>
      <c r="AS348" s="505"/>
      <c r="AT348" s="505"/>
      <c r="AU348" s="505"/>
      <c r="AV348" s="505"/>
      <c r="AW348" s="505"/>
      <c r="AX348" s="505"/>
      <c r="AY348" s="505"/>
      <c r="AZ348" s="505"/>
      <c r="BA348" s="505"/>
      <c r="BB348" s="505"/>
    </row>
    <row r="349" spans="18:54">
      <c r="R349" s="505"/>
      <c r="S349" s="505"/>
      <c r="T349" s="505"/>
      <c r="U349" s="505"/>
      <c r="V349" s="505"/>
      <c r="W349" s="505"/>
      <c r="X349" s="505"/>
      <c r="Y349" s="505"/>
      <c r="Z349" s="505"/>
      <c r="AA349" s="505"/>
      <c r="AB349" s="505"/>
      <c r="AC349" s="505"/>
      <c r="AD349" s="505"/>
      <c r="AE349" s="505"/>
      <c r="AF349" s="505"/>
      <c r="AG349" s="505"/>
      <c r="AH349" s="505"/>
      <c r="AI349" s="505"/>
      <c r="AJ349" s="505"/>
      <c r="AK349" s="505"/>
      <c r="AL349" s="505"/>
      <c r="AM349" s="505"/>
      <c r="AN349" s="505"/>
      <c r="AO349" s="505"/>
      <c r="AP349" s="505"/>
      <c r="AQ349" s="505"/>
      <c r="AR349" s="505"/>
      <c r="AS349" s="505"/>
      <c r="AT349" s="505"/>
      <c r="AU349" s="505"/>
      <c r="AV349" s="505"/>
      <c r="AW349" s="505"/>
      <c r="AX349" s="505"/>
      <c r="AY349" s="505"/>
      <c r="AZ349" s="505"/>
      <c r="BA349" s="505"/>
      <c r="BB349" s="505"/>
    </row>
    <row r="350" spans="18:54">
      <c r="R350" s="505"/>
      <c r="S350" s="505"/>
      <c r="T350" s="505"/>
      <c r="U350" s="505"/>
      <c r="V350" s="505"/>
      <c r="W350" s="505"/>
      <c r="X350" s="505"/>
      <c r="Y350" s="505"/>
      <c r="Z350" s="505"/>
      <c r="AA350" s="505"/>
      <c r="AB350" s="505"/>
      <c r="AC350" s="505"/>
      <c r="AD350" s="505"/>
      <c r="AE350" s="505"/>
      <c r="AF350" s="505"/>
      <c r="AG350" s="505"/>
      <c r="AH350" s="505"/>
      <c r="AI350" s="505"/>
      <c r="AJ350" s="505"/>
      <c r="AK350" s="505"/>
      <c r="AL350" s="505"/>
      <c r="AM350" s="505"/>
      <c r="AN350" s="505"/>
      <c r="AO350" s="505"/>
      <c r="AP350" s="505"/>
      <c r="AQ350" s="505"/>
      <c r="AR350" s="505"/>
      <c r="AS350" s="505"/>
      <c r="AT350" s="505"/>
      <c r="AU350" s="505"/>
      <c r="AV350" s="505"/>
      <c r="AW350" s="505"/>
      <c r="AX350" s="505"/>
      <c r="AY350" s="505"/>
      <c r="AZ350" s="505"/>
      <c r="BA350" s="505"/>
      <c r="BB350" s="505"/>
    </row>
    <row r="351" spans="18:54">
      <c r="R351" s="505"/>
      <c r="S351" s="505"/>
      <c r="T351" s="505"/>
      <c r="U351" s="505"/>
      <c r="V351" s="505"/>
      <c r="W351" s="505"/>
      <c r="X351" s="505"/>
      <c r="Y351" s="505"/>
      <c r="Z351" s="505"/>
      <c r="AA351" s="505"/>
      <c r="AB351" s="505"/>
      <c r="AC351" s="505"/>
      <c r="AD351" s="505"/>
      <c r="AE351" s="505"/>
      <c r="AF351" s="505"/>
      <c r="AG351" s="505"/>
      <c r="AH351" s="505"/>
      <c r="AI351" s="505"/>
      <c r="AJ351" s="505"/>
      <c r="AK351" s="505"/>
      <c r="AL351" s="505"/>
      <c r="AM351" s="505"/>
      <c r="AN351" s="505"/>
      <c r="AO351" s="505"/>
      <c r="AP351" s="505"/>
      <c r="AQ351" s="505"/>
      <c r="AR351" s="505"/>
      <c r="AS351" s="505"/>
      <c r="AT351" s="505"/>
      <c r="AU351" s="505"/>
      <c r="AV351" s="505"/>
      <c r="AW351" s="505"/>
      <c r="AX351" s="505"/>
      <c r="AY351" s="505"/>
      <c r="AZ351" s="505"/>
      <c r="BA351" s="505"/>
      <c r="BB351" s="505"/>
    </row>
    <row r="352" spans="18:54">
      <c r="R352" s="505"/>
      <c r="S352" s="505"/>
      <c r="T352" s="505"/>
      <c r="U352" s="505"/>
      <c r="V352" s="505"/>
      <c r="W352" s="505"/>
      <c r="X352" s="505"/>
      <c r="Y352" s="505"/>
      <c r="Z352" s="505"/>
      <c r="AA352" s="505"/>
      <c r="AB352" s="505"/>
      <c r="AC352" s="505"/>
      <c r="AD352" s="505"/>
      <c r="AE352" s="505"/>
      <c r="AF352" s="505"/>
      <c r="AG352" s="505"/>
      <c r="AH352" s="505"/>
      <c r="AI352" s="505"/>
      <c r="AJ352" s="505"/>
      <c r="AK352" s="505"/>
      <c r="AL352" s="505"/>
      <c r="AM352" s="505"/>
      <c r="AN352" s="505"/>
      <c r="AO352" s="505"/>
      <c r="AP352" s="505"/>
      <c r="AQ352" s="505"/>
      <c r="AR352" s="505"/>
      <c r="AS352" s="505"/>
      <c r="AT352" s="505"/>
      <c r="AU352" s="505"/>
      <c r="AV352" s="505"/>
      <c r="AW352" s="505"/>
      <c r="AX352" s="505"/>
      <c r="AY352" s="505"/>
      <c r="AZ352" s="505"/>
      <c r="BA352" s="505"/>
      <c r="BB352" s="505"/>
    </row>
    <row r="353" spans="18:54">
      <c r="R353" s="505"/>
      <c r="S353" s="505"/>
      <c r="T353" s="505"/>
      <c r="U353" s="505"/>
      <c r="V353" s="505"/>
      <c r="W353" s="505"/>
      <c r="X353" s="505"/>
      <c r="Y353" s="505"/>
      <c r="Z353" s="505"/>
      <c r="AA353" s="505"/>
      <c r="AB353" s="505"/>
      <c r="AC353" s="505"/>
      <c r="AD353" s="505"/>
      <c r="AE353" s="505"/>
      <c r="AF353" s="505"/>
      <c r="AG353" s="505"/>
      <c r="AH353" s="505"/>
      <c r="AI353" s="505"/>
      <c r="AJ353" s="505"/>
      <c r="AK353" s="505"/>
      <c r="AL353" s="505"/>
      <c r="AM353" s="505"/>
      <c r="AN353" s="505"/>
      <c r="AO353" s="505"/>
      <c r="AP353" s="505"/>
      <c r="AQ353" s="505"/>
      <c r="AR353" s="505"/>
      <c r="AS353" s="505"/>
      <c r="AT353" s="505"/>
      <c r="AU353" s="505"/>
      <c r="AV353" s="505"/>
      <c r="AW353" s="505"/>
      <c r="AX353" s="505"/>
      <c r="AY353" s="505"/>
      <c r="AZ353" s="505"/>
      <c r="BA353" s="505"/>
      <c r="BB353" s="505"/>
    </row>
    <row r="354" spans="18:54">
      <c r="R354" s="505"/>
      <c r="S354" s="505"/>
      <c r="T354" s="505"/>
      <c r="U354" s="505"/>
      <c r="V354" s="505"/>
      <c r="W354" s="505"/>
      <c r="X354" s="505"/>
      <c r="Y354" s="505"/>
      <c r="Z354" s="505"/>
      <c r="AA354" s="505"/>
      <c r="AB354" s="505"/>
      <c r="AC354" s="505"/>
      <c r="AD354" s="505"/>
      <c r="AE354" s="505"/>
      <c r="AF354" s="505"/>
      <c r="AG354" s="505"/>
      <c r="AH354" s="505"/>
      <c r="AI354" s="505"/>
      <c r="AJ354" s="505"/>
      <c r="AK354" s="505"/>
      <c r="AL354" s="505"/>
      <c r="AM354" s="505"/>
      <c r="AN354" s="505"/>
      <c r="AO354" s="505"/>
      <c r="AP354" s="505"/>
      <c r="AQ354" s="505"/>
      <c r="AR354" s="505"/>
      <c r="AS354" s="505"/>
      <c r="AT354" s="505"/>
      <c r="AU354" s="505"/>
      <c r="AV354" s="505"/>
      <c r="AW354" s="505"/>
      <c r="AX354" s="505"/>
      <c r="AY354" s="505"/>
      <c r="AZ354" s="505"/>
      <c r="BA354" s="505"/>
      <c r="BB354" s="505"/>
    </row>
    <row r="355" spans="18:54">
      <c r="R355" s="505"/>
      <c r="S355" s="505"/>
      <c r="T355" s="505"/>
      <c r="U355" s="505"/>
      <c r="V355" s="505"/>
      <c r="W355" s="505"/>
      <c r="X355" s="505"/>
      <c r="Y355" s="505"/>
      <c r="Z355" s="505"/>
      <c r="AA355" s="505"/>
      <c r="AB355" s="505"/>
      <c r="AC355" s="505"/>
      <c r="AD355" s="505"/>
      <c r="AE355" s="505"/>
      <c r="AF355" s="505"/>
      <c r="AG355" s="505"/>
      <c r="AH355" s="505"/>
      <c r="AI355" s="505"/>
      <c r="AJ355" s="505"/>
      <c r="AK355" s="505"/>
      <c r="AL355" s="505"/>
      <c r="AM355" s="505"/>
      <c r="AN355" s="505"/>
      <c r="AO355" s="505"/>
      <c r="AP355" s="505"/>
      <c r="AQ355" s="505"/>
      <c r="AR355" s="505"/>
      <c r="AS355" s="505"/>
      <c r="AT355" s="505"/>
      <c r="AU355" s="505"/>
      <c r="AV355" s="505"/>
      <c r="AW355" s="505"/>
      <c r="AX355" s="505"/>
      <c r="AY355" s="505"/>
      <c r="AZ355" s="505"/>
      <c r="BA355" s="505"/>
      <c r="BB355" s="505"/>
    </row>
    <row r="356" spans="18:54">
      <c r="R356" s="505"/>
      <c r="S356" s="505"/>
      <c r="T356" s="505"/>
      <c r="U356" s="505"/>
      <c r="V356" s="505"/>
      <c r="W356" s="505"/>
      <c r="X356" s="505"/>
      <c r="Y356" s="505"/>
      <c r="Z356" s="505"/>
      <c r="AA356" s="505"/>
      <c r="AB356" s="505"/>
      <c r="AC356" s="505"/>
      <c r="AD356" s="505"/>
      <c r="AE356" s="505"/>
      <c r="AF356" s="505"/>
      <c r="AG356" s="505"/>
      <c r="AH356" s="505"/>
      <c r="AI356" s="505"/>
      <c r="AJ356" s="505"/>
      <c r="AK356" s="505"/>
      <c r="AL356" s="505"/>
      <c r="AM356" s="505"/>
      <c r="AN356" s="505"/>
      <c r="AO356" s="505"/>
      <c r="AP356" s="505"/>
      <c r="AQ356" s="505"/>
      <c r="AR356" s="505"/>
      <c r="AS356" s="505"/>
      <c r="AT356" s="505"/>
      <c r="AU356" s="505"/>
      <c r="AV356" s="505"/>
      <c r="AW356" s="505"/>
      <c r="AX356" s="505"/>
      <c r="AY356" s="505"/>
      <c r="AZ356" s="505"/>
      <c r="BA356" s="505"/>
      <c r="BB356" s="505"/>
    </row>
    <row r="357" spans="18:54">
      <c r="R357" s="505"/>
      <c r="S357" s="505"/>
      <c r="T357" s="505"/>
      <c r="U357" s="505"/>
      <c r="V357" s="505"/>
      <c r="W357" s="505"/>
      <c r="X357" s="505"/>
      <c r="Y357" s="505"/>
      <c r="Z357" s="505"/>
      <c r="AA357" s="505"/>
      <c r="AB357" s="505"/>
      <c r="AC357" s="505"/>
      <c r="AD357" s="505"/>
      <c r="AE357" s="505"/>
      <c r="AF357" s="505"/>
      <c r="AG357" s="505"/>
      <c r="AH357" s="505"/>
      <c r="AI357" s="505"/>
      <c r="AJ357" s="505"/>
      <c r="AK357" s="505"/>
      <c r="AL357" s="505"/>
      <c r="AM357" s="505"/>
      <c r="AN357" s="505"/>
      <c r="AO357" s="505"/>
      <c r="AP357" s="505"/>
      <c r="AQ357" s="505"/>
      <c r="AR357" s="505"/>
      <c r="AS357" s="505"/>
      <c r="AT357" s="505"/>
      <c r="AU357" s="505"/>
      <c r="AV357" s="505"/>
      <c r="AW357" s="505"/>
      <c r="AX357" s="505"/>
      <c r="AY357" s="505"/>
      <c r="AZ357" s="505"/>
      <c r="BA357" s="505"/>
      <c r="BB357" s="505"/>
    </row>
    <row r="358" spans="18:54">
      <c r="R358" s="505"/>
      <c r="S358" s="505"/>
      <c r="T358" s="505"/>
      <c r="U358" s="505"/>
      <c r="V358" s="505"/>
      <c r="W358" s="505"/>
      <c r="X358" s="505"/>
      <c r="Y358" s="505"/>
      <c r="Z358" s="505"/>
      <c r="AA358" s="505"/>
      <c r="AB358" s="505"/>
      <c r="AC358" s="505"/>
      <c r="AD358" s="505"/>
      <c r="AE358" s="505"/>
      <c r="AF358" s="505"/>
      <c r="AG358" s="505"/>
      <c r="AH358" s="505"/>
      <c r="AI358" s="505"/>
      <c r="AJ358" s="505"/>
      <c r="AK358" s="505"/>
      <c r="AL358" s="505"/>
      <c r="AM358" s="505"/>
      <c r="AN358" s="505"/>
      <c r="AO358" s="505"/>
      <c r="AP358" s="505"/>
      <c r="AQ358" s="505"/>
      <c r="AR358" s="505"/>
      <c r="AS358" s="505"/>
      <c r="AT358" s="505"/>
      <c r="AU358" s="505"/>
      <c r="AV358" s="505"/>
      <c r="AW358" s="505"/>
      <c r="AX358" s="505"/>
      <c r="AY358" s="505"/>
      <c r="AZ358" s="505"/>
      <c r="BA358" s="505"/>
      <c r="BB358" s="505"/>
    </row>
    <row r="359" spans="18:54">
      <c r="R359" s="505"/>
      <c r="S359" s="505"/>
      <c r="T359" s="505"/>
      <c r="U359" s="505"/>
      <c r="V359" s="505"/>
      <c r="W359" s="505"/>
      <c r="X359" s="505"/>
      <c r="Y359" s="505"/>
      <c r="Z359" s="505"/>
      <c r="AA359" s="505"/>
      <c r="AB359" s="505"/>
      <c r="AC359" s="505"/>
      <c r="AD359" s="505"/>
      <c r="AE359" s="505"/>
      <c r="AF359" s="505"/>
      <c r="AG359" s="505"/>
      <c r="AH359" s="505"/>
      <c r="AI359" s="505"/>
      <c r="AJ359" s="505"/>
      <c r="AK359" s="505"/>
      <c r="AL359" s="505"/>
      <c r="AM359" s="505"/>
      <c r="AN359" s="505"/>
      <c r="AO359" s="505"/>
      <c r="AP359" s="505"/>
      <c r="AQ359" s="505"/>
      <c r="AR359" s="505"/>
      <c r="AS359" s="505"/>
      <c r="AT359" s="505"/>
      <c r="AU359" s="505"/>
      <c r="AV359" s="505"/>
      <c r="AW359" s="505"/>
      <c r="AX359" s="505"/>
      <c r="AY359" s="505"/>
      <c r="AZ359" s="505"/>
      <c r="BA359" s="505"/>
      <c r="BB359" s="505"/>
    </row>
    <row r="360" spans="18:54">
      <c r="R360" s="505"/>
      <c r="S360" s="505"/>
      <c r="T360" s="505"/>
      <c r="U360" s="505"/>
      <c r="V360" s="505"/>
      <c r="W360" s="505"/>
      <c r="X360" s="505"/>
      <c r="Y360" s="505"/>
      <c r="Z360" s="505"/>
      <c r="AA360" s="505"/>
      <c r="AB360" s="505"/>
      <c r="AC360" s="505"/>
      <c r="AD360" s="505"/>
      <c r="AE360" s="505"/>
      <c r="AF360" s="505"/>
      <c r="AG360" s="505"/>
      <c r="AH360" s="505"/>
      <c r="AI360" s="505"/>
      <c r="AJ360" s="505"/>
      <c r="AK360" s="505"/>
      <c r="AL360" s="505"/>
      <c r="AM360" s="505"/>
      <c r="AN360" s="505"/>
      <c r="AO360" s="505"/>
      <c r="AP360" s="505"/>
      <c r="AQ360" s="505"/>
      <c r="AR360" s="505"/>
      <c r="AS360" s="505"/>
      <c r="AT360" s="505"/>
      <c r="AU360" s="505"/>
      <c r="AV360" s="505"/>
      <c r="AW360" s="505"/>
      <c r="AX360" s="505"/>
      <c r="AY360" s="505"/>
      <c r="AZ360" s="505"/>
      <c r="BA360" s="505"/>
      <c r="BB360" s="505"/>
    </row>
    <row r="361" spans="18:54">
      <c r="R361" s="505"/>
      <c r="S361" s="505"/>
      <c r="T361" s="505"/>
      <c r="U361" s="505"/>
      <c r="V361" s="505"/>
      <c r="W361" s="505"/>
      <c r="X361" s="505"/>
      <c r="Y361" s="505"/>
      <c r="Z361" s="505"/>
      <c r="AA361" s="505"/>
      <c r="AB361" s="505"/>
      <c r="AC361" s="505"/>
      <c r="AD361" s="505"/>
      <c r="AE361" s="505"/>
      <c r="AF361" s="505"/>
      <c r="AG361" s="505"/>
      <c r="AH361" s="505"/>
      <c r="AI361" s="505"/>
      <c r="AJ361" s="505"/>
      <c r="AK361" s="505"/>
      <c r="AL361" s="505"/>
      <c r="AM361" s="505"/>
      <c r="AN361" s="505"/>
      <c r="AO361" s="505"/>
      <c r="AP361" s="505"/>
      <c r="AQ361" s="505"/>
      <c r="AR361" s="505"/>
      <c r="AS361" s="505"/>
      <c r="AT361" s="505"/>
      <c r="AU361" s="505"/>
      <c r="AV361" s="505"/>
      <c r="AW361" s="505"/>
      <c r="AX361" s="505"/>
      <c r="AY361" s="505"/>
      <c r="AZ361" s="505"/>
      <c r="BA361" s="505"/>
      <c r="BB361" s="505"/>
    </row>
    <row r="362" spans="18:54">
      <c r="R362" s="505"/>
      <c r="S362" s="505"/>
      <c r="T362" s="505"/>
      <c r="U362" s="505"/>
      <c r="V362" s="505"/>
      <c r="W362" s="505"/>
      <c r="X362" s="505"/>
      <c r="Y362" s="505"/>
      <c r="Z362" s="505"/>
      <c r="AA362" s="505"/>
      <c r="AB362" s="505"/>
      <c r="AC362" s="505"/>
      <c r="AD362" s="505"/>
      <c r="AE362" s="505"/>
      <c r="AF362" s="505"/>
      <c r="AG362" s="505"/>
      <c r="AH362" s="505"/>
      <c r="AI362" s="505"/>
      <c r="AJ362" s="505"/>
      <c r="AK362" s="505"/>
      <c r="AL362" s="505"/>
      <c r="AM362" s="505"/>
      <c r="AN362" s="505"/>
      <c r="AO362" s="505"/>
      <c r="AP362" s="505"/>
      <c r="AQ362" s="505"/>
      <c r="AR362" s="505"/>
      <c r="AS362" s="505"/>
      <c r="AT362" s="505"/>
      <c r="AU362" s="505"/>
      <c r="AV362" s="505"/>
      <c r="AW362" s="505"/>
      <c r="AX362" s="505"/>
      <c r="AY362" s="505"/>
      <c r="AZ362" s="505"/>
      <c r="BA362" s="505"/>
      <c r="BB362" s="505"/>
    </row>
    <row r="363" spans="18:54">
      <c r="R363" s="505"/>
      <c r="S363" s="505"/>
      <c r="T363" s="505"/>
      <c r="U363" s="505"/>
      <c r="V363" s="505"/>
      <c r="W363" s="505"/>
      <c r="X363" s="505"/>
      <c r="Y363" s="505"/>
      <c r="Z363" s="505"/>
      <c r="AA363" s="505"/>
      <c r="AB363" s="505"/>
      <c r="AC363" s="505"/>
      <c r="AD363" s="505"/>
      <c r="AE363" s="505"/>
      <c r="AF363" s="505"/>
      <c r="AG363" s="505"/>
      <c r="AH363" s="505"/>
      <c r="AI363" s="505"/>
      <c r="AJ363" s="505"/>
      <c r="AK363" s="505"/>
      <c r="AL363" s="505"/>
      <c r="AM363" s="505"/>
      <c r="AN363" s="505"/>
      <c r="AO363" s="505"/>
      <c r="AP363" s="505"/>
      <c r="AQ363" s="505"/>
      <c r="AR363" s="505"/>
      <c r="AS363" s="505"/>
      <c r="AT363" s="505"/>
      <c r="AU363" s="505"/>
      <c r="AV363" s="505"/>
      <c r="AW363" s="505"/>
      <c r="AX363" s="505"/>
      <c r="AY363" s="505"/>
      <c r="AZ363" s="505"/>
      <c r="BA363" s="505"/>
      <c r="BB363" s="505"/>
    </row>
    <row r="364" spans="18:54">
      <c r="R364" s="505"/>
      <c r="S364" s="505"/>
      <c r="T364" s="505"/>
      <c r="U364" s="505"/>
      <c r="V364" s="505"/>
      <c r="W364" s="505"/>
      <c r="X364" s="505"/>
      <c r="Y364" s="505"/>
      <c r="Z364" s="505"/>
      <c r="AA364" s="505"/>
      <c r="AB364" s="505"/>
      <c r="AC364" s="505"/>
      <c r="AD364" s="505"/>
      <c r="AE364" s="505"/>
      <c r="AF364" s="505"/>
      <c r="AG364" s="505"/>
      <c r="AH364" s="505"/>
      <c r="AI364" s="505"/>
      <c r="AJ364" s="505"/>
      <c r="AK364" s="505"/>
      <c r="AL364" s="505"/>
      <c r="AM364" s="505"/>
      <c r="AN364" s="505"/>
      <c r="AO364" s="505"/>
      <c r="AP364" s="505"/>
      <c r="AQ364" s="505"/>
      <c r="AR364" s="505"/>
      <c r="AS364" s="505"/>
      <c r="AT364" s="505"/>
      <c r="AU364" s="505"/>
      <c r="AV364" s="505"/>
      <c r="AW364" s="505"/>
      <c r="AX364" s="505"/>
      <c r="AY364" s="505"/>
      <c r="AZ364" s="505"/>
      <c r="BA364" s="505"/>
      <c r="BB364" s="505"/>
    </row>
    <row r="365" spans="18:54">
      <c r="R365" s="505"/>
      <c r="S365" s="505"/>
      <c r="T365" s="505"/>
      <c r="U365" s="505"/>
      <c r="V365" s="505"/>
      <c r="W365" s="505"/>
      <c r="X365" s="505"/>
      <c r="Y365" s="505"/>
      <c r="Z365" s="505"/>
      <c r="AA365" s="505"/>
      <c r="AB365" s="505"/>
      <c r="AC365" s="505"/>
      <c r="AD365" s="505"/>
      <c r="AE365" s="505"/>
      <c r="AF365" s="505"/>
      <c r="AG365" s="505"/>
      <c r="AH365" s="505"/>
      <c r="AI365" s="505"/>
      <c r="AJ365" s="505"/>
      <c r="AK365" s="505"/>
      <c r="AL365" s="505"/>
      <c r="AM365" s="505"/>
      <c r="AN365" s="505"/>
      <c r="AO365" s="505"/>
      <c r="AP365" s="505"/>
      <c r="AQ365" s="505"/>
      <c r="AR365" s="505"/>
      <c r="AS365" s="505"/>
      <c r="AT365" s="505"/>
      <c r="AU365" s="505"/>
      <c r="AV365" s="505"/>
      <c r="AW365" s="505"/>
      <c r="AX365" s="505"/>
      <c r="AY365" s="505"/>
      <c r="AZ365" s="505"/>
      <c r="BA365" s="505"/>
      <c r="BB365" s="505"/>
    </row>
    <row r="366" spans="18:54">
      <c r="R366" s="505"/>
      <c r="S366" s="505"/>
      <c r="T366" s="505"/>
      <c r="U366" s="505"/>
      <c r="V366" s="505"/>
      <c r="W366" s="505"/>
      <c r="X366" s="505"/>
      <c r="Y366" s="505"/>
      <c r="Z366" s="505"/>
      <c r="AA366" s="505"/>
      <c r="AB366" s="505"/>
      <c r="AC366" s="505"/>
      <c r="AD366" s="505"/>
      <c r="AE366" s="505"/>
      <c r="AF366" s="505"/>
      <c r="AG366" s="505"/>
      <c r="AH366" s="505"/>
      <c r="AI366" s="505"/>
      <c r="AJ366" s="505"/>
      <c r="AK366" s="505"/>
      <c r="AL366" s="505"/>
      <c r="AM366" s="505"/>
      <c r="AN366" s="505"/>
      <c r="AO366" s="505"/>
      <c r="AP366" s="505"/>
      <c r="AQ366" s="505"/>
      <c r="AR366" s="505"/>
      <c r="AS366" s="505"/>
      <c r="AT366" s="505"/>
      <c r="AU366" s="505"/>
      <c r="AV366" s="505"/>
      <c r="AW366" s="505"/>
      <c r="AX366" s="505"/>
      <c r="AY366" s="505"/>
      <c r="AZ366" s="505"/>
      <c r="BA366" s="505"/>
      <c r="BB366" s="505"/>
    </row>
    <row r="367" spans="18:54">
      <c r="R367" s="505"/>
      <c r="S367" s="505"/>
      <c r="T367" s="505"/>
      <c r="U367" s="505"/>
      <c r="V367" s="505"/>
      <c r="W367" s="505"/>
      <c r="X367" s="505"/>
      <c r="Y367" s="505"/>
      <c r="Z367" s="505"/>
      <c r="AA367" s="505"/>
      <c r="AB367" s="505"/>
      <c r="AC367" s="505"/>
      <c r="AD367" s="505"/>
      <c r="AE367" s="505"/>
      <c r="AF367" s="505"/>
      <c r="AG367" s="505"/>
      <c r="AH367" s="505"/>
      <c r="AI367" s="505"/>
      <c r="AJ367" s="505"/>
      <c r="AK367" s="505"/>
      <c r="AL367" s="505"/>
      <c r="AM367" s="505"/>
      <c r="AN367" s="505"/>
      <c r="AO367" s="505"/>
      <c r="AP367" s="505"/>
      <c r="AQ367" s="505"/>
      <c r="AR367" s="505"/>
      <c r="AS367" s="505"/>
      <c r="AT367" s="505"/>
      <c r="AU367" s="505"/>
      <c r="AV367" s="505"/>
      <c r="AW367" s="505"/>
      <c r="AX367" s="505"/>
      <c r="AY367" s="505"/>
      <c r="AZ367" s="505"/>
      <c r="BA367" s="505"/>
      <c r="BB367" s="505"/>
    </row>
    <row r="368" spans="18:54">
      <c r="R368" s="505"/>
      <c r="S368" s="505"/>
      <c r="T368" s="505"/>
      <c r="U368" s="505"/>
      <c r="V368" s="505"/>
      <c r="W368" s="505"/>
      <c r="X368" s="505"/>
      <c r="Y368" s="505"/>
      <c r="Z368" s="505"/>
      <c r="AA368" s="505"/>
      <c r="AB368" s="505"/>
      <c r="AC368" s="505"/>
      <c r="AD368" s="505"/>
      <c r="AE368" s="505"/>
      <c r="AF368" s="505"/>
      <c r="AG368" s="505"/>
      <c r="AH368" s="505"/>
      <c r="AI368" s="505"/>
      <c r="AJ368" s="505"/>
      <c r="AK368" s="505"/>
      <c r="AL368" s="505"/>
      <c r="AM368" s="505"/>
      <c r="AN368" s="505"/>
      <c r="AO368" s="505"/>
      <c r="AP368" s="505"/>
      <c r="AQ368" s="505"/>
      <c r="AR368" s="505"/>
      <c r="AS368" s="505"/>
      <c r="AT368" s="505"/>
      <c r="AU368" s="505"/>
      <c r="AV368" s="505"/>
      <c r="AW368" s="505"/>
      <c r="AX368" s="505"/>
      <c r="AY368" s="505"/>
      <c r="AZ368" s="505"/>
      <c r="BA368" s="505"/>
      <c r="BB368" s="505"/>
    </row>
    <row r="369" spans="18:54">
      <c r="R369" s="505"/>
      <c r="S369" s="505"/>
      <c r="T369" s="505"/>
      <c r="U369" s="505"/>
      <c r="V369" s="505"/>
      <c r="W369" s="505"/>
      <c r="X369" s="505"/>
      <c r="Y369" s="505"/>
      <c r="Z369" s="505"/>
      <c r="AA369" s="505"/>
      <c r="AB369" s="505"/>
      <c r="AC369" s="505"/>
      <c r="AD369" s="505"/>
      <c r="AE369" s="505"/>
      <c r="AF369" s="505"/>
      <c r="AG369" s="505"/>
      <c r="AH369" s="505"/>
      <c r="AI369" s="505"/>
      <c r="AJ369" s="505"/>
      <c r="AK369" s="505"/>
      <c r="AL369" s="505"/>
      <c r="AM369" s="505"/>
      <c r="AN369" s="505"/>
      <c r="AO369" s="505"/>
      <c r="AP369" s="505"/>
      <c r="AQ369" s="505"/>
      <c r="AR369" s="505"/>
      <c r="AS369" s="505"/>
      <c r="AT369" s="505"/>
      <c r="AU369" s="505"/>
      <c r="AV369" s="505"/>
      <c r="AW369" s="505"/>
      <c r="AX369" s="505"/>
      <c r="AY369" s="505"/>
      <c r="AZ369" s="505"/>
      <c r="BA369" s="505"/>
      <c r="BB369" s="505"/>
    </row>
    <row r="370" spans="18:54">
      <c r="R370" s="505"/>
      <c r="S370" s="505"/>
      <c r="T370" s="505"/>
      <c r="U370" s="505"/>
      <c r="V370" s="505"/>
      <c r="W370" s="505"/>
      <c r="X370" s="505"/>
      <c r="Y370" s="505"/>
      <c r="Z370" s="505"/>
      <c r="AA370" s="505"/>
      <c r="AB370" s="505"/>
      <c r="AC370" s="505"/>
      <c r="AD370" s="505"/>
      <c r="AE370" s="505"/>
      <c r="AF370" s="505"/>
      <c r="AG370" s="505"/>
      <c r="AH370" s="505"/>
      <c r="AI370" s="505"/>
      <c r="AJ370" s="505"/>
      <c r="AK370" s="505"/>
      <c r="AL370" s="505"/>
      <c r="AM370" s="505"/>
      <c r="AN370" s="505"/>
      <c r="AO370" s="505"/>
      <c r="AP370" s="505"/>
      <c r="AQ370" s="505"/>
      <c r="AR370" s="505"/>
      <c r="AS370" s="505"/>
      <c r="AT370" s="505"/>
      <c r="AU370" s="505"/>
      <c r="AV370" s="505"/>
      <c r="AW370" s="505"/>
      <c r="AX370" s="505"/>
      <c r="AY370" s="505"/>
      <c r="AZ370" s="505"/>
      <c r="BA370" s="505"/>
      <c r="BB370" s="505"/>
    </row>
    <row r="371" spans="18:54">
      <c r="R371" s="505"/>
      <c r="S371" s="505"/>
      <c r="T371" s="505"/>
      <c r="U371" s="505"/>
      <c r="V371" s="505"/>
      <c r="W371" s="505"/>
      <c r="X371" s="505"/>
      <c r="Y371" s="505"/>
      <c r="Z371" s="505"/>
      <c r="AA371" s="505"/>
      <c r="AB371" s="505"/>
      <c r="AC371" s="505"/>
      <c r="AD371" s="505"/>
      <c r="AE371" s="505"/>
      <c r="AF371" s="505"/>
      <c r="AG371" s="505"/>
      <c r="AH371" s="505"/>
      <c r="AI371" s="505"/>
      <c r="AJ371" s="505"/>
      <c r="AK371" s="505"/>
      <c r="AL371" s="505"/>
      <c r="AM371" s="505"/>
      <c r="AN371" s="505"/>
      <c r="AO371" s="505"/>
      <c r="AP371" s="505"/>
      <c r="AQ371" s="505"/>
      <c r="AR371" s="505"/>
      <c r="AS371" s="505"/>
      <c r="AT371" s="505"/>
      <c r="AU371" s="505"/>
      <c r="AV371" s="505"/>
      <c r="AW371" s="505"/>
      <c r="AX371" s="505"/>
      <c r="AY371" s="505"/>
      <c r="AZ371" s="505"/>
      <c r="BA371" s="505"/>
      <c r="BB371" s="505"/>
    </row>
    <row r="372" spans="18:54">
      <c r="R372" s="505"/>
      <c r="S372" s="505"/>
      <c r="T372" s="505"/>
      <c r="U372" s="505"/>
      <c r="V372" s="505"/>
      <c r="W372" s="505"/>
      <c r="X372" s="505"/>
      <c r="Y372" s="505"/>
      <c r="Z372" s="505"/>
      <c r="AA372" s="505"/>
      <c r="AB372" s="505"/>
      <c r="AC372" s="505"/>
      <c r="AD372" s="505"/>
      <c r="AE372" s="505"/>
      <c r="AF372" s="505"/>
      <c r="AG372" s="505"/>
      <c r="AH372" s="505"/>
      <c r="AI372" s="505"/>
      <c r="AJ372" s="505"/>
      <c r="AK372" s="505"/>
      <c r="AL372" s="505"/>
      <c r="AM372" s="505"/>
      <c r="AN372" s="505"/>
      <c r="AO372" s="505"/>
      <c r="AP372" s="505"/>
      <c r="AQ372" s="505"/>
      <c r="AR372" s="505"/>
      <c r="AS372" s="505"/>
      <c r="AT372" s="505"/>
      <c r="AU372" s="505"/>
      <c r="AV372" s="505"/>
      <c r="AW372" s="505"/>
      <c r="AX372" s="505"/>
      <c r="AY372" s="505"/>
      <c r="AZ372" s="505"/>
      <c r="BA372" s="505"/>
      <c r="BB372" s="505"/>
    </row>
    <row r="373" spans="18:54">
      <c r="R373" s="505"/>
      <c r="S373" s="505"/>
      <c r="T373" s="505"/>
      <c r="U373" s="505"/>
      <c r="V373" s="505"/>
      <c r="W373" s="505"/>
      <c r="X373" s="505"/>
      <c r="Y373" s="505"/>
      <c r="Z373" s="505"/>
      <c r="AA373" s="505"/>
      <c r="AB373" s="505"/>
      <c r="AC373" s="505"/>
      <c r="AD373" s="505"/>
      <c r="AE373" s="505"/>
      <c r="AF373" s="505"/>
      <c r="AG373" s="505"/>
      <c r="AH373" s="505"/>
      <c r="AI373" s="505"/>
      <c r="AJ373" s="505"/>
      <c r="AK373" s="505"/>
      <c r="AL373" s="505"/>
      <c r="AM373" s="505"/>
      <c r="AN373" s="505"/>
      <c r="AO373" s="505"/>
      <c r="AP373" s="505"/>
      <c r="AQ373" s="505"/>
      <c r="AR373" s="505"/>
      <c r="AS373" s="505"/>
      <c r="AT373" s="505"/>
      <c r="AU373" s="505"/>
      <c r="AV373" s="505"/>
      <c r="AW373" s="505"/>
      <c r="AX373" s="505"/>
      <c r="AY373" s="505"/>
      <c r="AZ373" s="505"/>
      <c r="BA373" s="505"/>
      <c r="BB373" s="505"/>
    </row>
    <row r="374" spans="18:54">
      <c r="R374" s="505"/>
      <c r="S374" s="505"/>
      <c r="T374" s="505"/>
      <c r="U374" s="505"/>
      <c r="V374" s="505"/>
      <c r="W374" s="505"/>
      <c r="X374" s="505"/>
      <c r="Y374" s="505"/>
      <c r="Z374" s="505"/>
      <c r="AA374" s="505"/>
      <c r="AB374" s="505"/>
      <c r="AC374" s="505"/>
      <c r="AD374" s="505"/>
      <c r="AE374" s="505"/>
      <c r="AF374" s="505"/>
      <c r="AG374" s="505"/>
      <c r="AH374" s="505"/>
      <c r="AI374" s="505"/>
      <c r="AJ374" s="505"/>
      <c r="AK374" s="505"/>
      <c r="AL374" s="505"/>
      <c r="AM374" s="505"/>
      <c r="AN374" s="505"/>
      <c r="AO374" s="505"/>
      <c r="AP374" s="505"/>
      <c r="AQ374" s="505"/>
      <c r="AR374" s="505"/>
      <c r="AS374" s="505"/>
      <c r="AT374" s="505"/>
      <c r="AU374" s="505"/>
      <c r="AV374" s="505"/>
      <c r="AW374" s="505"/>
      <c r="AX374" s="505"/>
      <c r="AY374" s="505"/>
      <c r="AZ374" s="505"/>
      <c r="BA374" s="505"/>
      <c r="BB374" s="505"/>
    </row>
    <row r="375" spans="18:54">
      <c r="R375" s="505"/>
      <c r="S375" s="505"/>
      <c r="T375" s="505"/>
      <c r="U375" s="505"/>
      <c r="V375" s="505"/>
      <c r="W375" s="505"/>
      <c r="X375" s="505"/>
      <c r="Y375" s="505"/>
      <c r="Z375" s="505"/>
      <c r="AA375" s="505"/>
      <c r="AB375" s="505"/>
      <c r="AC375" s="505"/>
      <c r="AD375" s="505"/>
      <c r="AE375" s="505"/>
      <c r="AF375" s="505"/>
      <c r="AG375" s="505"/>
      <c r="AH375" s="505"/>
      <c r="AI375" s="505"/>
      <c r="AJ375" s="505"/>
      <c r="AK375" s="505"/>
      <c r="AL375" s="505"/>
      <c r="AM375" s="505"/>
      <c r="AN375" s="505"/>
      <c r="AO375" s="505"/>
      <c r="AP375" s="505"/>
      <c r="AQ375" s="505"/>
      <c r="AR375" s="505"/>
      <c r="AS375" s="505"/>
      <c r="AT375" s="505"/>
      <c r="AU375" s="505"/>
      <c r="AV375" s="505"/>
      <c r="AW375" s="505"/>
      <c r="AX375" s="505"/>
      <c r="AY375" s="505"/>
      <c r="AZ375" s="505"/>
      <c r="BA375" s="505"/>
      <c r="BB375" s="505"/>
    </row>
    <row r="376" spans="18:54">
      <c r="R376" s="505"/>
      <c r="S376" s="505"/>
      <c r="T376" s="505"/>
      <c r="U376" s="505"/>
      <c r="V376" s="505"/>
      <c r="W376" s="505"/>
      <c r="X376" s="505"/>
      <c r="Y376" s="505"/>
      <c r="Z376" s="505"/>
      <c r="AA376" s="505"/>
      <c r="AB376" s="505"/>
      <c r="AC376" s="505"/>
      <c r="AD376" s="505"/>
      <c r="AE376" s="505"/>
      <c r="AF376" s="505"/>
      <c r="AG376" s="505"/>
      <c r="AH376" s="505"/>
      <c r="AI376" s="505"/>
      <c r="AJ376" s="505"/>
      <c r="AK376" s="505"/>
      <c r="AL376" s="505"/>
      <c r="AM376" s="505"/>
      <c r="AN376" s="505"/>
      <c r="AO376" s="505"/>
      <c r="AP376" s="505"/>
      <c r="AQ376" s="505"/>
      <c r="AR376" s="505"/>
      <c r="AS376" s="505"/>
      <c r="AT376" s="505"/>
      <c r="AU376" s="505"/>
      <c r="AV376" s="505"/>
      <c r="AW376" s="505"/>
      <c r="AX376" s="505"/>
      <c r="AY376" s="505"/>
      <c r="AZ376" s="505"/>
      <c r="BA376" s="505"/>
      <c r="BB376" s="505"/>
    </row>
    <row r="377" spans="18:54">
      <c r="R377" s="505"/>
      <c r="S377" s="505"/>
      <c r="T377" s="505"/>
      <c r="U377" s="505"/>
      <c r="V377" s="505"/>
      <c r="W377" s="505"/>
      <c r="X377" s="505"/>
      <c r="Y377" s="505"/>
      <c r="Z377" s="505"/>
      <c r="AA377" s="505"/>
      <c r="AB377" s="505"/>
      <c r="AC377" s="505"/>
      <c r="AD377" s="505"/>
      <c r="AE377" s="505"/>
      <c r="AF377" s="505"/>
      <c r="AG377" s="505"/>
      <c r="AH377" s="505"/>
      <c r="AI377" s="505"/>
      <c r="AJ377" s="505"/>
      <c r="AK377" s="505"/>
      <c r="AL377" s="505"/>
      <c r="AM377" s="505"/>
      <c r="AN377" s="505"/>
      <c r="AO377" s="505"/>
      <c r="AP377" s="505"/>
      <c r="AQ377" s="505"/>
      <c r="AR377" s="505"/>
      <c r="AS377" s="505"/>
      <c r="AT377" s="505"/>
      <c r="AU377" s="505"/>
      <c r="AV377" s="505"/>
      <c r="AW377" s="505"/>
      <c r="AX377" s="505"/>
      <c r="AY377" s="505"/>
      <c r="AZ377" s="505"/>
      <c r="BA377" s="505"/>
      <c r="BB377" s="505"/>
    </row>
    <row r="378" spans="18:54">
      <c r="R378" s="505"/>
      <c r="S378" s="505"/>
      <c r="T378" s="505"/>
      <c r="U378" s="505"/>
      <c r="V378" s="505"/>
      <c r="W378" s="505"/>
      <c r="X378" s="505"/>
      <c r="Y378" s="505"/>
      <c r="Z378" s="505"/>
      <c r="AA378" s="505"/>
      <c r="AB378" s="505"/>
      <c r="AC378" s="505"/>
      <c r="AD378" s="505"/>
      <c r="AE378" s="505"/>
      <c r="AF378" s="505"/>
      <c r="AG378" s="505"/>
      <c r="AH378" s="505"/>
      <c r="AI378" s="505"/>
      <c r="AJ378" s="505"/>
      <c r="AK378" s="505"/>
      <c r="AL378" s="505"/>
      <c r="AM378" s="505"/>
      <c r="AN378" s="505"/>
      <c r="AO378" s="505"/>
      <c r="AP378" s="505"/>
      <c r="AQ378" s="505"/>
      <c r="AR378" s="505"/>
      <c r="AS378" s="505"/>
      <c r="AT378" s="505"/>
      <c r="AU378" s="505"/>
      <c r="AV378" s="505"/>
      <c r="AW378" s="505"/>
      <c r="AX378" s="505"/>
      <c r="AY378" s="505"/>
      <c r="AZ378" s="505"/>
      <c r="BA378" s="505"/>
      <c r="BB378" s="505"/>
    </row>
    <row r="379" spans="18:54">
      <c r="R379" s="505"/>
      <c r="S379" s="505"/>
      <c r="T379" s="505"/>
      <c r="U379" s="505"/>
      <c r="V379" s="505"/>
      <c r="W379" s="505"/>
      <c r="X379" s="505"/>
      <c r="Y379" s="505"/>
      <c r="Z379" s="505"/>
      <c r="AA379" s="505"/>
      <c r="AB379" s="505"/>
      <c r="AC379" s="505"/>
      <c r="AD379" s="505"/>
      <c r="AE379" s="505"/>
      <c r="AF379" s="505"/>
      <c r="AG379" s="505"/>
      <c r="AH379" s="505"/>
      <c r="AI379" s="505"/>
      <c r="AJ379" s="505"/>
      <c r="AK379" s="505"/>
      <c r="AL379" s="505"/>
      <c r="AM379" s="505"/>
      <c r="AN379" s="505"/>
      <c r="AO379" s="505"/>
      <c r="AP379" s="505"/>
      <c r="AQ379" s="505"/>
      <c r="AR379" s="505"/>
      <c r="AS379" s="505"/>
      <c r="AT379" s="505"/>
      <c r="AU379" s="505"/>
      <c r="AV379" s="505"/>
      <c r="AW379" s="505"/>
      <c r="AX379" s="505"/>
      <c r="AY379" s="505"/>
      <c r="AZ379" s="505"/>
      <c r="BA379" s="505"/>
      <c r="BB379" s="505"/>
    </row>
    <row r="380" spans="18:54">
      <c r="R380" s="505"/>
      <c r="S380" s="505"/>
      <c r="T380" s="505"/>
      <c r="U380" s="505"/>
      <c r="V380" s="505"/>
      <c r="W380" s="505"/>
      <c r="X380" s="505"/>
      <c r="Y380" s="505"/>
      <c r="Z380" s="505"/>
      <c r="AA380" s="505"/>
      <c r="AB380" s="505"/>
      <c r="AC380" s="505"/>
      <c r="AD380" s="505"/>
      <c r="AE380" s="505"/>
      <c r="AF380" s="505"/>
      <c r="AG380" s="505"/>
      <c r="AH380" s="505"/>
      <c r="AI380" s="505"/>
      <c r="AJ380" s="505"/>
      <c r="AK380" s="505"/>
      <c r="AL380" s="505"/>
      <c r="AM380" s="505"/>
      <c r="AN380" s="505"/>
      <c r="AO380" s="505"/>
      <c r="AP380" s="505"/>
      <c r="AQ380" s="505"/>
      <c r="AR380" s="505"/>
      <c r="AS380" s="505"/>
      <c r="AT380" s="505"/>
      <c r="AU380" s="505"/>
      <c r="AV380" s="505"/>
      <c r="AW380" s="505"/>
      <c r="AX380" s="505"/>
      <c r="AY380" s="505"/>
      <c r="AZ380" s="505"/>
      <c r="BA380" s="505"/>
      <c r="BB380" s="505"/>
    </row>
    <row r="381" spans="18:54">
      <c r="R381" s="505"/>
      <c r="S381" s="505"/>
      <c r="T381" s="505"/>
      <c r="U381" s="505"/>
      <c r="V381" s="505"/>
      <c r="W381" s="505"/>
      <c r="X381" s="505"/>
      <c r="Y381" s="505"/>
      <c r="Z381" s="505"/>
      <c r="AA381" s="505"/>
      <c r="AB381" s="505"/>
      <c r="AC381" s="505"/>
      <c r="AD381" s="505"/>
      <c r="AE381" s="505"/>
      <c r="AF381" s="505"/>
      <c r="AG381" s="505"/>
      <c r="AH381" s="505"/>
      <c r="AI381" s="505"/>
      <c r="AJ381" s="505"/>
      <c r="AK381" s="505"/>
      <c r="AL381" s="505"/>
      <c r="AM381" s="505"/>
      <c r="AN381" s="505"/>
      <c r="AO381" s="505"/>
      <c r="AP381" s="505"/>
      <c r="AQ381" s="505"/>
      <c r="AR381" s="505"/>
      <c r="AS381" s="505"/>
      <c r="AT381" s="505"/>
      <c r="AU381" s="505"/>
      <c r="AV381" s="505"/>
      <c r="AW381" s="505"/>
      <c r="AX381" s="505"/>
      <c r="AY381" s="505"/>
      <c r="AZ381" s="505"/>
      <c r="BA381" s="505"/>
      <c r="BB381" s="505"/>
    </row>
    <row r="382" spans="18:54">
      <c r="R382" s="505"/>
      <c r="S382" s="505"/>
      <c r="T382" s="505"/>
      <c r="U382" s="505"/>
      <c r="V382" s="505"/>
      <c r="W382" s="505"/>
      <c r="X382" s="505"/>
      <c r="Y382" s="505"/>
      <c r="Z382" s="505"/>
      <c r="AA382" s="505"/>
      <c r="AB382" s="505"/>
      <c r="AC382" s="505"/>
      <c r="AD382" s="505"/>
      <c r="AE382" s="505"/>
      <c r="AF382" s="505"/>
      <c r="AG382" s="505"/>
      <c r="AH382" s="505"/>
      <c r="AI382" s="505"/>
      <c r="AJ382" s="505"/>
      <c r="AK382" s="505"/>
      <c r="AL382" s="505"/>
      <c r="AM382" s="505"/>
      <c r="AN382" s="505"/>
      <c r="AO382" s="505"/>
      <c r="AP382" s="505"/>
      <c r="AQ382" s="505"/>
      <c r="AR382" s="505"/>
      <c r="AS382" s="505"/>
      <c r="AT382" s="505"/>
      <c r="AU382" s="505"/>
      <c r="AV382" s="505"/>
      <c r="AW382" s="505"/>
      <c r="AX382" s="505"/>
      <c r="AY382" s="505"/>
      <c r="AZ382" s="505"/>
      <c r="BA382" s="505"/>
      <c r="BB382" s="505"/>
    </row>
    <row r="383" spans="18:54">
      <c r="R383" s="505"/>
      <c r="S383" s="505"/>
      <c r="T383" s="505"/>
      <c r="U383" s="505"/>
      <c r="V383" s="505"/>
      <c r="W383" s="505"/>
      <c r="X383" s="505"/>
      <c r="Y383" s="505"/>
      <c r="Z383" s="505"/>
      <c r="AA383" s="505"/>
      <c r="AB383" s="505"/>
      <c r="AC383" s="505"/>
      <c r="AD383" s="505"/>
      <c r="AE383" s="505"/>
      <c r="AF383" s="505"/>
      <c r="AG383" s="505"/>
      <c r="AH383" s="505"/>
      <c r="AI383" s="505"/>
      <c r="AJ383" s="505"/>
      <c r="AK383" s="505"/>
      <c r="AL383" s="505"/>
      <c r="AM383" s="505"/>
      <c r="AN383" s="505"/>
      <c r="AO383" s="505"/>
      <c r="AP383" s="505"/>
      <c r="AQ383" s="505"/>
      <c r="AR383" s="505"/>
      <c r="AS383" s="505"/>
      <c r="AT383" s="505"/>
      <c r="AU383" s="505"/>
      <c r="AV383" s="505"/>
      <c r="AW383" s="505"/>
      <c r="AX383" s="505"/>
      <c r="AY383" s="505"/>
      <c r="AZ383" s="505"/>
      <c r="BA383" s="505"/>
      <c r="BB383" s="505"/>
    </row>
    <row r="384" spans="18:54">
      <c r="R384" s="505"/>
      <c r="S384" s="505"/>
      <c r="T384" s="505"/>
      <c r="U384" s="505"/>
      <c r="V384" s="505"/>
      <c r="W384" s="505"/>
      <c r="X384" s="505"/>
      <c r="Y384" s="505"/>
      <c r="Z384" s="505"/>
      <c r="AA384" s="505"/>
      <c r="AB384" s="505"/>
      <c r="AC384" s="505"/>
      <c r="AD384" s="505"/>
      <c r="AE384" s="505"/>
      <c r="AF384" s="505"/>
      <c r="AG384" s="505"/>
      <c r="AH384" s="505"/>
      <c r="AI384" s="505"/>
      <c r="AJ384" s="505"/>
      <c r="AK384" s="505"/>
      <c r="AL384" s="505"/>
      <c r="AM384" s="505"/>
      <c r="AN384" s="505"/>
      <c r="AO384" s="505"/>
      <c r="AP384" s="505"/>
      <c r="AQ384" s="505"/>
      <c r="AR384" s="505"/>
      <c r="AS384" s="505"/>
      <c r="AT384" s="505"/>
      <c r="AU384" s="505"/>
      <c r="AV384" s="505"/>
      <c r="AW384" s="505"/>
      <c r="AX384" s="505"/>
      <c r="AY384" s="505"/>
      <c r="AZ384" s="505"/>
      <c r="BA384" s="505"/>
      <c r="BB384" s="505"/>
    </row>
    <row r="385" spans="18:54">
      <c r="R385" s="505"/>
      <c r="S385" s="505"/>
      <c r="T385" s="505"/>
      <c r="U385" s="505"/>
      <c r="V385" s="505"/>
      <c r="W385" s="505"/>
      <c r="X385" s="505"/>
      <c r="Y385" s="505"/>
      <c r="Z385" s="505"/>
      <c r="AA385" s="505"/>
      <c r="AB385" s="505"/>
      <c r="AC385" s="505"/>
      <c r="AD385" s="505"/>
      <c r="AE385" s="505"/>
      <c r="AF385" s="505"/>
      <c r="AG385" s="505"/>
      <c r="AH385" s="505"/>
      <c r="AI385" s="505"/>
      <c r="AJ385" s="505"/>
      <c r="AK385" s="505"/>
      <c r="AL385" s="505"/>
      <c r="AM385" s="505"/>
      <c r="AN385" s="505"/>
      <c r="AO385" s="505"/>
      <c r="AP385" s="505"/>
      <c r="AQ385" s="505"/>
      <c r="AR385" s="505"/>
      <c r="AS385" s="505"/>
      <c r="AT385" s="505"/>
      <c r="AU385" s="505"/>
      <c r="AV385" s="505"/>
      <c r="AW385" s="505"/>
      <c r="AX385" s="505"/>
      <c r="AY385" s="505"/>
      <c r="AZ385" s="505"/>
      <c r="BA385" s="505"/>
      <c r="BB385" s="505"/>
    </row>
    <row r="386" spans="18:54">
      <c r="R386" s="505"/>
      <c r="S386" s="505"/>
      <c r="T386" s="505"/>
      <c r="U386" s="505"/>
      <c r="V386" s="505"/>
      <c r="W386" s="505"/>
      <c r="X386" s="505"/>
      <c r="Y386" s="505"/>
      <c r="Z386" s="505"/>
      <c r="AA386" s="505"/>
      <c r="AB386" s="505"/>
      <c r="AC386" s="505"/>
      <c r="AD386" s="505"/>
      <c r="AE386" s="505"/>
      <c r="AF386" s="505"/>
      <c r="AG386" s="505"/>
      <c r="AH386" s="505"/>
      <c r="AI386" s="505"/>
      <c r="AJ386" s="505"/>
      <c r="AK386" s="505"/>
      <c r="AL386" s="505"/>
      <c r="AM386" s="505"/>
      <c r="AN386" s="505"/>
      <c r="AO386" s="505"/>
      <c r="AP386" s="505"/>
      <c r="AQ386" s="505"/>
      <c r="AR386" s="505"/>
      <c r="AS386" s="505"/>
      <c r="AT386" s="505"/>
      <c r="AU386" s="505"/>
      <c r="AV386" s="505"/>
      <c r="AW386" s="505"/>
      <c r="AX386" s="505"/>
      <c r="AY386" s="505"/>
      <c r="AZ386" s="505"/>
      <c r="BA386" s="505"/>
      <c r="BB386" s="505"/>
    </row>
    <row r="387" spans="18:54">
      <c r="R387" s="505"/>
      <c r="S387" s="505"/>
      <c r="T387" s="505"/>
      <c r="U387" s="505"/>
      <c r="V387" s="505"/>
      <c r="W387" s="505"/>
      <c r="X387" s="505"/>
      <c r="Y387" s="505"/>
      <c r="Z387" s="505"/>
      <c r="AA387" s="505"/>
      <c r="AB387" s="505"/>
      <c r="AC387" s="505"/>
      <c r="AD387" s="505"/>
      <c r="AE387" s="505"/>
      <c r="AF387" s="505"/>
      <c r="AG387" s="505"/>
      <c r="AH387" s="505"/>
      <c r="AI387" s="505"/>
      <c r="AJ387" s="505"/>
      <c r="AK387" s="505"/>
      <c r="AL387" s="505"/>
      <c r="AM387" s="505"/>
      <c r="AN387" s="505"/>
      <c r="AO387" s="505"/>
      <c r="AP387" s="505"/>
      <c r="AQ387" s="505"/>
      <c r="AR387" s="505"/>
      <c r="AS387" s="505"/>
      <c r="AT387" s="505"/>
      <c r="AU387" s="505"/>
      <c r="AV387" s="505"/>
      <c r="AW387" s="505"/>
      <c r="AX387" s="505"/>
      <c r="AY387" s="505"/>
      <c r="AZ387" s="505"/>
      <c r="BA387" s="505"/>
      <c r="BB387" s="505"/>
    </row>
    <row r="388" spans="18:54">
      <c r="R388" s="505"/>
      <c r="S388" s="505"/>
      <c r="T388" s="505"/>
      <c r="U388" s="505"/>
      <c r="V388" s="505"/>
      <c r="W388" s="505"/>
      <c r="X388" s="505"/>
      <c r="Y388" s="505"/>
      <c r="Z388" s="505"/>
      <c r="AA388" s="505"/>
      <c r="AB388" s="505"/>
      <c r="AC388" s="505"/>
      <c r="AD388" s="505"/>
      <c r="AE388" s="505"/>
      <c r="AF388" s="505"/>
      <c r="AG388" s="505"/>
      <c r="AH388" s="505"/>
      <c r="AI388" s="505"/>
      <c r="AJ388" s="505"/>
      <c r="AK388" s="505"/>
      <c r="AL388" s="505"/>
      <c r="AM388" s="505"/>
      <c r="AN388" s="505"/>
      <c r="AO388" s="505"/>
      <c r="AP388" s="505"/>
      <c r="AQ388" s="505"/>
      <c r="AR388" s="505"/>
      <c r="AS388" s="505"/>
      <c r="AT388" s="505"/>
      <c r="AU388" s="505"/>
      <c r="AV388" s="505"/>
      <c r="AW388" s="505"/>
      <c r="AX388" s="505"/>
      <c r="AY388" s="505"/>
      <c r="AZ388" s="505"/>
      <c r="BA388" s="505"/>
      <c r="BB388" s="505"/>
    </row>
    <row r="389" spans="18:54">
      <c r="R389" s="505"/>
      <c r="S389" s="505"/>
      <c r="T389" s="505"/>
      <c r="U389" s="505"/>
      <c r="V389" s="505"/>
      <c r="W389" s="505"/>
      <c r="X389" s="505"/>
      <c r="Y389" s="505"/>
      <c r="Z389" s="505"/>
      <c r="AA389" s="505"/>
      <c r="AB389" s="505"/>
      <c r="AC389" s="505"/>
      <c r="AD389" s="505"/>
      <c r="AE389" s="505"/>
      <c r="AF389" s="505"/>
      <c r="AG389" s="505"/>
      <c r="AH389" s="505"/>
      <c r="AI389" s="505"/>
      <c r="AJ389" s="505"/>
      <c r="AK389" s="505"/>
      <c r="AL389" s="505"/>
      <c r="AM389" s="505"/>
      <c r="AN389" s="505"/>
      <c r="AO389" s="505"/>
      <c r="AP389" s="505"/>
      <c r="AQ389" s="505"/>
      <c r="AR389" s="505"/>
      <c r="AS389" s="505"/>
      <c r="AT389" s="505"/>
      <c r="AU389" s="505"/>
      <c r="AV389" s="505"/>
      <c r="AW389" s="505"/>
      <c r="AX389" s="505"/>
      <c r="AY389" s="505"/>
      <c r="AZ389" s="505"/>
      <c r="BA389" s="505"/>
      <c r="BB389" s="505"/>
    </row>
    <row r="390" spans="18:54">
      <c r="R390" s="505"/>
      <c r="S390" s="505"/>
      <c r="T390" s="505"/>
      <c r="U390" s="505"/>
      <c r="V390" s="505"/>
      <c r="W390" s="505"/>
      <c r="X390" s="505"/>
      <c r="Y390" s="505"/>
      <c r="Z390" s="505"/>
      <c r="AA390" s="505"/>
      <c r="AB390" s="505"/>
      <c r="AC390" s="505"/>
      <c r="AD390" s="505"/>
      <c r="AE390" s="505"/>
      <c r="AF390" s="505"/>
      <c r="AG390" s="505"/>
      <c r="AH390" s="505"/>
      <c r="AI390" s="505"/>
      <c r="AJ390" s="505"/>
      <c r="AK390" s="505"/>
      <c r="AL390" s="505"/>
      <c r="AM390" s="505"/>
      <c r="AN390" s="505"/>
      <c r="AO390" s="505"/>
      <c r="AP390" s="505"/>
      <c r="AQ390" s="505"/>
      <c r="AR390" s="505"/>
      <c r="AS390" s="505"/>
      <c r="AT390" s="505"/>
      <c r="AU390" s="505"/>
      <c r="AV390" s="505"/>
      <c r="AW390" s="505"/>
      <c r="AX390" s="505"/>
      <c r="AY390" s="505"/>
      <c r="AZ390" s="505"/>
      <c r="BA390" s="505"/>
      <c r="BB390" s="505"/>
    </row>
    <row r="391" spans="18:54">
      <c r="R391" s="505"/>
      <c r="S391" s="505"/>
      <c r="T391" s="505"/>
      <c r="U391" s="505"/>
      <c r="V391" s="505"/>
      <c r="W391" s="505"/>
      <c r="X391" s="505"/>
      <c r="Y391" s="505"/>
      <c r="Z391" s="505"/>
      <c r="AA391" s="505"/>
      <c r="AB391" s="505"/>
      <c r="AC391" s="505"/>
      <c r="AD391" s="505"/>
      <c r="AE391" s="505"/>
      <c r="AF391" s="505"/>
      <c r="AG391" s="505"/>
      <c r="AH391" s="505"/>
      <c r="AI391" s="505"/>
      <c r="AJ391" s="505"/>
      <c r="AK391" s="505"/>
      <c r="AL391" s="505"/>
      <c r="AM391" s="505"/>
      <c r="AN391" s="505"/>
      <c r="AO391" s="505"/>
      <c r="AP391" s="505"/>
      <c r="AQ391" s="505"/>
      <c r="AR391" s="505"/>
      <c r="AS391" s="505"/>
      <c r="AT391" s="505"/>
      <c r="AU391" s="505"/>
      <c r="AV391" s="505"/>
      <c r="AW391" s="505"/>
      <c r="AX391" s="505"/>
      <c r="AY391" s="505"/>
      <c r="AZ391" s="505"/>
      <c r="BA391" s="505"/>
      <c r="BB391" s="505"/>
    </row>
    <row r="392" spans="18:54">
      <c r="R392" s="505"/>
      <c r="S392" s="505"/>
      <c r="T392" s="505"/>
      <c r="U392" s="505"/>
      <c r="V392" s="505"/>
      <c r="W392" s="505"/>
      <c r="X392" s="505"/>
      <c r="Y392" s="505"/>
      <c r="Z392" s="505"/>
      <c r="AA392" s="505"/>
      <c r="AB392" s="505"/>
      <c r="AC392" s="505"/>
      <c r="AD392" s="505"/>
      <c r="AE392" s="505"/>
      <c r="AF392" s="505"/>
      <c r="AG392" s="505"/>
      <c r="AH392" s="505"/>
      <c r="AI392" s="505"/>
      <c r="AJ392" s="505"/>
      <c r="AK392" s="505"/>
      <c r="AL392" s="505"/>
      <c r="AM392" s="505"/>
      <c r="AN392" s="505"/>
      <c r="AO392" s="505"/>
      <c r="AP392" s="505"/>
      <c r="AQ392" s="505"/>
      <c r="AR392" s="505"/>
      <c r="AS392" s="505"/>
      <c r="AT392" s="505"/>
      <c r="AU392" s="505"/>
      <c r="AV392" s="505"/>
      <c r="AW392" s="505"/>
      <c r="AX392" s="505"/>
      <c r="AY392" s="505"/>
      <c r="AZ392" s="505"/>
      <c r="BA392" s="505"/>
      <c r="BB392" s="505"/>
    </row>
    <row r="393" spans="18:54">
      <c r="R393" s="505"/>
      <c r="S393" s="505"/>
      <c r="T393" s="505"/>
      <c r="U393" s="505"/>
      <c r="V393" s="505"/>
      <c r="W393" s="505"/>
      <c r="X393" s="505"/>
      <c r="Y393" s="505"/>
      <c r="Z393" s="505"/>
      <c r="AA393" s="505"/>
      <c r="AB393" s="505"/>
      <c r="AC393" s="505"/>
      <c r="AD393" s="505"/>
      <c r="AE393" s="505"/>
      <c r="AF393" s="505"/>
      <c r="AG393" s="505"/>
      <c r="AH393" s="505"/>
      <c r="AI393" s="505"/>
      <c r="AJ393" s="505"/>
      <c r="AK393" s="505"/>
      <c r="AL393" s="505"/>
      <c r="AM393" s="505"/>
      <c r="AN393" s="505"/>
      <c r="AO393" s="505"/>
      <c r="AP393" s="505"/>
      <c r="AQ393" s="505"/>
      <c r="AR393" s="505"/>
      <c r="AS393" s="505"/>
      <c r="AT393" s="505"/>
      <c r="AU393" s="505"/>
      <c r="AV393" s="505"/>
      <c r="AW393" s="505"/>
      <c r="AX393" s="505"/>
      <c r="AY393" s="505"/>
      <c r="AZ393" s="505"/>
      <c r="BA393" s="505"/>
      <c r="BB393" s="505"/>
    </row>
    <row r="394" spans="18:54">
      <c r="R394" s="505"/>
      <c r="S394" s="505"/>
      <c r="T394" s="505"/>
      <c r="U394" s="505"/>
      <c r="V394" s="505"/>
      <c r="W394" s="505"/>
      <c r="X394" s="505"/>
      <c r="Y394" s="505"/>
      <c r="Z394" s="505"/>
      <c r="AA394" s="505"/>
      <c r="AB394" s="505"/>
      <c r="AC394" s="505"/>
      <c r="AD394" s="505"/>
      <c r="AE394" s="505"/>
      <c r="AF394" s="505"/>
      <c r="AG394" s="505"/>
      <c r="AH394" s="505"/>
      <c r="AI394" s="505"/>
      <c r="AJ394" s="505"/>
      <c r="AK394" s="505"/>
      <c r="AL394" s="505"/>
      <c r="AM394" s="505"/>
      <c r="AN394" s="505"/>
      <c r="AO394" s="505"/>
      <c r="AP394" s="505"/>
      <c r="AQ394" s="505"/>
      <c r="AR394" s="505"/>
      <c r="AS394" s="505"/>
      <c r="AT394" s="505"/>
      <c r="AU394" s="505"/>
      <c r="AV394" s="505"/>
      <c r="AW394" s="505"/>
      <c r="AX394" s="505"/>
      <c r="AY394" s="505"/>
      <c r="AZ394" s="505"/>
      <c r="BA394" s="505"/>
      <c r="BB394" s="505"/>
    </row>
    <row r="395" spans="18:54">
      <c r="R395" s="505"/>
      <c r="S395" s="505"/>
      <c r="T395" s="505"/>
      <c r="U395" s="505"/>
      <c r="V395" s="505"/>
      <c r="W395" s="505"/>
      <c r="X395" s="505"/>
      <c r="Y395" s="505"/>
      <c r="Z395" s="505"/>
      <c r="AA395" s="505"/>
      <c r="AB395" s="505"/>
      <c r="AC395" s="505"/>
      <c r="AD395" s="505"/>
      <c r="AE395" s="505"/>
      <c r="AF395" s="505"/>
      <c r="AG395" s="505"/>
      <c r="AH395" s="505"/>
      <c r="AI395" s="505"/>
      <c r="AJ395" s="505"/>
      <c r="AK395" s="505"/>
      <c r="AL395" s="505"/>
      <c r="AM395" s="505"/>
      <c r="AN395" s="505"/>
      <c r="AO395" s="505"/>
      <c r="AP395" s="505"/>
      <c r="AQ395" s="505"/>
      <c r="AR395" s="505"/>
      <c r="AS395" s="505"/>
      <c r="AT395" s="505"/>
      <c r="AU395" s="505"/>
      <c r="AV395" s="505"/>
      <c r="AW395" s="505"/>
      <c r="AX395" s="505"/>
      <c r="AY395" s="505"/>
      <c r="AZ395" s="505"/>
      <c r="BA395" s="505"/>
      <c r="BB395" s="505"/>
    </row>
    <row r="396" spans="18:54">
      <c r="R396" s="505"/>
      <c r="S396" s="505"/>
      <c r="T396" s="505"/>
      <c r="U396" s="505"/>
      <c r="V396" s="505"/>
      <c r="W396" s="505"/>
      <c r="X396" s="505"/>
      <c r="Y396" s="505"/>
      <c r="Z396" s="505"/>
      <c r="AA396" s="505"/>
      <c r="AB396" s="505"/>
      <c r="AC396" s="505"/>
      <c r="AD396" s="505"/>
      <c r="AE396" s="505"/>
      <c r="AF396" s="505"/>
      <c r="AG396" s="505"/>
      <c r="AH396" s="505"/>
      <c r="AI396" s="505"/>
      <c r="AJ396" s="505"/>
      <c r="AK396" s="505"/>
      <c r="AL396" s="505"/>
      <c r="AM396" s="505"/>
      <c r="AN396" s="505"/>
      <c r="AO396" s="505"/>
      <c r="AP396" s="505"/>
      <c r="AQ396" s="505"/>
      <c r="AR396" s="505"/>
      <c r="AS396" s="505"/>
      <c r="AT396" s="505"/>
      <c r="AU396" s="505"/>
      <c r="AV396" s="505"/>
      <c r="AW396" s="505"/>
      <c r="AX396" s="505"/>
      <c r="AY396" s="505"/>
      <c r="AZ396" s="505"/>
      <c r="BA396" s="505"/>
      <c r="BB396" s="505"/>
    </row>
    <row r="397" spans="18:54">
      <c r="R397" s="505"/>
      <c r="S397" s="505"/>
      <c r="T397" s="505"/>
      <c r="U397" s="505"/>
      <c r="V397" s="505"/>
      <c r="W397" s="505"/>
      <c r="X397" s="505"/>
      <c r="Y397" s="505"/>
      <c r="Z397" s="505"/>
      <c r="AA397" s="505"/>
      <c r="AB397" s="505"/>
      <c r="AC397" s="505"/>
      <c r="AD397" s="505"/>
      <c r="AE397" s="505"/>
      <c r="AF397" s="505"/>
      <c r="AG397" s="505"/>
      <c r="AH397" s="505"/>
      <c r="AI397" s="505"/>
      <c r="AJ397" s="505"/>
      <c r="AK397" s="505"/>
      <c r="AL397" s="505"/>
      <c r="AM397" s="505"/>
      <c r="AN397" s="505"/>
      <c r="AO397" s="505"/>
      <c r="AP397" s="505"/>
      <c r="AQ397" s="505"/>
      <c r="AR397" s="505"/>
      <c r="AS397" s="505"/>
      <c r="AT397" s="505"/>
      <c r="AU397" s="505"/>
      <c r="AV397" s="505"/>
      <c r="AW397" s="505"/>
      <c r="AX397" s="505"/>
      <c r="AY397" s="505"/>
      <c r="AZ397" s="505"/>
      <c r="BA397" s="505"/>
      <c r="BB397" s="505"/>
    </row>
    <row r="398" spans="18:54">
      <c r="R398" s="505"/>
      <c r="S398" s="505"/>
      <c r="T398" s="505"/>
      <c r="U398" s="505"/>
      <c r="V398" s="505"/>
      <c r="W398" s="505"/>
      <c r="X398" s="505"/>
      <c r="Y398" s="505"/>
      <c r="Z398" s="505"/>
      <c r="AA398" s="505"/>
      <c r="AB398" s="505"/>
      <c r="AC398" s="505"/>
      <c r="AD398" s="505"/>
      <c r="AE398" s="505"/>
      <c r="AF398" s="505"/>
      <c r="AG398" s="505"/>
      <c r="AH398" s="505"/>
      <c r="AI398" s="505"/>
      <c r="AJ398" s="505"/>
      <c r="AK398" s="505"/>
      <c r="AL398" s="505"/>
      <c r="AM398" s="505"/>
      <c r="AN398" s="505"/>
      <c r="AO398" s="505"/>
      <c r="AP398" s="505"/>
      <c r="AQ398" s="505"/>
      <c r="AR398" s="505"/>
      <c r="AS398" s="505"/>
      <c r="AT398" s="505"/>
      <c r="AU398" s="505"/>
      <c r="AV398" s="505"/>
      <c r="AW398" s="505"/>
      <c r="AX398" s="505"/>
      <c r="AY398" s="505"/>
      <c r="AZ398" s="505"/>
      <c r="BA398" s="505"/>
      <c r="BB398" s="505"/>
    </row>
    <row r="399" spans="18:54">
      <c r="R399" s="505"/>
      <c r="S399" s="505"/>
      <c r="T399" s="505"/>
      <c r="U399" s="505"/>
      <c r="V399" s="505"/>
      <c r="W399" s="505"/>
      <c r="X399" s="505"/>
      <c r="Y399" s="505"/>
      <c r="Z399" s="505"/>
      <c r="AA399" s="505"/>
      <c r="AB399" s="505"/>
      <c r="AC399" s="505"/>
      <c r="AD399" s="505"/>
      <c r="AE399" s="505"/>
      <c r="AF399" s="505"/>
      <c r="AG399" s="505"/>
      <c r="AH399" s="505"/>
      <c r="AI399" s="505"/>
      <c r="AJ399" s="505"/>
      <c r="AK399" s="505"/>
      <c r="AL399" s="505"/>
      <c r="AM399" s="505"/>
      <c r="AN399" s="505"/>
      <c r="AO399" s="505"/>
      <c r="AP399" s="505"/>
      <c r="AQ399" s="505"/>
      <c r="AR399" s="505"/>
      <c r="AS399" s="505"/>
      <c r="AT399" s="505"/>
      <c r="AU399" s="505"/>
      <c r="AV399" s="505"/>
      <c r="AW399" s="505"/>
      <c r="AX399" s="505"/>
      <c r="AY399" s="505"/>
      <c r="AZ399" s="505"/>
      <c r="BA399" s="505"/>
      <c r="BB399" s="505"/>
    </row>
    <row r="400" spans="18:54">
      <c r="R400" s="505"/>
      <c r="S400" s="505"/>
      <c r="T400" s="505"/>
      <c r="U400" s="505"/>
      <c r="V400" s="505"/>
      <c r="W400" s="505"/>
      <c r="X400" s="505"/>
      <c r="Y400" s="505"/>
      <c r="Z400" s="505"/>
      <c r="AA400" s="505"/>
      <c r="AB400" s="505"/>
      <c r="AC400" s="505"/>
      <c r="AD400" s="505"/>
      <c r="AE400" s="505"/>
      <c r="AF400" s="505"/>
      <c r="AG400" s="505"/>
      <c r="AH400" s="505"/>
      <c r="AI400" s="505"/>
      <c r="AJ400" s="505"/>
      <c r="AK400" s="505"/>
      <c r="AL400" s="505"/>
      <c r="AM400" s="505"/>
      <c r="AN400" s="505"/>
      <c r="AO400" s="505"/>
      <c r="AP400" s="505"/>
      <c r="AQ400" s="505"/>
      <c r="AR400" s="505"/>
      <c r="AS400" s="505"/>
      <c r="AT400" s="505"/>
      <c r="AU400" s="505"/>
      <c r="AV400" s="505"/>
      <c r="AW400" s="505"/>
      <c r="AX400" s="505"/>
      <c r="AY400" s="505"/>
      <c r="AZ400" s="505"/>
      <c r="BA400" s="505"/>
      <c r="BB400" s="505"/>
    </row>
    <row r="401" spans="18:54">
      <c r="R401" s="505"/>
      <c r="S401" s="505"/>
      <c r="T401" s="505"/>
      <c r="U401" s="505"/>
      <c r="V401" s="505"/>
      <c r="W401" s="505"/>
      <c r="X401" s="505"/>
      <c r="Y401" s="505"/>
      <c r="Z401" s="505"/>
      <c r="AA401" s="505"/>
      <c r="AB401" s="505"/>
      <c r="AC401" s="505"/>
      <c r="AD401" s="505"/>
      <c r="AE401" s="505"/>
      <c r="AF401" s="505"/>
      <c r="AG401" s="505"/>
      <c r="AH401" s="505"/>
      <c r="AI401" s="505"/>
      <c r="AJ401" s="505"/>
      <c r="AK401" s="505"/>
      <c r="AL401" s="505"/>
      <c r="AM401" s="505"/>
      <c r="AN401" s="505"/>
      <c r="AO401" s="505"/>
      <c r="AP401" s="505"/>
      <c r="AQ401" s="505"/>
      <c r="AR401" s="505"/>
      <c r="AS401" s="505"/>
      <c r="AT401" s="505"/>
      <c r="AU401" s="505"/>
      <c r="AV401" s="505"/>
      <c r="AW401" s="505"/>
      <c r="AX401" s="505"/>
      <c r="AY401" s="505"/>
      <c r="AZ401" s="505"/>
      <c r="BA401" s="505"/>
      <c r="BB401" s="505"/>
    </row>
    <row r="402" spans="18:54">
      <c r="R402" s="505"/>
      <c r="S402" s="505"/>
      <c r="T402" s="505"/>
      <c r="U402" s="505"/>
      <c r="V402" s="505"/>
      <c r="W402" s="505"/>
      <c r="X402" s="505"/>
      <c r="Y402" s="505"/>
      <c r="Z402" s="505"/>
      <c r="AA402" s="505"/>
      <c r="AB402" s="505"/>
      <c r="AC402" s="505"/>
      <c r="AD402" s="505"/>
      <c r="AE402" s="505"/>
      <c r="AF402" s="505"/>
      <c r="AG402" s="505"/>
      <c r="AH402" s="505"/>
      <c r="AI402" s="505"/>
      <c r="AJ402" s="505"/>
      <c r="AK402" s="505"/>
      <c r="AL402" s="505"/>
      <c r="AM402" s="505"/>
      <c r="AN402" s="505"/>
      <c r="AO402" s="505"/>
      <c r="AP402" s="505"/>
      <c r="AQ402" s="505"/>
      <c r="AR402" s="505"/>
      <c r="AS402" s="505"/>
      <c r="AT402" s="505"/>
      <c r="AU402" s="505"/>
      <c r="AV402" s="505"/>
      <c r="AW402" s="505"/>
      <c r="AX402" s="505"/>
      <c r="AY402" s="505"/>
      <c r="AZ402" s="505"/>
      <c r="BA402" s="505"/>
      <c r="BB402" s="505"/>
    </row>
    <row r="403" spans="18:54">
      <c r="R403" s="505"/>
      <c r="S403" s="505"/>
      <c r="T403" s="505"/>
      <c r="U403" s="505"/>
      <c r="V403" s="505"/>
      <c r="W403" s="505"/>
      <c r="X403" s="505"/>
      <c r="Y403" s="505"/>
      <c r="Z403" s="505"/>
      <c r="AA403" s="505"/>
      <c r="AB403" s="505"/>
      <c r="AC403" s="505"/>
      <c r="AD403" s="505"/>
      <c r="AE403" s="505"/>
      <c r="AF403" s="505"/>
      <c r="AG403" s="505"/>
      <c r="AH403" s="505"/>
      <c r="AI403" s="505"/>
      <c r="AJ403" s="505"/>
      <c r="AK403" s="505"/>
      <c r="AL403" s="505"/>
      <c r="AM403" s="505"/>
      <c r="AN403" s="505"/>
      <c r="AO403" s="505"/>
      <c r="AP403" s="505"/>
      <c r="AQ403" s="505"/>
      <c r="AR403" s="505"/>
      <c r="AS403" s="505"/>
      <c r="AT403" s="505"/>
      <c r="AU403" s="505"/>
      <c r="AV403" s="505"/>
      <c r="AW403" s="505"/>
      <c r="AX403" s="505"/>
      <c r="AY403" s="505"/>
      <c r="AZ403" s="505"/>
      <c r="BA403" s="505"/>
      <c r="BB403" s="505"/>
    </row>
    <row r="404" spans="18:54">
      <c r="R404" s="505"/>
      <c r="S404" s="505"/>
      <c r="T404" s="505"/>
      <c r="U404" s="505"/>
      <c r="V404" s="505"/>
      <c r="W404" s="505"/>
      <c r="X404" s="505"/>
      <c r="Y404" s="505"/>
      <c r="Z404" s="505"/>
      <c r="AA404" s="505"/>
      <c r="AB404" s="505"/>
      <c r="AC404" s="505"/>
      <c r="AD404" s="505"/>
      <c r="AE404" s="505"/>
      <c r="AF404" s="505"/>
      <c r="AG404" s="505"/>
      <c r="AH404" s="505"/>
      <c r="AI404" s="505"/>
      <c r="AJ404" s="505"/>
      <c r="AK404" s="505"/>
      <c r="AL404" s="505"/>
      <c r="AM404" s="505"/>
      <c r="AN404" s="505"/>
      <c r="AO404" s="505"/>
      <c r="AP404" s="505"/>
      <c r="AQ404" s="505"/>
      <c r="AR404" s="505"/>
      <c r="AS404" s="505"/>
      <c r="AT404" s="505"/>
      <c r="AU404" s="505"/>
      <c r="AV404" s="505"/>
      <c r="AW404" s="505"/>
      <c r="AX404" s="505"/>
      <c r="AY404" s="505"/>
      <c r="AZ404" s="505"/>
      <c r="BA404" s="505"/>
      <c r="BB404" s="505"/>
    </row>
    <row r="405" spans="18:54">
      <c r="R405" s="505"/>
      <c r="S405" s="505"/>
      <c r="T405" s="505"/>
      <c r="U405" s="505"/>
      <c r="V405" s="505"/>
      <c r="W405" s="505"/>
      <c r="X405" s="505"/>
      <c r="Y405" s="505"/>
      <c r="Z405" s="505"/>
      <c r="AA405" s="505"/>
      <c r="AB405" s="505"/>
      <c r="AC405" s="505"/>
      <c r="AD405" s="505"/>
      <c r="AE405" s="505"/>
      <c r="AF405" s="505"/>
      <c r="AG405" s="505"/>
      <c r="AH405" s="505"/>
      <c r="AI405" s="505"/>
      <c r="AJ405" s="505"/>
      <c r="AK405" s="505"/>
      <c r="AL405" s="505"/>
      <c r="AM405" s="505"/>
      <c r="AN405" s="505"/>
      <c r="AO405" s="505"/>
      <c r="AP405" s="505"/>
      <c r="AQ405" s="505"/>
      <c r="AR405" s="505"/>
      <c r="AS405" s="505"/>
      <c r="AT405" s="505"/>
      <c r="AU405" s="505"/>
      <c r="AV405" s="505"/>
      <c r="AW405" s="505"/>
      <c r="AX405" s="505"/>
      <c r="AY405" s="505"/>
      <c r="AZ405" s="505"/>
      <c r="BA405" s="505"/>
      <c r="BB405" s="505"/>
    </row>
    <row r="406" spans="18:54">
      <c r="R406" s="505"/>
      <c r="S406" s="505"/>
      <c r="T406" s="505"/>
      <c r="U406" s="505"/>
      <c r="V406" s="505"/>
      <c r="W406" s="505"/>
      <c r="X406" s="505"/>
      <c r="Y406" s="505"/>
      <c r="Z406" s="505"/>
      <c r="AA406" s="505"/>
      <c r="AB406" s="505"/>
      <c r="AC406" s="505"/>
      <c r="AD406" s="505"/>
      <c r="AE406" s="505"/>
      <c r="AF406" s="505"/>
      <c r="AG406" s="505"/>
      <c r="AH406" s="505"/>
      <c r="AI406" s="505"/>
      <c r="AJ406" s="505"/>
      <c r="AK406" s="505"/>
      <c r="AL406" s="505"/>
      <c r="AM406" s="505"/>
      <c r="AN406" s="505"/>
      <c r="AO406" s="505"/>
      <c r="AP406" s="505"/>
      <c r="AQ406" s="505"/>
      <c r="AR406" s="505"/>
      <c r="AS406" s="505"/>
      <c r="AT406" s="505"/>
      <c r="AU406" s="505"/>
      <c r="AV406" s="505"/>
      <c r="AW406" s="505"/>
      <c r="AX406" s="505"/>
      <c r="AY406" s="505"/>
      <c r="AZ406" s="505"/>
      <c r="BA406" s="505"/>
      <c r="BB406" s="505"/>
    </row>
    <row r="407" spans="18:54">
      <c r="R407" s="505"/>
      <c r="S407" s="505"/>
      <c r="T407" s="505"/>
      <c r="U407" s="505"/>
      <c r="V407" s="505"/>
      <c r="W407" s="505"/>
      <c r="X407" s="505"/>
      <c r="Y407" s="505"/>
      <c r="Z407" s="505"/>
      <c r="AA407" s="505"/>
      <c r="AB407" s="505"/>
      <c r="AC407" s="505"/>
      <c r="AD407" s="505"/>
      <c r="AE407" s="505"/>
      <c r="AF407" s="505"/>
      <c r="AG407" s="505"/>
      <c r="AH407" s="505"/>
      <c r="AI407" s="505"/>
      <c r="AJ407" s="505"/>
      <c r="AK407" s="505"/>
      <c r="AL407" s="505"/>
      <c r="AM407" s="505"/>
      <c r="AN407" s="505"/>
      <c r="AO407" s="505"/>
      <c r="AP407" s="505"/>
      <c r="AQ407" s="505"/>
      <c r="AR407" s="505"/>
      <c r="AS407" s="505"/>
      <c r="AT407" s="505"/>
      <c r="AU407" s="505"/>
      <c r="AV407" s="505"/>
      <c r="AW407" s="505"/>
      <c r="AX407" s="505"/>
      <c r="AY407" s="505"/>
      <c r="AZ407" s="505"/>
      <c r="BA407" s="505"/>
      <c r="BB407" s="505"/>
    </row>
    <row r="408" spans="18:54">
      <c r="R408" s="505"/>
      <c r="S408" s="505"/>
      <c r="T408" s="505"/>
      <c r="U408" s="505"/>
      <c r="V408" s="505"/>
      <c r="W408" s="505"/>
      <c r="X408" s="505"/>
      <c r="Y408" s="505"/>
      <c r="Z408" s="505"/>
      <c r="AA408" s="505"/>
      <c r="AB408" s="505"/>
      <c r="AC408" s="505"/>
      <c r="AD408" s="505"/>
      <c r="AE408" s="505"/>
      <c r="AF408" s="505"/>
      <c r="AG408" s="505"/>
      <c r="AH408" s="505"/>
      <c r="AI408" s="505"/>
      <c r="AJ408" s="505"/>
      <c r="AK408" s="505"/>
      <c r="AL408" s="505"/>
      <c r="AM408" s="505"/>
      <c r="AN408" s="505"/>
      <c r="AO408" s="505"/>
      <c r="AP408" s="505"/>
      <c r="AQ408" s="505"/>
      <c r="AR408" s="505"/>
      <c r="AS408" s="505"/>
      <c r="AT408" s="505"/>
      <c r="AU408" s="505"/>
      <c r="AV408" s="505"/>
      <c r="AW408" s="505"/>
      <c r="AX408" s="505"/>
      <c r="AY408" s="505"/>
      <c r="AZ408" s="505"/>
      <c r="BA408" s="505"/>
      <c r="BB408" s="505"/>
    </row>
    <row r="409" spans="18:54">
      <c r="R409" s="505"/>
      <c r="S409" s="505"/>
      <c r="T409" s="505"/>
      <c r="U409" s="505"/>
      <c r="V409" s="505"/>
      <c r="W409" s="505"/>
      <c r="X409" s="505"/>
      <c r="Y409" s="505"/>
      <c r="Z409" s="505"/>
      <c r="AA409" s="505"/>
      <c r="AB409" s="505"/>
      <c r="AC409" s="505"/>
      <c r="AD409" s="505"/>
      <c r="AE409" s="505"/>
      <c r="AF409" s="505"/>
      <c r="AG409" s="505"/>
      <c r="AH409" s="505"/>
      <c r="AI409" s="505"/>
      <c r="AJ409" s="505"/>
      <c r="AK409" s="505"/>
      <c r="AL409" s="505"/>
      <c r="AM409" s="505"/>
      <c r="AN409" s="505"/>
      <c r="AO409" s="505"/>
      <c r="AP409" s="505"/>
      <c r="AQ409" s="505"/>
      <c r="AR409" s="505"/>
      <c r="AS409" s="505"/>
      <c r="AT409" s="505"/>
      <c r="AU409" s="505"/>
      <c r="AV409" s="505"/>
      <c r="AW409" s="505"/>
      <c r="AX409" s="505"/>
      <c r="AY409" s="505"/>
      <c r="AZ409" s="505"/>
      <c r="BA409" s="505"/>
      <c r="BB409" s="505"/>
    </row>
    <row r="410" spans="18:54">
      <c r="R410" s="505"/>
      <c r="S410" s="505"/>
      <c r="T410" s="505"/>
      <c r="U410" s="505"/>
      <c r="V410" s="505"/>
      <c r="W410" s="505"/>
      <c r="X410" s="505"/>
      <c r="Y410" s="505"/>
      <c r="Z410" s="505"/>
      <c r="AA410" s="505"/>
      <c r="AB410" s="505"/>
      <c r="AC410" s="505"/>
      <c r="AD410" s="505"/>
      <c r="AE410" s="505"/>
      <c r="AF410" s="505"/>
      <c r="AG410" s="505"/>
      <c r="AH410" s="505"/>
      <c r="AI410" s="505"/>
      <c r="AJ410" s="505"/>
      <c r="AK410" s="505"/>
      <c r="AL410" s="505"/>
      <c r="AM410" s="505"/>
      <c r="AN410" s="505"/>
      <c r="AO410" s="505"/>
      <c r="AP410" s="505"/>
      <c r="AQ410" s="505"/>
      <c r="AR410" s="505"/>
      <c r="AS410" s="505"/>
      <c r="AT410" s="505"/>
      <c r="AU410" s="505"/>
      <c r="AV410" s="505"/>
      <c r="AW410" s="505"/>
      <c r="AX410" s="505"/>
      <c r="AY410" s="505"/>
      <c r="AZ410" s="505"/>
      <c r="BA410" s="505"/>
      <c r="BB410" s="505"/>
    </row>
    <row r="411" spans="18:54">
      <c r="R411" s="505"/>
      <c r="S411" s="505"/>
      <c r="T411" s="505"/>
      <c r="U411" s="505"/>
      <c r="V411" s="505"/>
      <c r="W411" s="505"/>
      <c r="X411" s="505"/>
      <c r="Y411" s="505"/>
      <c r="Z411" s="505"/>
      <c r="AA411" s="505"/>
      <c r="AB411" s="505"/>
      <c r="AC411" s="505"/>
      <c r="AD411" s="505"/>
      <c r="AE411" s="505"/>
      <c r="AF411" s="505"/>
      <c r="AG411" s="505"/>
      <c r="AH411" s="505"/>
      <c r="AI411" s="505"/>
      <c r="AJ411" s="505"/>
      <c r="AK411" s="505"/>
      <c r="AL411" s="505"/>
      <c r="AM411" s="505"/>
      <c r="AN411" s="505"/>
      <c r="AO411" s="505"/>
      <c r="AP411" s="505"/>
      <c r="AQ411" s="505"/>
      <c r="AR411" s="505"/>
      <c r="AS411" s="505"/>
      <c r="AT411" s="505"/>
      <c r="AU411" s="505"/>
      <c r="AV411" s="505"/>
      <c r="AW411" s="505"/>
      <c r="AX411" s="505"/>
      <c r="AY411" s="505"/>
      <c r="AZ411" s="505"/>
      <c r="BA411" s="505"/>
      <c r="BB411" s="505"/>
    </row>
    <row r="412" spans="18:54">
      <c r="R412" s="505"/>
      <c r="S412" s="505"/>
      <c r="T412" s="505"/>
      <c r="U412" s="505"/>
      <c r="V412" s="505"/>
      <c r="W412" s="505"/>
      <c r="X412" s="505"/>
      <c r="Y412" s="505"/>
      <c r="Z412" s="505"/>
      <c r="AA412" s="505"/>
      <c r="AB412" s="505"/>
      <c r="AC412" s="505"/>
      <c r="AD412" s="505"/>
      <c r="AE412" s="505"/>
      <c r="AF412" s="505"/>
      <c r="AG412" s="505"/>
      <c r="AH412" s="505"/>
      <c r="AI412" s="505"/>
      <c r="AJ412" s="505"/>
      <c r="AK412" s="505"/>
      <c r="AL412" s="505"/>
      <c r="AM412" s="505"/>
      <c r="AN412" s="505"/>
      <c r="AO412" s="505"/>
      <c r="AP412" s="505"/>
      <c r="AQ412" s="505"/>
      <c r="AR412" s="505"/>
      <c r="AS412" s="505"/>
      <c r="AT412" s="505"/>
      <c r="AU412" s="505"/>
      <c r="AV412" s="505"/>
      <c r="AW412" s="505"/>
      <c r="AX412" s="505"/>
      <c r="AY412" s="505"/>
      <c r="AZ412" s="505"/>
      <c r="BA412" s="505"/>
      <c r="BB412" s="505"/>
    </row>
    <row r="413" spans="18:54">
      <c r="R413" s="505"/>
      <c r="S413" s="505"/>
      <c r="T413" s="505"/>
      <c r="U413" s="505"/>
      <c r="V413" s="505"/>
      <c r="W413" s="505"/>
      <c r="X413" s="505"/>
      <c r="Y413" s="505"/>
      <c r="Z413" s="505"/>
      <c r="AA413" s="505"/>
      <c r="AB413" s="505"/>
      <c r="AC413" s="505"/>
      <c r="AD413" s="505"/>
      <c r="AE413" s="505"/>
      <c r="AF413" s="505"/>
      <c r="AG413" s="505"/>
      <c r="AH413" s="505"/>
      <c r="AI413" s="505"/>
      <c r="AJ413" s="505"/>
      <c r="AK413" s="505"/>
      <c r="AL413" s="505"/>
      <c r="AM413" s="505"/>
      <c r="AN413" s="505"/>
      <c r="AO413" s="505"/>
      <c r="AP413" s="505"/>
      <c r="AQ413" s="505"/>
      <c r="AR413" s="505"/>
      <c r="AS413" s="505"/>
      <c r="AT413" s="505"/>
      <c r="AU413" s="505"/>
      <c r="AV413" s="505"/>
      <c r="AW413" s="505"/>
      <c r="AX413" s="505"/>
      <c r="AY413" s="505"/>
      <c r="AZ413" s="505"/>
      <c r="BA413" s="505"/>
      <c r="BB413" s="505"/>
    </row>
    <row r="414" spans="18:54">
      <c r="R414" s="505"/>
      <c r="S414" s="505"/>
      <c r="T414" s="505"/>
      <c r="U414" s="505"/>
      <c r="V414" s="505"/>
      <c r="W414" s="505"/>
      <c r="X414" s="505"/>
      <c r="Y414" s="505"/>
      <c r="Z414" s="505"/>
      <c r="AA414" s="505"/>
      <c r="AB414" s="505"/>
      <c r="AC414" s="505"/>
      <c r="AD414" s="505"/>
      <c r="AE414" s="505"/>
      <c r="AF414" s="505"/>
      <c r="AG414" s="505"/>
      <c r="AH414" s="505"/>
      <c r="AI414" s="505"/>
      <c r="AJ414" s="505"/>
      <c r="AK414" s="505"/>
      <c r="AL414" s="505"/>
      <c r="AM414" s="505"/>
      <c r="AN414" s="505"/>
      <c r="AO414" s="505"/>
      <c r="AP414" s="505"/>
      <c r="AQ414" s="505"/>
      <c r="AR414" s="505"/>
      <c r="AS414" s="505"/>
      <c r="AT414" s="505"/>
      <c r="AU414" s="505"/>
      <c r="AV414" s="505"/>
      <c r="AW414" s="505"/>
      <c r="AX414" s="505"/>
      <c r="AY414" s="505"/>
      <c r="AZ414" s="505"/>
      <c r="BA414" s="505"/>
      <c r="BB414" s="505"/>
    </row>
    <row r="415" spans="18:54">
      <c r="R415" s="505"/>
      <c r="S415" s="505"/>
      <c r="T415" s="505"/>
      <c r="U415" s="505"/>
      <c r="V415" s="505"/>
      <c r="W415" s="505"/>
      <c r="X415" s="505"/>
      <c r="Y415" s="505"/>
      <c r="Z415" s="505"/>
      <c r="AA415" s="505"/>
      <c r="AB415" s="505"/>
      <c r="AC415" s="505"/>
      <c r="AD415" s="505"/>
      <c r="AE415" s="505"/>
      <c r="AF415" s="505"/>
      <c r="AG415" s="505"/>
      <c r="AH415" s="505"/>
      <c r="AI415" s="505"/>
      <c r="AJ415" s="505"/>
      <c r="AK415" s="505"/>
      <c r="AL415" s="505"/>
      <c r="AM415" s="505"/>
      <c r="AN415" s="505"/>
      <c r="AO415" s="505"/>
      <c r="AP415" s="505"/>
      <c r="AQ415" s="505"/>
      <c r="AR415" s="505"/>
      <c r="AS415" s="505"/>
      <c r="AT415" s="505"/>
      <c r="AU415" s="505"/>
      <c r="AV415" s="505"/>
      <c r="AW415" s="505"/>
      <c r="AX415" s="505"/>
      <c r="AY415" s="505"/>
      <c r="AZ415" s="505"/>
      <c r="BA415" s="505"/>
      <c r="BB415" s="505"/>
    </row>
    <row r="416" spans="18:54">
      <c r="R416" s="505"/>
      <c r="S416" s="505"/>
      <c r="T416" s="505"/>
      <c r="U416" s="505"/>
      <c r="V416" s="505"/>
      <c r="W416" s="505"/>
      <c r="X416" s="505"/>
      <c r="Y416" s="505"/>
      <c r="Z416" s="505"/>
      <c r="AA416" s="505"/>
      <c r="AB416" s="505"/>
      <c r="AC416" s="505"/>
      <c r="AD416" s="505"/>
      <c r="AE416" s="505"/>
      <c r="AF416" s="505"/>
      <c r="AG416" s="505"/>
      <c r="AH416" s="505"/>
      <c r="AI416" s="505"/>
      <c r="AJ416" s="505"/>
      <c r="AK416" s="505"/>
      <c r="AL416" s="505"/>
      <c r="AM416" s="505"/>
      <c r="AN416" s="505"/>
      <c r="AO416" s="505"/>
      <c r="AP416" s="505"/>
      <c r="AQ416" s="505"/>
      <c r="AR416" s="505"/>
      <c r="AS416" s="505"/>
      <c r="AT416" s="505"/>
      <c r="AU416" s="505"/>
      <c r="AV416" s="505"/>
      <c r="AW416" s="505"/>
      <c r="AX416" s="505"/>
      <c r="AY416" s="505"/>
      <c r="AZ416" s="505"/>
      <c r="BA416" s="505"/>
      <c r="BB416" s="505"/>
    </row>
    <row r="417" spans="18:54">
      <c r="R417" s="505"/>
      <c r="S417" s="505"/>
      <c r="T417" s="505"/>
      <c r="U417" s="505"/>
      <c r="V417" s="505"/>
      <c r="W417" s="505"/>
      <c r="X417" s="505"/>
      <c r="Y417" s="505"/>
      <c r="Z417" s="505"/>
      <c r="AA417" s="505"/>
      <c r="AB417" s="505"/>
      <c r="AC417" s="505"/>
      <c r="AD417" s="505"/>
      <c r="AE417" s="505"/>
      <c r="AF417" s="505"/>
      <c r="AG417" s="505"/>
      <c r="AH417" s="505"/>
      <c r="AI417" s="505"/>
      <c r="AJ417" s="505"/>
      <c r="AK417" s="505"/>
      <c r="AL417" s="505"/>
      <c r="AM417" s="505"/>
      <c r="AN417" s="505"/>
      <c r="AO417" s="505"/>
      <c r="AP417" s="505"/>
      <c r="AQ417" s="505"/>
      <c r="AR417" s="505"/>
      <c r="AS417" s="505"/>
      <c r="AT417" s="505"/>
      <c r="AU417" s="505"/>
      <c r="AV417" s="505"/>
      <c r="AW417" s="505"/>
      <c r="AX417" s="505"/>
      <c r="AY417" s="505"/>
      <c r="AZ417" s="505"/>
      <c r="BA417" s="505"/>
      <c r="BB417" s="505"/>
    </row>
    <row r="418" spans="18:54">
      <c r="R418" s="505"/>
      <c r="S418" s="505"/>
      <c r="T418" s="505"/>
      <c r="U418" s="505"/>
      <c r="V418" s="505"/>
      <c r="W418" s="505"/>
      <c r="X418" s="505"/>
      <c r="Y418" s="505"/>
      <c r="Z418" s="505"/>
      <c r="AA418" s="505"/>
      <c r="AB418" s="505"/>
      <c r="AC418" s="505"/>
      <c r="AD418" s="505"/>
      <c r="AE418" s="505"/>
      <c r="AF418" s="505"/>
      <c r="AG418" s="505"/>
      <c r="AH418" s="505"/>
      <c r="AI418" s="505"/>
      <c r="AJ418" s="505"/>
      <c r="AK418" s="505"/>
      <c r="AL418" s="505"/>
      <c r="AM418" s="505"/>
      <c r="AN418" s="505"/>
      <c r="AO418" s="505"/>
      <c r="AP418" s="505"/>
      <c r="AQ418" s="505"/>
      <c r="AR418" s="505"/>
      <c r="AS418" s="505"/>
      <c r="AT418" s="505"/>
      <c r="AU418" s="505"/>
      <c r="AV418" s="505"/>
      <c r="AW418" s="505"/>
      <c r="AX418" s="505"/>
      <c r="AY418" s="505"/>
      <c r="AZ418" s="505"/>
      <c r="BA418" s="505"/>
      <c r="BB418" s="505"/>
    </row>
    <row r="419" spans="18:54">
      <c r="R419" s="505"/>
      <c r="S419" s="505"/>
      <c r="T419" s="505"/>
      <c r="U419" s="505"/>
      <c r="V419" s="505"/>
      <c r="W419" s="505"/>
      <c r="X419" s="505"/>
      <c r="Y419" s="505"/>
      <c r="Z419" s="505"/>
      <c r="AA419" s="505"/>
      <c r="AB419" s="505"/>
      <c r="AC419" s="505"/>
      <c r="AD419" s="505"/>
      <c r="AE419" s="505"/>
      <c r="AF419" s="505"/>
      <c r="AG419" s="505"/>
      <c r="AH419" s="505"/>
      <c r="AI419" s="505"/>
      <c r="AJ419" s="505"/>
      <c r="AK419" s="505"/>
      <c r="AL419" s="505"/>
      <c r="AM419" s="505"/>
      <c r="AN419" s="505"/>
      <c r="AO419" s="505"/>
      <c r="AP419" s="505"/>
      <c r="AQ419" s="505"/>
      <c r="AR419" s="505"/>
      <c r="AS419" s="505"/>
      <c r="AT419" s="505"/>
      <c r="AU419" s="505"/>
      <c r="AV419" s="505"/>
      <c r="AW419" s="505"/>
      <c r="AX419" s="505"/>
      <c r="AY419" s="505"/>
      <c r="AZ419" s="505"/>
      <c r="BA419" s="505"/>
      <c r="BB419" s="505"/>
    </row>
    <row r="420" spans="18:54">
      <c r="R420" s="505"/>
      <c r="S420" s="505"/>
      <c r="T420" s="505"/>
      <c r="U420" s="505"/>
      <c r="V420" s="505"/>
      <c r="W420" s="505"/>
      <c r="X420" s="505"/>
      <c r="Y420" s="505"/>
      <c r="Z420" s="505"/>
      <c r="AA420" s="505"/>
      <c r="AB420" s="505"/>
      <c r="AC420" s="505"/>
      <c r="AD420" s="505"/>
      <c r="AE420" s="505"/>
      <c r="AF420" s="505"/>
      <c r="AG420" s="505"/>
      <c r="AH420" s="505"/>
      <c r="AI420" s="505"/>
      <c r="AJ420" s="505"/>
      <c r="AK420" s="505"/>
      <c r="AL420" s="505"/>
      <c r="AM420" s="505"/>
      <c r="AN420" s="505"/>
      <c r="AO420" s="505"/>
      <c r="AP420" s="505"/>
      <c r="AQ420" s="505"/>
      <c r="AR420" s="505"/>
      <c r="AS420" s="505"/>
      <c r="AT420" s="505"/>
      <c r="AU420" s="505"/>
      <c r="AV420" s="505"/>
      <c r="AW420" s="505"/>
      <c r="AX420" s="505"/>
      <c r="AY420" s="505"/>
      <c r="AZ420" s="505"/>
      <c r="BA420" s="505"/>
      <c r="BB420" s="505"/>
    </row>
    <row r="421" spans="18:54">
      <c r="R421" s="505"/>
      <c r="S421" s="505"/>
      <c r="T421" s="505"/>
      <c r="U421" s="505"/>
      <c r="V421" s="505"/>
      <c r="W421" s="505"/>
      <c r="X421" s="505"/>
      <c r="Y421" s="505"/>
      <c r="Z421" s="505"/>
      <c r="AA421" s="505"/>
      <c r="AB421" s="505"/>
      <c r="AC421" s="505"/>
      <c r="AD421" s="505"/>
      <c r="AE421" s="505"/>
      <c r="AF421" s="505"/>
      <c r="AG421" s="505"/>
      <c r="AH421" s="505"/>
      <c r="AI421" s="505"/>
      <c r="AJ421" s="505"/>
      <c r="AK421" s="505"/>
      <c r="AL421" s="505"/>
      <c r="AM421" s="505"/>
      <c r="AN421" s="505"/>
      <c r="AO421" s="505"/>
      <c r="AP421" s="505"/>
      <c r="AQ421" s="505"/>
      <c r="AR421" s="505"/>
      <c r="AS421" s="505"/>
      <c r="AT421" s="505"/>
      <c r="AU421" s="505"/>
      <c r="AV421" s="505"/>
      <c r="AW421" s="505"/>
      <c r="AX421" s="505"/>
      <c r="AY421" s="505"/>
      <c r="AZ421" s="505"/>
      <c r="BA421" s="505"/>
      <c r="BB421" s="505"/>
    </row>
    <row r="422" spans="18:54">
      <c r="R422" s="505"/>
      <c r="S422" s="505"/>
      <c r="T422" s="505"/>
      <c r="U422" s="505"/>
      <c r="V422" s="505"/>
      <c r="W422" s="505"/>
      <c r="X422" s="505"/>
      <c r="Y422" s="505"/>
      <c r="Z422" s="505"/>
      <c r="AA422" s="505"/>
      <c r="AB422" s="505"/>
      <c r="AC422" s="505"/>
      <c r="AD422" s="505"/>
      <c r="AE422" s="505"/>
      <c r="AF422" s="505"/>
      <c r="AG422" s="505"/>
      <c r="AH422" s="505"/>
      <c r="AI422" s="505"/>
      <c r="AJ422" s="505"/>
      <c r="AK422" s="505"/>
      <c r="AL422" s="505"/>
      <c r="AM422" s="505"/>
      <c r="AN422" s="505"/>
      <c r="AO422" s="505"/>
      <c r="AP422" s="505"/>
      <c r="AQ422" s="505"/>
      <c r="AR422" s="505"/>
      <c r="AS422" s="505"/>
      <c r="AT422" s="505"/>
      <c r="AU422" s="505"/>
      <c r="AV422" s="505"/>
      <c r="AW422" s="505"/>
      <c r="AX422" s="505"/>
      <c r="AY422" s="505"/>
      <c r="AZ422" s="505"/>
      <c r="BA422" s="505"/>
      <c r="BB422" s="505"/>
    </row>
    <row r="423" spans="18:54">
      <c r="R423" s="505"/>
      <c r="S423" s="505"/>
      <c r="T423" s="505"/>
      <c r="U423" s="505"/>
      <c r="V423" s="505"/>
      <c r="W423" s="505"/>
      <c r="X423" s="505"/>
      <c r="Y423" s="505"/>
      <c r="Z423" s="505"/>
      <c r="AA423" s="505"/>
      <c r="AB423" s="505"/>
      <c r="AC423" s="505"/>
      <c r="AD423" s="505"/>
      <c r="AE423" s="505"/>
      <c r="AF423" s="505"/>
      <c r="AG423" s="505"/>
      <c r="AH423" s="505"/>
      <c r="AI423" s="505"/>
      <c r="AJ423" s="505"/>
      <c r="AK423" s="505"/>
      <c r="AL423" s="505"/>
      <c r="AM423" s="505"/>
      <c r="AN423" s="505"/>
      <c r="AO423" s="505"/>
      <c r="AP423" s="505"/>
      <c r="AQ423" s="505"/>
      <c r="AR423" s="505"/>
      <c r="AS423" s="505"/>
      <c r="AT423" s="505"/>
      <c r="AU423" s="505"/>
      <c r="AV423" s="505"/>
      <c r="AW423" s="505"/>
      <c r="AX423" s="505"/>
      <c r="AY423" s="505"/>
      <c r="AZ423" s="505"/>
      <c r="BA423" s="505"/>
      <c r="BB423" s="505"/>
    </row>
    <row r="424" spans="18:54">
      <c r="R424" s="505"/>
      <c r="S424" s="505"/>
      <c r="T424" s="505"/>
      <c r="U424" s="505"/>
      <c r="V424" s="505"/>
      <c r="W424" s="505"/>
      <c r="X424" s="505"/>
      <c r="Y424" s="505"/>
      <c r="Z424" s="505"/>
      <c r="AA424" s="505"/>
      <c r="AB424" s="505"/>
      <c r="AC424" s="505"/>
      <c r="AD424" s="505"/>
      <c r="AE424" s="505"/>
      <c r="AF424" s="505"/>
      <c r="AG424" s="505"/>
      <c r="AH424" s="505"/>
      <c r="AI424" s="505"/>
      <c r="AJ424" s="505"/>
      <c r="AK424" s="505"/>
      <c r="AL424" s="505"/>
      <c r="AM424" s="505"/>
      <c r="AN424" s="505"/>
      <c r="AO424" s="505"/>
      <c r="AP424" s="505"/>
      <c r="AQ424" s="505"/>
      <c r="AR424" s="505"/>
      <c r="AS424" s="505"/>
      <c r="AT424" s="505"/>
      <c r="AU424" s="505"/>
      <c r="AV424" s="505"/>
      <c r="AW424" s="505"/>
      <c r="AX424" s="505"/>
      <c r="AY424" s="505"/>
      <c r="AZ424" s="505"/>
      <c r="BA424" s="505"/>
      <c r="BB424" s="505"/>
    </row>
    <row r="425" spans="18:54">
      <c r="R425" s="505"/>
      <c r="S425" s="505"/>
      <c r="T425" s="505"/>
      <c r="U425" s="505"/>
      <c r="V425" s="505"/>
      <c r="W425" s="505"/>
      <c r="X425" s="505"/>
      <c r="Y425" s="505"/>
      <c r="Z425" s="505"/>
      <c r="AA425" s="505"/>
      <c r="AB425" s="505"/>
      <c r="AC425" s="505"/>
      <c r="AD425" s="505"/>
      <c r="AE425" s="505"/>
      <c r="AF425" s="505"/>
      <c r="AG425" s="505"/>
      <c r="AH425" s="505"/>
      <c r="AI425" s="505"/>
      <c r="AJ425" s="505"/>
      <c r="AK425" s="505"/>
      <c r="AL425" s="505"/>
      <c r="AM425" s="505"/>
      <c r="AN425" s="505"/>
      <c r="AO425" s="505"/>
      <c r="AP425" s="505"/>
      <c r="AQ425" s="505"/>
      <c r="AR425" s="505"/>
      <c r="AS425" s="505"/>
      <c r="AT425" s="505"/>
      <c r="AU425" s="505"/>
      <c r="AV425" s="505"/>
      <c r="AW425" s="505"/>
      <c r="AX425" s="505"/>
      <c r="AY425" s="505"/>
      <c r="AZ425" s="505"/>
      <c r="BA425" s="505"/>
      <c r="BB425" s="505"/>
    </row>
  </sheetData>
  <sheetProtection algorithmName="SHA-512" hashValue="x/3cSRxZgjhU9QfWqxuD6NFa2iD9mfv2k85XsR0NbU/Ytr/SarSutboh2vhxOYs/unCaeiaQ+bSf9tenkiN7Yg==" saltValue="pz4fXUuzhJJxL+iOGY2/gQ==" spinCount="100000" sheet="1" selectLockedCells="1" pivotTables="0" selectUnlockedCells="1"/>
  <mergeCells count="4">
    <mergeCell ref="C4:L4"/>
    <mergeCell ref="C5:L5"/>
    <mergeCell ref="B14:M15"/>
    <mergeCell ref="B18:M18"/>
  </mergeCells>
  <hyperlinks>
    <hyperlink ref="B18" r:id="rId1" xr:uid="{9691556B-4B95-498E-9C8A-2213D0E9B21F}"/>
  </hyperlinks>
  <pageMargins left="0.7" right="0.7" top="0.75" bottom="0.75" header="0.3" footer="0.3"/>
  <pageSetup paperSize="9" orientation="portrait" verticalDpi="300"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224"/>
  <sheetViews>
    <sheetView showGridLines="0" zoomScale="60" zoomScaleNormal="60" workbookViewId="0">
      <pane ySplit="9" topLeftCell="A63" activePane="bottomLeft" state="frozen"/>
      <selection pane="bottomLeft" activeCell="G204" sqref="G204"/>
    </sheetView>
  </sheetViews>
  <sheetFormatPr baseColWidth="10" defaultRowHeight="15"/>
  <cols>
    <col min="1" max="1" width="4.28515625" customWidth="1"/>
    <col min="2" max="2" width="27" customWidth="1"/>
    <col min="3" max="3" width="27.7109375" customWidth="1"/>
    <col min="4" max="4" width="25.85546875" style="247" customWidth="1"/>
    <col min="5" max="5" width="32.85546875" style="116" customWidth="1"/>
    <col min="6" max="6" width="73.85546875" style="112" customWidth="1"/>
    <col min="7" max="7" width="59" style="241" customWidth="1"/>
    <col min="8" max="8" width="17.5703125" customWidth="1"/>
    <col min="9" max="12" width="11.42578125" customWidth="1"/>
    <col min="13" max="13" width="24.85546875" hidden="1" customWidth="1"/>
    <col min="14" max="14" width="71.28515625" hidden="1" customWidth="1"/>
    <col min="15" max="15" width="40.85546875" hidden="1" customWidth="1"/>
    <col min="16" max="16" width="49.42578125" hidden="1" customWidth="1"/>
    <col min="17" max="20" width="13.7109375" customWidth="1"/>
  </cols>
  <sheetData>
    <row r="2" spans="2:36" ht="15.75" thickBot="1">
      <c r="AJ2" s="76" t="s">
        <v>56</v>
      </c>
    </row>
    <row r="3" spans="2:36" ht="18" customHeight="1">
      <c r="B3" s="583" t="s">
        <v>58</v>
      </c>
      <c r="C3" s="584"/>
      <c r="D3" s="584"/>
      <c r="E3" s="584"/>
      <c r="F3" s="584"/>
      <c r="G3" s="584"/>
      <c r="H3" s="584"/>
      <c r="I3" s="584"/>
      <c r="J3" s="584"/>
      <c r="K3" s="584"/>
      <c r="L3" s="584"/>
      <c r="M3" s="584"/>
      <c r="N3" s="584"/>
      <c r="O3" s="584"/>
      <c r="P3" s="582" t="s">
        <v>52</v>
      </c>
      <c r="Q3" s="582"/>
      <c r="R3" s="582"/>
      <c r="S3" s="582"/>
      <c r="T3" s="582"/>
      <c r="AJ3" s="76"/>
    </row>
    <row r="4" spans="2:36" ht="19.149999999999999" customHeight="1">
      <c r="B4" s="585"/>
      <c r="C4" s="586"/>
      <c r="D4" s="586"/>
      <c r="E4" s="586"/>
      <c r="F4" s="586"/>
      <c r="G4" s="586"/>
      <c r="H4" s="586"/>
      <c r="I4" s="586"/>
      <c r="J4" s="586"/>
      <c r="K4" s="586"/>
      <c r="L4" s="586"/>
      <c r="M4" s="586"/>
      <c r="N4" s="586"/>
      <c r="O4" s="586"/>
      <c r="P4" s="582" t="s">
        <v>67</v>
      </c>
      <c r="Q4" s="582"/>
      <c r="R4" s="582"/>
      <c r="S4" s="582"/>
      <c r="T4" s="582"/>
    </row>
    <row r="5" spans="2:36" ht="18" customHeight="1">
      <c r="B5" s="585"/>
      <c r="C5" s="586"/>
      <c r="D5" s="586"/>
      <c r="E5" s="586"/>
      <c r="F5" s="586"/>
      <c r="G5" s="586"/>
      <c r="H5" s="586"/>
      <c r="I5" s="586"/>
      <c r="J5" s="586"/>
      <c r="K5" s="586"/>
      <c r="L5" s="586"/>
      <c r="M5" s="586"/>
      <c r="N5" s="586"/>
      <c r="O5" s="586"/>
      <c r="P5" s="582" t="s">
        <v>68</v>
      </c>
      <c r="Q5" s="582"/>
      <c r="R5" s="582"/>
      <c r="S5" s="582"/>
      <c r="T5" s="582"/>
    </row>
    <row r="6" spans="2:36" ht="19.149999999999999" customHeight="1" thickBot="1">
      <c r="B6" s="587"/>
      <c r="C6" s="588"/>
      <c r="D6" s="588"/>
      <c r="E6" s="588"/>
      <c r="F6" s="588"/>
      <c r="G6" s="588"/>
      <c r="H6" s="588"/>
      <c r="I6" s="588"/>
      <c r="J6" s="588"/>
      <c r="K6" s="588"/>
      <c r="L6" s="588"/>
      <c r="M6" s="588"/>
      <c r="N6" s="588"/>
      <c r="O6" s="588"/>
      <c r="P6" s="582" t="s">
        <v>51</v>
      </c>
      <c r="Q6" s="582"/>
      <c r="R6" s="582"/>
      <c r="S6" s="582"/>
      <c r="T6" s="582"/>
    </row>
    <row r="7" spans="2:36" ht="26.25" thickBot="1">
      <c r="B7" s="589" t="s">
        <v>53</v>
      </c>
      <c r="C7" s="590"/>
      <c r="D7" s="591"/>
      <c r="E7" s="213"/>
      <c r="F7" s="598"/>
      <c r="G7" s="599"/>
      <c r="H7" s="599"/>
      <c r="I7" s="599"/>
      <c r="J7" s="599"/>
      <c r="K7" s="599"/>
      <c r="L7" s="599"/>
      <c r="M7" s="599"/>
      <c r="N7" s="599"/>
      <c r="O7" s="599"/>
      <c r="P7" s="600"/>
      <c r="Q7" s="601"/>
      <c r="R7" s="601"/>
      <c r="S7" s="601"/>
      <c r="T7" s="602"/>
    </row>
    <row r="8" spans="2:36" ht="20.25" customHeight="1" thickBot="1">
      <c r="B8" s="605" t="s">
        <v>0</v>
      </c>
      <c r="C8" s="605" t="s">
        <v>50</v>
      </c>
      <c r="D8" s="612" t="s">
        <v>66</v>
      </c>
      <c r="E8" s="612" t="s">
        <v>57</v>
      </c>
      <c r="F8" s="607" t="s">
        <v>55</v>
      </c>
      <c r="G8" s="611" t="s">
        <v>38</v>
      </c>
      <c r="H8" s="563" t="s">
        <v>37</v>
      </c>
      <c r="I8" s="592" t="s">
        <v>36</v>
      </c>
      <c r="J8" s="593"/>
      <c r="K8" s="593"/>
      <c r="L8" s="594"/>
      <c r="M8" s="563" t="s">
        <v>35</v>
      </c>
      <c r="N8" s="603" t="s">
        <v>34</v>
      </c>
      <c r="O8" s="615" t="s">
        <v>33</v>
      </c>
      <c r="P8" s="617" t="s">
        <v>32</v>
      </c>
      <c r="Q8" s="618" t="s">
        <v>39</v>
      </c>
      <c r="R8" s="619"/>
      <c r="S8" s="619" t="s">
        <v>54</v>
      </c>
      <c r="T8" s="620"/>
    </row>
    <row r="9" spans="2:36" ht="39.75" customHeight="1">
      <c r="B9" s="606"/>
      <c r="C9" s="606"/>
      <c r="D9" s="613"/>
      <c r="E9" s="613"/>
      <c r="F9" s="608"/>
      <c r="G9" s="611"/>
      <c r="H9" s="564"/>
      <c r="I9" s="595" t="s">
        <v>31</v>
      </c>
      <c r="J9" s="596"/>
      <c r="K9" s="597" t="s">
        <v>54</v>
      </c>
      <c r="L9" s="597"/>
      <c r="M9" s="564"/>
      <c r="N9" s="604"/>
      <c r="O9" s="616"/>
      <c r="P9" s="617"/>
      <c r="Q9" s="559" t="s">
        <v>31</v>
      </c>
      <c r="R9" s="560"/>
      <c r="S9" s="561" t="s">
        <v>54</v>
      </c>
      <c r="T9" s="562"/>
    </row>
    <row r="10" spans="2:36" ht="39.75" customHeight="1" thickBot="1">
      <c r="B10" s="610"/>
      <c r="C10" s="606"/>
      <c r="D10" s="614"/>
      <c r="E10" s="613"/>
      <c r="F10" s="609"/>
      <c r="G10" s="611"/>
      <c r="H10" s="564"/>
      <c r="I10" s="198" t="s">
        <v>30</v>
      </c>
      <c r="J10" s="199" t="s">
        <v>29</v>
      </c>
      <c r="K10" s="41" t="s">
        <v>28</v>
      </c>
      <c r="L10" s="40" t="s">
        <v>27</v>
      </c>
      <c r="M10" s="564"/>
      <c r="N10" s="604"/>
      <c r="O10" s="616"/>
      <c r="P10" s="617"/>
      <c r="Q10" s="83" t="s">
        <v>30</v>
      </c>
      <c r="R10" s="84" t="s">
        <v>29</v>
      </c>
      <c r="S10" s="214" t="s">
        <v>28</v>
      </c>
      <c r="T10" s="84" t="s">
        <v>27</v>
      </c>
    </row>
    <row r="11" spans="2:36" ht="67.150000000000006" customHeight="1">
      <c r="B11" s="565" t="s">
        <v>59</v>
      </c>
      <c r="C11" s="567" t="s">
        <v>2</v>
      </c>
      <c r="D11" s="554">
        <v>69.3</v>
      </c>
      <c r="E11" s="130" t="s">
        <v>1245</v>
      </c>
      <c r="F11" s="130" t="s">
        <v>89</v>
      </c>
      <c r="G11" s="139" t="s">
        <v>1240</v>
      </c>
      <c r="H11" s="177">
        <v>1</v>
      </c>
      <c r="I11" s="171"/>
      <c r="J11" s="337"/>
      <c r="K11" s="338"/>
      <c r="L11" s="35"/>
      <c r="M11" s="179"/>
      <c r="N11" s="186"/>
      <c r="O11" s="36"/>
      <c r="P11" s="35" t="s">
        <v>1227</v>
      </c>
      <c r="Q11" s="129"/>
      <c r="R11" s="81" t="s">
        <v>56</v>
      </c>
      <c r="S11" s="167" t="s">
        <v>56</v>
      </c>
      <c r="T11" s="81"/>
    </row>
    <row r="12" spans="2:36" ht="63" customHeight="1">
      <c r="B12" s="566"/>
      <c r="C12" s="568"/>
      <c r="D12" s="556"/>
      <c r="E12" s="557" t="s">
        <v>121</v>
      </c>
      <c r="F12" s="557" t="s">
        <v>91</v>
      </c>
      <c r="G12" s="166" t="s">
        <v>1241</v>
      </c>
      <c r="H12" s="222">
        <v>1</v>
      </c>
      <c r="I12" s="210"/>
      <c r="J12" s="30"/>
      <c r="K12" s="223"/>
      <c r="L12" s="30"/>
      <c r="M12" s="224"/>
      <c r="N12" s="187"/>
      <c r="O12" s="31"/>
      <c r="P12" s="30" t="s">
        <v>1227</v>
      </c>
      <c r="Q12" s="85"/>
      <c r="R12" s="77" t="s">
        <v>56</v>
      </c>
      <c r="S12" s="123"/>
      <c r="T12" s="77"/>
    </row>
    <row r="13" spans="2:36" ht="66" customHeight="1">
      <c r="B13" s="566"/>
      <c r="C13" s="568"/>
      <c r="D13" s="556"/>
      <c r="E13" s="558"/>
      <c r="F13" s="558"/>
      <c r="G13" s="166" t="s">
        <v>93</v>
      </c>
      <c r="H13" s="222">
        <v>1</v>
      </c>
      <c r="I13" s="210"/>
      <c r="J13" s="30"/>
      <c r="K13" s="223"/>
      <c r="L13" s="30"/>
      <c r="M13" s="224"/>
      <c r="N13" s="187"/>
      <c r="O13" s="31"/>
      <c r="P13" s="30" t="s">
        <v>1227</v>
      </c>
      <c r="Q13" s="85"/>
      <c r="R13" s="77"/>
      <c r="S13" s="123" t="s">
        <v>56</v>
      </c>
      <c r="T13" s="77"/>
    </row>
    <row r="14" spans="2:36" ht="87" customHeight="1">
      <c r="B14" s="566"/>
      <c r="C14" s="568"/>
      <c r="D14" s="556"/>
      <c r="E14" s="221" t="s">
        <v>122</v>
      </c>
      <c r="F14" s="115" t="s">
        <v>94</v>
      </c>
      <c r="G14" s="166" t="s">
        <v>1242</v>
      </c>
      <c r="H14" s="222">
        <v>1</v>
      </c>
      <c r="I14" s="210"/>
      <c r="J14" s="30"/>
      <c r="K14" s="223"/>
      <c r="L14" s="30"/>
      <c r="M14" s="224"/>
      <c r="N14" s="187"/>
      <c r="O14" s="31"/>
      <c r="P14" s="30" t="s">
        <v>1227</v>
      </c>
      <c r="Q14" s="85"/>
      <c r="R14" s="77"/>
      <c r="S14" s="123" t="s">
        <v>56</v>
      </c>
      <c r="T14" s="77"/>
    </row>
    <row r="15" spans="2:36" ht="139.9" customHeight="1">
      <c r="B15" s="566"/>
      <c r="C15" s="568"/>
      <c r="D15" s="556"/>
      <c r="E15" s="221" t="s">
        <v>123</v>
      </c>
      <c r="F15" s="115" t="s">
        <v>96</v>
      </c>
      <c r="G15" s="166" t="s">
        <v>97</v>
      </c>
      <c r="H15" s="222">
        <v>1</v>
      </c>
      <c r="I15" s="210"/>
      <c r="J15" s="30"/>
      <c r="K15" s="223"/>
      <c r="L15" s="30"/>
      <c r="M15" s="224"/>
      <c r="N15" s="187"/>
      <c r="O15" s="31"/>
      <c r="P15" s="30" t="s">
        <v>1227</v>
      </c>
      <c r="Q15" s="85"/>
      <c r="R15" s="77"/>
      <c r="S15" s="123" t="s">
        <v>56</v>
      </c>
      <c r="T15" s="77"/>
    </row>
    <row r="16" spans="2:36" ht="45" customHeight="1">
      <c r="B16" s="566"/>
      <c r="C16" s="568"/>
      <c r="D16" s="556"/>
      <c r="E16" s="221" t="s">
        <v>124</v>
      </c>
      <c r="F16" s="115" t="s">
        <v>98</v>
      </c>
      <c r="G16" s="166" t="s">
        <v>565</v>
      </c>
      <c r="H16" s="222">
        <v>2</v>
      </c>
      <c r="I16" s="210"/>
      <c r="J16" s="30"/>
      <c r="K16" s="223"/>
      <c r="L16" s="30"/>
      <c r="M16" s="224"/>
      <c r="N16" s="187"/>
      <c r="O16" s="31"/>
      <c r="P16" s="30" t="s">
        <v>1227</v>
      </c>
      <c r="Q16" s="85"/>
      <c r="R16" s="77" t="s">
        <v>56</v>
      </c>
      <c r="S16" s="123"/>
      <c r="T16" s="77" t="s">
        <v>56</v>
      </c>
    </row>
    <row r="17" spans="2:20" ht="45" customHeight="1">
      <c r="B17" s="566"/>
      <c r="C17" s="568"/>
      <c r="D17" s="556"/>
      <c r="E17" s="221" t="s">
        <v>125</v>
      </c>
      <c r="F17" s="115" t="s">
        <v>100</v>
      </c>
      <c r="G17" s="166" t="s">
        <v>101</v>
      </c>
      <c r="H17" s="222">
        <v>1</v>
      </c>
      <c r="I17" s="210"/>
      <c r="J17" s="30"/>
      <c r="K17" s="223"/>
      <c r="L17" s="30"/>
      <c r="M17" s="224"/>
      <c r="N17" s="187"/>
      <c r="O17" s="31"/>
      <c r="P17" s="30" t="s">
        <v>1227</v>
      </c>
      <c r="Q17" s="85"/>
      <c r="R17" s="77" t="s">
        <v>56</v>
      </c>
      <c r="S17" s="123"/>
      <c r="T17" s="77"/>
    </row>
    <row r="18" spans="2:20" ht="69" customHeight="1">
      <c r="B18" s="566"/>
      <c r="C18" s="568"/>
      <c r="D18" s="556"/>
      <c r="E18" s="221" t="s">
        <v>126</v>
      </c>
      <c r="F18" s="115" t="s">
        <v>102</v>
      </c>
      <c r="G18" s="166" t="s">
        <v>103</v>
      </c>
      <c r="H18" s="222">
        <v>1</v>
      </c>
      <c r="I18" s="210"/>
      <c r="J18" s="30"/>
      <c r="K18" s="223"/>
      <c r="L18" s="30"/>
      <c r="M18" s="224"/>
      <c r="N18" s="187"/>
      <c r="O18" s="31"/>
      <c r="P18" s="30" t="s">
        <v>1227</v>
      </c>
      <c r="Q18" s="85"/>
      <c r="R18" s="77" t="s">
        <v>56</v>
      </c>
      <c r="S18" s="123"/>
      <c r="T18" s="77"/>
    </row>
    <row r="19" spans="2:20" ht="45" customHeight="1">
      <c r="B19" s="566"/>
      <c r="C19" s="568"/>
      <c r="D19" s="556"/>
      <c r="E19" s="221" t="s">
        <v>127</v>
      </c>
      <c r="F19" s="115" t="s">
        <v>104</v>
      </c>
      <c r="G19" s="166" t="s">
        <v>1243</v>
      </c>
      <c r="H19" s="222">
        <v>1</v>
      </c>
      <c r="I19" s="210"/>
      <c r="J19" s="30"/>
      <c r="K19" s="223"/>
      <c r="L19" s="30"/>
      <c r="M19" s="224"/>
      <c r="N19" s="187"/>
      <c r="O19" s="31"/>
      <c r="P19" s="30" t="s">
        <v>1227</v>
      </c>
      <c r="Q19" s="85"/>
      <c r="R19" s="77" t="s">
        <v>56</v>
      </c>
      <c r="S19" s="123"/>
      <c r="T19" s="77"/>
    </row>
    <row r="20" spans="2:20" ht="82.15" customHeight="1">
      <c r="B20" s="566"/>
      <c r="C20" s="568"/>
      <c r="D20" s="556"/>
      <c r="E20" s="221" t="s">
        <v>128</v>
      </c>
      <c r="F20" s="115" t="s">
        <v>106</v>
      </c>
      <c r="G20" s="166" t="s">
        <v>107</v>
      </c>
      <c r="H20" s="222">
        <v>1</v>
      </c>
      <c r="I20" s="210"/>
      <c r="J20" s="30"/>
      <c r="K20" s="223"/>
      <c r="L20" s="30"/>
      <c r="M20" s="224"/>
      <c r="N20" s="187"/>
      <c r="O20" s="31"/>
      <c r="P20" s="30" t="s">
        <v>1227</v>
      </c>
      <c r="Q20" s="85"/>
      <c r="R20" s="77"/>
      <c r="S20" s="123" t="s">
        <v>56</v>
      </c>
      <c r="T20" s="77"/>
    </row>
    <row r="21" spans="2:20" ht="102" customHeight="1">
      <c r="B21" s="566"/>
      <c r="C21" s="568"/>
      <c r="D21" s="556"/>
      <c r="E21" s="221" t="s">
        <v>129</v>
      </c>
      <c r="F21" s="115" t="s">
        <v>108</v>
      </c>
      <c r="G21" s="166" t="s">
        <v>1244</v>
      </c>
      <c r="H21" s="222">
        <v>2</v>
      </c>
      <c r="I21" s="210"/>
      <c r="J21" s="30"/>
      <c r="K21" s="223"/>
      <c r="L21" s="30"/>
      <c r="M21" s="224"/>
      <c r="N21" s="187"/>
      <c r="O21" s="31"/>
      <c r="P21" s="30" t="s">
        <v>1227</v>
      </c>
      <c r="Q21" s="85"/>
      <c r="R21" s="77" t="s">
        <v>56</v>
      </c>
      <c r="S21" s="123"/>
      <c r="T21" s="77" t="s">
        <v>56</v>
      </c>
    </row>
    <row r="22" spans="2:20" ht="45" customHeight="1">
      <c r="B22" s="566"/>
      <c r="C22" s="568"/>
      <c r="D22" s="556"/>
      <c r="E22" s="221" t="s">
        <v>131</v>
      </c>
      <c r="F22" s="115" t="s">
        <v>112</v>
      </c>
      <c r="G22" s="166" t="s">
        <v>113</v>
      </c>
      <c r="H22" s="222">
        <v>1</v>
      </c>
      <c r="I22" s="210"/>
      <c r="J22" s="30"/>
      <c r="K22" s="223"/>
      <c r="L22" s="30"/>
      <c r="M22" s="224"/>
      <c r="N22" s="187"/>
      <c r="O22" s="31"/>
      <c r="P22" s="30" t="s">
        <v>1227</v>
      </c>
      <c r="Q22" s="85"/>
      <c r="R22" s="77" t="s">
        <v>56</v>
      </c>
      <c r="S22" s="123"/>
      <c r="T22" s="77"/>
    </row>
    <row r="23" spans="2:20" ht="45" customHeight="1">
      <c r="B23" s="566"/>
      <c r="C23" s="568"/>
      <c r="D23" s="556"/>
      <c r="E23" s="221" t="s">
        <v>133</v>
      </c>
      <c r="F23" s="115" t="s">
        <v>116</v>
      </c>
      <c r="G23" s="166" t="s">
        <v>117</v>
      </c>
      <c r="H23" s="222">
        <v>1</v>
      </c>
      <c r="I23" s="210"/>
      <c r="J23" s="30"/>
      <c r="K23" s="223"/>
      <c r="L23" s="30"/>
      <c r="M23" s="224"/>
      <c r="N23" s="187"/>
      <c r="O23" s="31"/>
      <c r="P23" s="30" t="s">
        <v>1227</v>
      </c>
      <c r="Q23" s="85"/>
      <c r="R23" s="77" t="s">
        <v>56</v>
      </c>
      <c r="S23" s="123"/>
      <c r="T23" s="77"/>
    </row>
    <row r="24" spans="2:20" ht="45" customHeight="1">
      <c r="B24" s="566"/>
      <c r="C24" s="568"/>
      <c r="D24" s="556"/>
      <c r="E24" s="221" t="s">
        <v>134</v>
      </c>
      <c r="F24" s="115" t="s">
        <v>118</v>
      </c>
      <c r="G24" s="166" t="s">
        <v>119</v>
      </c>
      <c r="H24" s="222">
        <v>1</v>
      </c>
      <c r="I24" s="210"/>
      <c r="J24" s="30"/>
      <c r="K24" s="223"/>
      <c r="L24" s="30"/>
      <c r="M24" s="224"/>
      <c r="N24" s="187"/>
      <c r="O24" s="31"/>
      <c r="P24" s="30" t="s">
        <v>1227</v>
      </c>
      <c r="Q24" s="85"/>
      <c r="R24" s="77"/>
      <c r="S24" s="123" t="s">
        <v>56</v>
      </c>
      <c r="T24" s="77"/>
    </row>
    <row r="25" spans="2:20" ht="45" customHeight="1">
      <c r="B25" s="566"/>
      <c r="C25" s="568"/>
      <c r="D25" s="556"/>
      <c r="E25" s="221" t="s">
        <v>87</v>
      </c>
      <c r="F25" s="115" t="s">
        <v>135</v>
      </c>
      <c r="G25" s="166" t="s">
        <v>69</v>
      </c>
      <c r="H25" s="222">
        <v>1</v>
      </c>
      <c r="I25" s="210"/>
      <c r="J25" s="30"/>
      <c r="K25" s="223"/>
      <c r="L25" s="30"/>
      <c r="M25" s="224"/>
      <c r="N25" s="187"/>
      <c r="O25" s="31"/>
      <c r="P25" s="30" t="s">
        <v>1227</v>
      </c>
      <c r="Q25" s="85"/>
      <c r="R25" s="77"/>
      <c r="S25" s="123" t="s">
        <v>56</v>
      </c>
      <c r="T25" s="77"/>
    </row>
    <row r="26" spans="2:20" ht="67.150000000000006" customHeight="1">
      <c r="B26" s="566"/>
      <c r="C26" s="568"/>
      <c r="D26" s="556"/>
      <c r="E26" s="221" t="s">
        <v>87</v>
      </c>
      <c r="F26" s="339" t="s">
        <v>70</v>
      </c>
      <c r="G26" s="166" t="s">
        <v>136</v>
      </c>
      <c r="H26" s="222">
        <v>1</v>
      </c>
      <c r="I26" s="210"/>
      <c r="J26" s="30"/>
      <c r="K26" s="223"/>
      <c r="L26" s="30"/>
      <c r="M26" s="224"/>
      <c r="N26" s="187"/>
      <c r="O26" s="31"/>
      <c r="P26" s="30" t="s">
        <v>1227</v>
      </c>
      <c r="Q26" s="85"/>
      <c r="R26" s="77"/>
      <c r="S26" s="123" t="s">
        <v>56</v>
      </c>
      <c r="T26" s="77"/>
    </row>
    <row r="27" spans="2:20" ht="45" customHeight="1">
      <c r="B27" s="566"/>
      <c r="C27" s="568"/>
      <c r="D27" s="556"/>
      <c r="E27" s="221" t="s">
        <v>87</v>
      </c>
      <c r="F27" s="339" t="s">
        <v>71</v>
      </c>
      <c r="G27" s="160" t="s">
        <v>137</v>
      </c>
      <c r="H27" s="178">
        <v>1</v>
      </c>
      <c r="I27" s="136"/>
      <c r="J27" s="44"/>
      <c r="K27" s="48"/>
      <c r="L27" s="44"/>
      <c r="M27" s="180"/>
      <c r="N27" s="87"/>
      <c r="O27" s="22"/>
      <c r="P27" s="25" t="s">
        <v>1227</v>
      </c>
      <c r="Q27" s="105"/>
      <c r="R27" s="80"/>
      <c r="S27" s="127" t="s">
        <v>56</v>
      </c>
      <c r="T27" s="80"/>
    </row>
    <row r="28" spans="2:20" ht="45" customHeight="1">
      <c r="B28" s="566"/>
      <c r="C28" s="568"/>
      <c r="D28" s="556"/>
      <c r="E28" s="221" t="s">
        <v>87</v>
      </c>
      <c r="F28" s="115" t="s">
        <v>1247</v>
      </c>
      <c r="G28" s="160" t="s">
        <v>1246</v>
      </c>
      <c r="H28" s="178">
        <v>1</v>
      </c>
      <c r="I28" s="136"/>
      <c r="J28" s="44"/>
      <c r="K28" s="48"/>
      <c r="L28" s="44"/>
      <c r="M28" s="180"/>
      <c r="N28" s="87"/>
      <c r="O28" s="22"/>
      <c r="P28" s="25" t="s">
        <v>1227</v>
      </c>
      <c r="Q28" s="105"/>
      <c r="R28" s="80"/>
      <c r="S28" s="127" t="s">
        <v>56</v>
      </c>
      <c r="T28" s="80"/>
    </row>
    <row r="29" spans="2:20" ht="61.15" customHeight="1">
      <c r="B29" s="566"/>
      <c r="C29" s="568"/>
      <c r="D29" s="556"/>
      <c r="E29" s="221" t="s">
        <v>87</v>
      </c>
      <c r="F29" s="115" t="s">
        <v>72</v>
      </c>
      <c r="G29" s="160" t="s">
        <v>1248</v>
      </c>
      <c r="H29" s="178">
        <v>1</v>
      </c>
      <c r="I29" s="136"/>
      <c r="J29" s="44"/>
      <c r="K29" s="48"/>
      <c r="L29" s="44"/>
      <c r="M29" s="180"/>
      <c r="N29" s="87"/>
      <c r="O29" s="22"/>
      <c r="P29" s="25" t="s">
        <v>1227</v>
      </c>
      <c r="Q29" s="105"/>
      <c r="R29" s="80" t="s">
        <v>56</v>
      </c>
      <c r="S29" s="127"/>
      <c r="T29" s="80"/>
    </row>
    <row r="30" spans="2:20" ht="45" customHeight="1" thickBot="1">
      <c r="B30" s="566"/>
      <c r="C30" s="568"/>
      <c r="D30" s="556"/>
      <c r="E30" s="221" t="s">
        <v>87</v>
      </c>
      <c r="F30" s="132" t="s">
        <v>1250</v>
      </c>
      <c r="G30" s="160" t="s">
        <v>1249</v>
      </c>
      <c r="H30" s="178">
        <v>1</v>
      </c>
      <c r="I30" s="136"/>
      <c r="J30" s="44"/>
      <c r="K30" s="48"/>
      <c r="L30" s="44"/>
      <c r="M30" s="180"/>
      <c r="N30" s="87"/>
      <c r="O30" s="22"/>
      <c r="P30" s="25" t="s">
        <v>1227</v>
      </c>
      <c r="Q30" s="105" t="s">
        <v>56</v>
      </c>
      <c r="R30" s="80" t="s">
        <v>56</v>
      </c>
      <c r="S30" s="127" t="s">
        <v>56</v>
      </c>
      <c r="T30" s="80" t="s">
        <v>56</v>
      </c>
    </row>
    <row r="31" spans="2:20" ht="78.599999999999994" customHeight="1" thickBot="1">
      <c r="B31" s="566"/>
      <c r="C31" s="567" t="s">
        <v>3</v>
      </c>
      <c r="D31" s="570">
        <v>89.9</v>
      </c>
      <c r="E31" s="217" t="s">
        <v>73</v>
      </c>
      <c r="F31" s="554" t="s">
        <v>1251</v>
      </c>
      <c r="G31" s="148" t="s">
        <v>1252</v>
      </c>
      <c r="H31" s="225">
        <v>2</v>
      </c>
      <c r="I31" s="184"/>
      <c r="J31" s="47"/>
      <c r="K31" s="119"/>
      <c r="L31" s="47"/>
      <c r="M31" s="181"/>
      <c r="N31" s="188"/>
      <c r="O31" s="34"/>
      <c r="P31" s="25" t="s">
        <v>1227</v>
      </c>
      <c r="Q31" s="122"/>
      <c r="R31" s="82" t="s">
        <v>56</v>
      </c>
      <c r="S31" s="117"/>
      <c r="T31" s="82" t="s">
        <v>56</v>
      </c>
    </row>
    <row r="32" spans="2:20" ht="81.599999999999994" customHeight="1" thickBot="1">
      <c r="B32" s="566"/>
      <c r="C32" s="568"/>
      <c r="D32" s="571"/>
      <c r="E32" s="217" t="s">
        <v>73</v>
      </c>
      <c r="F32" s="556"/>
      <c r="G32" s="149" t="s">
        <v>1207</v>
      </c>
      <c r="H32" s="225">
        <v>2</v>
      </c>
      <c r="I32" s="184"/>
      <c r="J32" s="47"/>
      <c r="K32" s="119"/>
      <c r="L32" s="47"/>
      <c r="M32" s="181"/>
      <c r="N32" s="188"/>
      <c r="O32" s="34"/>
      <c r="P32" s="25" t="s">
        <v>1227</v>
      </c>
      <c r="Q32" s="122"/>
      <c r="R32" s="82" t="s">
        <v>56</v>
      </c>
      <c r="S32" s="117"/>
      <c r="T32" s="82" t="s">
        <v>56</v>
      </c>
    </row>
    <row r="33" spans="2:20" ht="91.15" customHeight="1" thickBot="1">
      <c r="B33" s="566" t="s">
        <v>59</v>
      </c>
      <c r="C33" s="569"/>
      <c r="D33" s="572"/>
      <c r="E33" s="217" t="s">
        <v>87</v>
      </c>
      <c r="F33" s="227" t="s">
        <v>138</v>
      </c>
      <c r="G33" s="149" t="s">
        <v>139</v>
      </c>
      <c r="H33" s="225">
        <v>1</v>
      </c>
      <c r="I33" s="185"/>
      <c r="J33" s="45"/>
      <c r="K33" s="118"/>
      <c r="L33" s="45"/>
      <c r="M33" s="182"/>
      <c r="N33" s="189"/>
      <c r="O33" s="23"/>
      <c r="P33" s="25" t="s">
        <v>1227</v>
      </c>
      <c r="Q33" s="103"/>
      <c r="R33" s="79"/>
      <c r="S33" s="165"/>
      <c r="T33" s="79" t="s">
        <v>56</v>
      </c>
    </row>
    <row r="34" spans="2:20" ht="75" customHeight="1">
      <c r="B34" s="576" t="s">
        <v>60</v>
      </c>
      <c r="C34" s="567" t="s">
        <v>4</v>
      </c>
      <c r="D34" s="554">
        <v>77.2</v>
      </c>
      <c r="E34" s="554" t="s">
        <v>81</v>
      </c>
      <c r="F34" s="554" t="s">
        <v>1253</v>
      </c>
      <c r="G34" s="190" t="s">
        <v>1254</v>
      </c>
      <c r="H34" s="131">
        <v>1</v>
      </c>
      <c r="I34" s="183"/>
      <c r="J34" s="53"/>
      <c r="K34" s="50"/>
      <c r="L34" s="51"/>
      <c r="M34" s="52"/>
      <c r="N34" s="86"/>
      <c r="O34" s="43"/>
      <c r="P34" s="53" t="s">
        <v>1228</v>
      </c>
      <c r="Q34" s="85"/>
      <c r="R34" s="77" t="s">
        <v>56</v>
      </c>
      <c r="S34" s="123"/>
      <c r="T34" s="77"/>
    </row>
    <row r="35" spans="2:20" ht="75" customHeight="1">
      <c r="B35" s="577" t="s">
        <v>60</v>
      </c>
      <c r="C35" s="568"/>
      <c r="D35" s="556"/>
      <c r="E35" s="556"/>
      <c r="F35" s="556"/>
      <c r="G35" s="218" t="s">
        <v>75</v>
      </c>
      <c r="H35" s="121">
        <v>1</v>
      </c>
      <c r="I35" s="200"/>
      <c r="J35" s="158"/>
      <c r="K35" s="54"/>
      <c r="L35" s="55"/>
      <c r="M35" s="52"/>
      <c r="N35" s="87"/>
      <c r="O35" s="43"/>
      <c r="P35" s="53" t="s">
        <v>1228</v>
      </c>
      <c r="Q35" s="85"/>
      <c r="R35" s="77" t="s">
        <v>56</v>
      </c>
      <c r="S35" s="123"/>
      <c r="T35" s="77"/>
    </row>
    <row r="36" spans="2:20" ht="75" customHeight="1" thickBot="1">
      <c r="B36" s="577" t="s">
        <v>60</v>
      </c>
      <c r="C36" s="568"/>
      <c r="D36" s="556"/>
      <c r="E36" s="558"/>
      <c r="F36" s="556"/>
      <c r="G36" s="230" t="s">
        <v>1208</v>
      </c>
      <c r="H36" s="133">
        <v>1</v>
      </c>
      <c r="I36" s="136"/>
      <c r="J36" s="44"/>
      <c r="K36" s="48"/>
      <c r="L36" s="44"/>
      <c r="M36" s="52"/>
      <c r="N36" s="88"/>
      <c r="O36" s="43"/>
      <c r="P36" s="53" t="s">
        <v>1228</v>
      </c>
      <c r="Q36" s="85"/>
      <c r="R36" s="77"/>
      <c r="S36" s="123" t="s">
        <v>56</v>
      </c>
      <c r="T36" s="77"/>
    </row>
    <row r="37" spans="2:20" ht="75" customHeight="1" thickBot="1">
      <c r="B37" s="577"/>
      <c r="C37" s="568"/>
      <c r="D37" s="556"/>
      <c r="E37" s="138" t="s">
        <v>78</v>
      </c>
      <c r="F37" s="227" t="s">
        <v>1255</v>
      </c>
      <c r="G37" s="155" t="s">
        <v>77</v>
      </c>
      <c r="H37" s="133"/>
      <c r="I37" s="136"/>
      <c r="J37" s="44"/>
      <c r="K37" s="48"/>
      <c r="L37" s="49"/>
      <c r="M37" s="52"/>
      <c r="N37" s="88"/>
      <c r="O37" s="43"/>
      <c r="P37" s="53" t="s">
        <v>1228</v>
      </c>
      <c r="Q37" s="85"/>
      <c r="R37" s="77"/>
      <c r="S37" s="123" t="s">
        <v>56</v>
      </c>
      <c r="T37" s="77"/>
    </row>
    <row r="38" spans="2:20" ht="75" customHeight="1" thickBot="1">
      <c r="B38" s="577"/>
      <c r="C38" s="568"/>
      <c r="D38" s="556"/>
      <c r="E38" s="554" t="s">
        <v>83</v>
      </c>
      <c r="F38" s="554" t="s">
        <v>1256</v>
      </c>
      <c r="G38" s="235" t="s">
        <v>79</v>
      </c>
      <c r="H38" s="133">
        <v>1</v>
      </c>
      <c r="I38" s="136"/>
      <c r="J38" s="44"/>
      <c r="K38" s="48"/>
      <c r="L38" s="49"/>
      <c r="M38" s="52"/>
      <c r="N38" s="88"/>
      <c r="O38" s="43"/>
      <c r="P38" s="53" t="s">
        <v>1228</v>
      </c>
      <c r="Q38" s="85"/>
      <c r="R38" s="77"/>
      <c r="S38" s="123" t="s">
        <v>56</v>
      </c>
      <c r="T38" s="77"/>
    </row>
    <row r="39" spans="2:20" ht="75" customHeight="1" thickBot="1">
      <c r="B39" s="577"/>
      <c r="C39" s="568"/>
      <c r="D39" s="556"/>
      <c r="E39" s="556"/>
      <c r="F39" s="556"/>
      <c r="G39" s="236" t="s">
        <v>80</v>
      </c>
      <c r="H39" s="133">
        <v>1</v>
      </c>
      <c r="I39" s="136"/>
      <c r="J39" s="44"/>
      <c r="K39" s="48"/>
      <c r="L39" s="49"/>
      <c r="M39" s="52"/>
      <c r="N39" s="88"/>
      <c r="O39" s="43"/>
      <c r="P39" s="53" t="s">
        <v>1228</v>
      </c>
      <c r="Q39" s="85"/>
      <c r="R39" s="77"/>
      <c r="S39" s="123" t="s">
        <v>56</v>
      </c>
      <c r="T39" s="77"/>
    </row>
    <row r="40" spans="2:20" ht="75" customHeight="1" thickBot="1">
      <c r="B40" s="577"/>
      <c r="C40" s="568"/>
      <c r="D40" s="556"/>
      <c r="E40" s="556"/>
      <c r="F40" s="556"/>
      <c r="G40" s="236" t="s">
        <v>1209</v>
      </c>
      <c r="H40" s="133">
        <v>1</v>
      </c>
      <c r="I40" s="136"/>
      <c r="J40" s="44"/>
      <c r="K40" s="48"/>
      <c r="L40" s="49"/>
      <c r="M40" s="52"/>
      <c r="N40" s="88"/>
      <c r="O40" s="43"/>
      <c r="P40" s="53" t="s">
        <v>1228</v>
      </c>
      <c r="Q40" s="85"/>
      <c r="R40" s="77"/>
      <c r="S40" s="123"/>
      <c r="T40" s="77" t="s">
        <v>56</v>
      </c>
    </row>
    <row r="41" spans="2:20" ht="82.9" customHeight="1" thickBot="1">
      <c r="B41" s="577"/>
      <c r="C41" s="568"/>
      <c r="D41" s="556"/>
      <c r="E41" s="555"/>
      <c r="F41" s="555"/>
      <c r="G41" s="236" t="s">
        <v>1210</v>
      </c>
      <c r="H41" s="133">
        <v>1</v>
      </c>
      <c r="I41" s="136"/>
      <c r="J41" s="44"/>
      <c r="K41" s="48"/>
      <c r="L41" s="49"/>
      <c r="M41" s="52"/>
      <c r="N41" s="88"/>
      <c r="O41" s="43"/>
      <c r="P41" s="53" t="s">
        <v>1228</v>
      </c>
      <c r="Q41" s="85"/>
      <c r="R41" s="77"/>
      <c r="S41" s="123"/>
      <c r="T41" s="77" t="s">
        <v>56</v>
      </c>
    </row>
    <row r="42" spans="2:20" ht="75" customHeight="1">
      <c r="B42" s="577" t="s">
        <v>60</v>
      </c>
      <c r="C42" s="568"/>
      <c r="D42" s="556"/>
      <c r="E42" s="554" t="s">
        <v>76</v>
      </c>
      <c r="F42" s="554" t="s">
        <v>1257</v>
      </c>
      <c r="G42" s="218" t="s">
        <v>1260</v>
      </c>
      <c r="H42" s="133">
        <v>1</v>
      </c>
      <c r="I42" s="136"/>
      <c r="J42" s="44"/>
      <c r="K42" s="48"/>
      <c r="L42" s="49"/>
      <c r="M42" s="52"/>
      <c r="N42" s="89"/>
      <c r="O42" s="43"/>
      <c r="P42" s="53" t="s">
        <v>1228</v>
      </c>
      <c r="Q42" s="105"/>
      <c r="R42" s="80" t="s">
        <v>56</v>
      </c>
      <c r="S42" s="127"/>
      <c r="T42" s="77"/>
    </row>
    <row r="43" spans="2:20" ht="75" customHeight="1">
      <c r="B43" s="577" t="s">
        <v>60</v>
      </c>
      <c r="C43" s="568"/>
      <c r="D43" s="556"/>
      <c r="E43" s="556"/>
      <c r="F43" s="556"/>
      <c r="G43" s="155" t="s">
        <v>1211</v>
      </c>
      <c r="H43" s="131">
        <v>1</v>
      </c>
      <c r="I43" s="183"/>
      <c r="J43" s="53"/>
      <c r="K43" s="50"/>
      <c r="L43" s="51"/>
      <c r="M43" s="52"/>
      <c r="N43" s="86"/>
      <c r="O43" s="43"/>
      <c r="P43" s="53" t="s">
        <v>1228</v>
      </c>
      <c r="Q43" s="85"/>
      <c r="R43" s="77"/>
      <c r="S43" s="123" t="s">
        <v>56</v>
      </c>
      <c r="T43" s="77"/>
    </row>
    <row r="44" spans="2:20" ht="75" customHeight="1">
      <c r="B44" s="577" t="s">
        <v>60</v>
      </c>
      <c r="C44" s="568"/>
      <c r="D44" s="556"/>
      <c r="E44" s="556"/>
      <c r="F44" s="556"/>
      <c r="G44" s="155" t="s">
        <v>1258</v>
      </c>
      <c r="H44" s="131">
        <v>1</v>
      </c>
      <c r="I44" s="183"/>
      <c r="J44" s="53"/>
      <c r="K44" s="50"/>
      <c r="L44" s="51"/>
      <c r="M44" s="52"/>
      <c r="N44" s="86"/>
      <c r="O44" s="43"/>
      <c r="P44" s="53" t="s">
        <v>1228</v>
      </c>
      <c r="Q44" s="85" t="s">
        <v>56</v>
      </c>
      <c r="R44" s="77" t="s">
        <v>56</v>
      </c>
      <c r="S44" s="123" t="s">
        <v>56</v>
      </c>
      <c r="T44" s="77" t="s">
        <v>56</v>
      </c>
    </row>
    <row r="45" spans="2:20" ht="75" customHeight="1">
      <c r="B45" s="577" t="s">
        <v>60</v>
      </c>
      <c r="C45" s="568"/>
      <c r="D45" s="556"/>
      <c r="E45" s="558"/>
      <c r="F45" s="556"/>
      <c r="G45" s="155" t="s">
        <v>1259</v>
      </c>
      <c r="H45" s="131">
        <v>1</v>
      </c>
      <c r="I45" s="183"/>
      <c r="J45" s="53"/>
      <c r="K45" s="50"/>
      <c r="L45" s="51"/>
      <c r="M45" s="52"/>
      <c r="N45" s="86"/>
      <c r="O45" s="43"/>
      <c r="P45" s="53" t="s">
        <v>1228</v>
      </c>
      <c r="Q45" s="85"/>
      <c r="R45" s="77" t="s">
        <v>56</v>
      </c>
      <c r="S45" s="123"/>
      <c r="T45" s="77"/>
    </row>
    <row r="46" spans="2:20" ht="75" customHeight="1" thickBot="1">
      <c r="B46" s="577" t="s">
        <v>60</v>
      </c>
      <c r="C46" s="568"/>
      <c r="D46" s="556"/>
      <c r="E46" s="135" t="s">
        <v>86</v>
      </c>
      <c r="F46" s="555"/>
      <c r="G46" s="237" t="s">
        <v>1212</v>
      </c>
      <c r="H46" s="137">
        <v>1</v>
      </c>
      <c r="I46" s="183"/>
      <c r="J46" s="53"/>
      <c r="K46" s="50"/>
      <c r="L46" s="51"/>
      <c r="M46" s="52"/>
      <c r="N46" s="90"/>
      <c r="O46" s="43"/>
      <c r="P46" s="53" t="s">
        <v>1228</v>
      </c>
      <c r="Q46" s="85"/>
      <c r="R46" s="77"/>
      <c r="S46" s="123" t="s">
        <v>56</v>
      </c>
      <c r="T46" s="77"/>
    </row>
    <row r="47" spans="2:20" ht="75" customHeight="1">
      <c r="B47" s="577" t="s">
        <v>60</v>
      </c>
      <c r="C47" s="568"/>
      <c r="D47" s="556"/>
      <c r="E47" s="557" t="s">
        <v>81</v>
      </c>
      <c r="F47" s="554" t="s">
        <v>84</v>
      </c>
      <c r="G47" s="155" t="s">
        <v>1213</v>
      </c>
      <c r="H47" s="133">
        <v>1</v>
      </c>
      <c r="I47" s="136"/>
      <c r="J47" s="44"/>
      <c r="K47" s="48"/>
      <c r="L47" s="44"/>
      <c r="M47" s="52"/>
      <c r="N47" s="91"/>
      <c r="O47" s="75"/>
      <c r="P47" s="53" t="s">
        <v>1228</v>
      </c>
      <c r="Q47" s="85"/>
      <c r="R47" s="77" t="s">
        <v>56</v>
      </c>
      <c r="S47" s="123" t="s">
        <v>56</v>
      </c>
      <c r="T47" s="77"/>
    </row>
    <row r="48" spans="2:20" ht="75" customHeight="1">
      <c r="B48" s="577" t="s">
        <v>60</v>
      </c>
      <c r="C48" s="568"/>
      <c r="D48" s="556"/>
      <c r="E48" s="556"/>
      <c r="F48" s="556"/>
      <c r="G48" s="155" t="s">
        <v>1261</v>
      </c>
      <c r="H48" s="133">
        <v>1</v>
      </c>
      <c r="I48" s="136"/>
      <c r="J48" s="44"/>
      <c r="K48" s="48"/>
      <c r="L48" s="44"/>
      <c r="M48" s="52"/>
      <c r="N48" s="92"/>
      <c r="O48" s="75"/>
      <c r="P48" s="53" t="s">
        <v>1228</v>
      </c>
      <c r="Q48" s="85"/>
      <c r="R48" s="77" t="s">
        <v>56</v>
      </c>
      <c r="S48" s="123"/>
      <c r="T48" s="77"/>
    </row>
    <row r="49" spans="2:20" ht="75" customHeight="1">
      <c r="B49" s="577" t="s">
        <v>60</v>
      </c>
      <c r="C49" s="568"/>
      <c r="D49" s="556"/>
      <c r="E49" s="556"/>
      <c r="F49" s="556"/>
      <c r="G49" s="155" t="s">
        <v>1214</v>
      </c>
      <c r="H49" s="133">
        <v>1</v>
      </c>
      <c r="I49" s="136"/>
      <c r="J49" s="44"/>
      <c r="K49" s="48"/>
      <c r="L49" s="44"/>
      <c r="M49" s="52"/>
      <c r="N49" s="92"/>
      <c r="O49" s="75"/>
      <c r="P49" s="53" t="s">
        <v>1228</v>
      </c>
      <c r="Q49" s="85"/>
      <c r="R49" s="77" t="s">
        <v>56</v>
      </c>
      <c r="S49" s="123" t="s">
        <v>56</v>
      </c>
      <c r="T49" s="77"/>
    </row>
    <row r="50" spans="2:20" ht="75" customHeight="1">
      <c r="B50" s="577"/>
      <c r="C50" s="568"/>
      <c r="D50" s="556"/>
      <c r="E50" s="556"/>
      <c r="F50" s="556"/>
      <c r="G50" s="155" t="s">
        <v>1215</v>
      </c>
      <c r="H50" s="133">
        <v>1</v>
      </c>
      <c r="I50" s="136"/>
      <c r="J50" s="44"/>
      <c r="K50" s="48"/>
      <c r="L50" s="44"/>
      <c r="M50" s="52"/>
      <c r="N50" s="92"/>
      <c r="O50" s="75"/>
      <c r="P50" s="53" t="s">
        <v>1228</v>
      </c>
      <c r="Q50" s="85"/>
      <c r="R50" s="77" t="s">
        <v>56</v>
      </c>
      <c r="S50" s="123"/>
      <c r="T50" s="77"/>
    </row>
    <row r="51" spans="2:20" ht="75" customHeight="1" thickBot="1">
      <c r="B51" s="577" t="s">
        <v>60</v>
      </c>
      <c r="C51" s="568"/>
      <c r="D51" s="556"/>
      <c r="E51" s="558"/>
      <c r="F51" s="555"/>
      <c r="G51" s="155" t="s">
        <v>566</v>
      </c>
      <c r="H51" s="340">
        <v>4</v>
      </c>
      <c r="I51" s="322"/>
      <c r="J51" s="250"/>
      <c r="K51" s="251"/>
      <c r="L51" s="250"/>
      <c r="M51" s="52"/>
      <c r="N51" s="92"/>
      <c r="O51" s="75"/>
      <c r="P51" s="53" t="s">
        <v>1228</v>
      </c>
      <c r="Q51" s="85" t="s">
        <v>56</v>
      </c>
      <c r="R51" s="77" t="s">
        <v>56</v>
      </c>
      <c r="S51" s="123" t="s">
        <v>56</v>
      </c>
      <c r="T51" s="77" t="s">
        <v>56</v>
      </c>
    </row>
    <row r="52" spans="2:20" ht="109.9" customHeight="1">
      <c r="B52" s="577"/>
      <c r="C52" s="568"/>
      <c r="D52" s="556"/>
      <c r="E52" s="135" t="s">
        <v>82</v>
      </c>
      <c r="F52" s="554" t="s">
        <v>1262</v>
      </c>
      <c r="G52" s="155" t="s">
        <v>1216</v>
      </c>
      <c r="H52" s="133">
        <v>2</v>
      </c>
      <c r="I52" s="136"/>
      <c r="J52" s="44"/>
      <c r="K52" s="48"/>
      <c r="L52" s="44"/>
      <c r="M52" s="52"/>
      <c r="N52" s="92"/>
      <c r="O52" s="75"/>
      <c r="P52" s="53" t="s">
        <v>1228</v>
      </c>
      <c r="Q52" s="85"/>
      <c r="R52" s="77" t="s">
        <v>56</v>
      </c>
      <c r="S52" s="123"/>
      <c r="T52" s="77" t="s">
        <v>56</v>
      </c>
    </row>
    <row r="53" spans="2:20" ht="109.9" customHeight="1" thickBot="1">
      <c r="B53" s="577" t="s">
        <v>60</v>
      </c>
      <c r="C53" s="568"/>
      <c r="D53" s="556"/>
      <c r="E53" s="138" t="s">
        <v>85</v>
      </c>
      <c r="F53" s="555"/>
      <c r="G53" s="155" t="s">
        <v>1263</v>
      </c>
      <c r="H53" s="133">
        <v>1</v>
      </c>
      <c r="I53" s="136"/>
      <c r="J53" s="44"/>
      <c r="K53" s="48"/>
      <c r="L53" s="44"/>
      <c r="M53" s="52"/>
      <c r="N53" s="92"/>
      <c r="O53" s="75"/>
      <c r="P53" s="53" t="s">
        <v>1228</v>
      </c>
      <c r="Q53" s="85"/>
      <c r="R53" s="77"/>
      <c r="S53" s="123" t="s">
        <v>56</v>
      </c>
      <c r="T53" s="77"/>
    </row>
    <row r="54" spans="2:20" ht="58.9" customHeight="1">
      <c r="B54" s="566"/>
      <c r="C54" s="567" t="s">
        <v>22</v>
      </c>
      <c r="D54" s="570" t="s">
        <v>74</v>
      </c>
      <c r="E54" s="554" t="s">
        <v>87</v>
      </c>
      <c r="F54" s="554" t="s">
        <v>88</v>
      </c>
      <c r="G54" s="219" t="s">
        <v>1264</v>
      </c>
      <c r="H54" s="341">
        <v>4</v>
      </c>
      <c r="I54" s="249"/>
      <c r="J54" s="250"/>
      <c r="K54" s="251"/>
      <c r="L54" s="250"/>
      <c r="M54" s="161"/>
      <c r="N54" s="120"/>
      <c r="O54" s="75"/>
      <c r="P54" s="44" t="s">
        <v>1229</v>
      </c>
      <c r="Q54" s="105" t="s">
        <v>56</v>
      </c>
      <c r="R54" s="80" t="s">
        <v>56</v>
      </c>
      <c r="S54" s="127" t="s">
        <v>56</v>
      </c>
      <c r="T54" s="80" t="s">
        <v>56</v>
      </c>
    </row>
    <row r="55" spans="2:20" ht="52.9" customHeight="1" thickBot="1">
      <c r="B55" s="578" t="s">
        <v>60</v>
      </c>
      <c r="C55" s="569"/>
      <c r="D55" s="572"/>
      <c r="E55" s="555"/>
      <c r="F55" s="555"/>
      <c r="G55" s="149" t="s">
        <v>1265</v>
      </c>
      <c r="H55" s="252">
        <v>1</v>
      </c>
      <c r="I55" s="185"/>
      <c r="J55" s="45"/>
      <c r="K55" s="118"/>
      <c r="L55" s="45"/>
      <c r="M55" s="162"/>
      <c r="N55" s="163"/>
      <c r="O55" s="164"/>
      <c r="P55" s="32" t="s">
        <v>1229</v>
      </c>
      <c r="Q55" s="103"/>
      <c r="R55" s="79" t="s">
        <v>56</v>
      </c>
      <c r="S55" s="165"/>
      <c r="T55" s="79"/>
    </row>
    <row r="56" spans="2:20" ht="125.45" customHeight="1">
      <c r="B56" s="581" t="s">
        <v>61</v>
      </c>
      <c r="C56" s="567" t="s">
        <v>395</v>
      </c>
      <c r="D56" s="554">
        <v>63.2</v>
      </c>
      <c r="E56" s="130" t="s">
        <v>408</v>
      </c>
      <c r="F56" s="139" t="s">
        <v>396</v>
      </c>
      <c r="G56" s="242" t="s">
        <v>1269</v>
      </c>
      <c r="H56" s="140">
        <v>1</v>
      </c>
      <c r="I56" s="201"/>
      <c r="J56" s="202"/>
      <c r="K56" s="56"/>
      <c r="L56" s="57"/>
      <c r="M56" s="58"/>
      <c r="N56" s="93"/>
      <c r="O56" s="42"/>
      <c r="P56" s="25" t="s">
        <v>1227</v>
      </c>
      <c r="Q56" s="215"/>
      <c r="R56" s="81"/>
      <c r="S56" s="167" t="s">
        <v>56</v>
      </c>
      <c r="T56" s="81"/>
    </row>
    <row r="57" spans="2:20" ht="64.900000000000006" customHeight="1">
      <c r="B57" s="581" t="s">
        <v>61</v>
      </c>
      <c r="C57" s="568"/>
      <c r="D57" s="556"/>
      <c r="E57" s="115" t="s">
        <v>409</v>
      </c>
      <c r="F57" s="342" t="s">
        <v>1266</v>
      </c>
      <c r="G57" s="243" t="s">
        <v>1270</v>
      </c>
      <c r="H57" s="141">
        <v>1</v>
      </c>
      <c r="I57" s="203"/>
      <c r="J57" s="204"/>
      <c r="K57" s="61"/>
      <c r="L57" s="59"/>
      <c r="M57" s="60"/>
      <c r="N57" s="94"/>
      <c r="O57" s="43"/>
      <c r="P57" s="44" t="s">
        <v>1232</v>
      </c>
      <c r="Q57" s="114"/>
      <c r="R57" s="80"/>
      <c r="S57" s="127" t="s">
        <v>56</v>
      </c>
      <c r="T57" s="80"/>
    </row>
    <row r="58" spans="2:20" ht="117.6" customHeight="1">
      <c r="B58" s="581" t="s">
        <v>61</v>
      </c>
      <c r="C58" s="568"/>
      <c r="D58" s="556"/>
      <c r="E58" s="115" t="s">
        <v>410</v>
      </c>
      <c r="F58" s="125" t="s">
        <v>1267</v>
      </c>
      <c r="G58" s="243" t="s">
        <v>1271</v>
      </c>
      <c r="H58" s="253">
        <v>1</v>
      </c>
      <c r="I58" s="203"/>
      <c r="J58" s="205"/>
      <c r="K58" s="61"/>
      <c r="L58" s="59"/>
      <c r="M58" s="60"/>
      <c r="N58" s="94"/>
      <c r="O58" s="43"/>
      <c r="P58" s="44" t="s">
        <v>1231</v>
      </c>
      <c r="Q58" s="114"/>
      <c r="R58" s="80" t="s">
        <v>56</v>
      </c>
      <c r="S58" s="127" t="s">
        <v>56</v>
      </c>
      <c r="T58" s="80" t="s">
        <v>56</v>
      </c>
    </row>
    <row r="59" spans="2:20" ht="155.44999999999999" customHeight="1">
      <c r="B59" s="581" t="s">
        <v>61</v>
      </c>
      <c r="C59" s="568"/>
      <c r="D59" s="556"/>
      <c r="E59" s="115" t="s">
        <v>411</v>
      </c>
      <c r="F59" s="125" t="s">
        <v>1272</v>
      </c>
      <c r="G59" s="243" t="s">
        <v>1274</v>
      </c>
      <c r="H59" s="343">
        <v>4</v>
      </c>
      <c r="I59" s="254"/>
      <c r="J59" s="255"/>
      <c r="K59" s="256"/>
      <c r="L59" s="257"/>
      <c r="M59" s="60"/>
      <c r="N59" s="94"/>
      <c r="O59" s="43"/>
      <c r="P59" s="44" t="s">
        <v>1233</v>
      </c>
      <c r="Q59" s="114" t="s">
        <v>56</v>
      </c>
      <c r="R59" s="80" t="s">
        <v>56</v>
      </c>
      <c r="S59" s="127" t="s">
        <v>56</v>
      </c>
      <c r="T59" s="80" t="s">
        <v>56</v>
      </c>
    </row>
    <row r="60" spans="2:20" ht="156.6" customHeight="1">
      <c r="B60" s="581"/>
      <c r="C60" s="568"/>
      <c r="D60" s="556"/>
      <c r="E60" s="220" t="s">
        <v>412</v>
      </c>
      <c r="F60" s="124" t="s">
        <v>1268</v>
      </c>
      <c r="G60" s="243" t="s">
        <v>1273</v>
      </c>
      <c r="H60" s="141">
        <v>1</v>
      </c>
      <c r="I60" s="203"/>
      <c r="J60" s="205"/>
      <c r="K60" s="61"/>
      <c r="L60" s="59"/>
      <c r="M60" s="60"/>
      <c r="N60" s="94"/>
      <c r="O60" s="43"/>
      <c r="P60" s="44" t="s">
        <v>1234</v>
      </c>
      <c r="Q60" s="114"/>
      <c r="R60" s="80" t="s">
        <v>56</v>
      </c>
      <c r="S60" s="127" t="s">
        <v>56</v>
      </c>
      <c r="T60" s="80"/>
    </row>
    <row r="61" spans="2:20" ht="64.900000000000006" customHeight="1" thickBot="1">
      <c r="B61" s="581" t="s">
        <v>61</v>
      </c>
      <c r="C61" s="569"/>
      <c r="D61" s="555"/>
      <c r="E61" s="220" t="s">
        <v>413</v>
      </c>
      <c r="F61" s="124" t="s">
        <v>406</v>
      </c>
      <c r="G61" s="243" t="s">
        <v>1275</v>
      </c>
      <c r="H61" s="141">
        <v>1</v>
      </c>
      <c r="I61" s="203"/>
      <c r="J61" s="205"/>
      <c r="K61" s="61"/>
      <c r="L61" s="59"/>
      <c r="M61" s="60"/>
      <c r="N61" s="94"/>
      <c r="O61" s="43"/>
      <c r="P61" s="44" t="s">
        <v>1230</v>
      </c>
      <c r="Q61" s="114"/>
      <c r="R61" s="80" t="s">
        <v>56</v>
      </c>
      <c r="S61" s="127" t="s">
        <v>56</v>
      </c>
      <c r="T61" s="80"/>
    </row>
    <row r="62" spans="2:20" ht="122.45" customHeight="1" thickBot="1">
      <c r="B62" s="581" t="s">
        <v>61</v>
      </c>
      <c r="C62" s="567" t="s">
        <v>209</v>
      </c>
      <c r="D62" s="570">
        <v>58.4</v>
      </c>
      <c r="E62" s="227" t="s">
        <v>208</v>
      </c>
      <c r="F62" s="227" t="s">
        <v>210</v>
      </c>
      <c r="G62" s="239" t="s">
        <v>211</v>
      </c>
      <c r="H62" s="141">
        <v>1</v>
      </c>
      <c r="I62" s="203"/>
      <c r="J62" s="205"/>
      <c r="K62" s="61"/>
      <c r="L62" s="59"/>
      <c r="M62" s="60"/>
      <c r="N62" s="94"/>
      <c r="O62" s="43"/>
      <c r="P62" s="44" t="s">
        <v>1235</v>
      </c>
      <c r="Q62" s="114"/>
      <c r="R62" s="80"/>
      <c r="S62" s="127" t="s">
        <v>56</v>
      </c>
      <c r="T62" s="80"/>
    </row>
    <row r="63" spans="2:20" ht="296.45" customHeight="1">
      <c r="B63" s="581" t="s">
        <v>61</v>
      </c>
      <c r="C63" s="568"/>
      <c r="D63" s="571"/>
      <c r="E63" s="226" t="s">
        <v>212</v>
      </c>
      <c r="F63" s="166" t="s">
        <v>1276</v>
      </c>
      <c r="G63" s="243" t="s">
        <v>213</v>
      </c>
      <c r="H63" s="141">
        <v>1</v>
      </c>
      <c r="I63" s="206"/>
      <c r="J63" s="207"/>
      <c r="K63" s="62"/>
      <c r="L63" s="63"/>
      <c r="M63" s="64"/>
      <c r="N63" s="95"/>
      <c r="O63" s="43"/>
      <c r="P63" s="44" t="s">
        <v>1235</v>
      </c>
      <c r="Q63" s="114"/>
      <c r="R63" s="80" t="s">
        <v>56</v>
      </c>
      <c r="S63" s="127" t="s">
        <v>56</v>
      </c>
      <c r="T63" s="80" t="s">
        <v>56</v>
      </c>
    </row>
    <row r="64" spans="2:20" ht="340.15" customHeight="1">
      <c r="B64" s="581" t="s">
        <v>61</v>
      </c>
      <c r="C64" s="568"/>
      <c r="D64" s="571"/>
      <c r="E64" s="115" t="s">
        <v>214</v>
      </c>
      <c r="F64" s="125" t="s">
        <v>215</v>
      </c>
      <c r="G64" s="244" t="s">
        <v>216</v>
      </c>
      <c r="H64" s="141">
        <v>1</v>
      </c>
      <c r="I64" s="206"/>
      <c r="J64" s="207"/>
      <c r="K64" s="62"/>
      <c r="L64" s="63"/>
      <c r="M64" s="64"/>
      <c r="N64" s="95"/>
      <c r="O64" s="43"/>
      <c r="P64" s="44" t="s">
        <v>1235</v>
      </c>
      <c r="Q64" s="114"/>
      <c r="R64" s="80" t="s">
        <v>56</v>
      </c>
      <c r="S64" s="127" t="s">
        <v>56</v>
      </c>
      <c r="T64" s="80" t="s">
        <v>56</v>
      </c>
    </row>
    <row r="65" spans="2:20" ht="138" customHeight="1">
      <c r="B65" s="581" t="s">
        <v>61</v>
      </c>
      <c r="C65" s="568"/>
      <c r="D65" s="571"/>
      <c r="E65" s="115" t="s">
        <v>218</v>
      </c>
      <c r="F65" s="125" t="s">
        <v>217</v>
      </c>
      <c r="G65" s="244" t="s">
        <v>1277</v>
      </c>
      <c r="H65" s="141">
        <v>1</v>
      </c>
      <c r="I65" s="206"/>
      <c r="J65" s="207"/>
      <c r="K65" s="62"/>
      <c r="L65" s="63"/>
      <c r="M65" s="64"/>
      <c r="N65" s="95"/>
      <c r="O65" s="43"/>
      <c r="P65" s="44" t="s">
        <v>1235</v>
      </c>
      <c r="Q65" s="114"/>
      <c r="R65" s="80"/>
      <c r="S65" s="127" t="s">
        <v>56</v>
      </c>
      <c r="T65" s="80"/>
    </row>
    <row r="66" spans="2:20" ht="45" customHeight="1">
      <c r="B66" s="581" t="s">
        <v>61</v>
      </c>
      <c r="C66" s="568"/>
      <c r="D66" s="571"/>
      <c r="E66" s="132" t="s">
        <v>219</v>
      </c>
      <c r="F66" s="344" t="s">
        <v>220</v>
      </c>
      <c r="G66" s="345" t="s">
        <v>1278</v>
      </c>
      <c r="H66" s="142">
        <v>1</v>
      </c>
      <c r="I66" s="208"/>
      <c r="J66" s="209"/>
      <c r="K66" s="193"/>
      <c r="L66" s="65"/>
      <c r="M66" s="111"/>
      <c r="N66" s="96"/>
      <c r="O66" s="46"/>
      <c r="P66" s="44" t="s">
        <v>1235</v>
      </c>
      <c r="Q66" s="216"/>
      <c r="R66" s="346" t="s">
        <v>56</v>
      </c>
      <c r="S66" s="347" t="s">
        <v>56</v>
      </c>
      <c r="T66" s="346" t="s">
        <v>56</v>
      </c>
    </row>
    <row r="67" spans="2:20" ht="112.9" customHeight="1">
      <c r="B67" s="581" t="s">
        <v>61</v>
      </c>
      <c r="C67" s="568"/>
      <c r="D67" s="571"/>
      <c r="E67" s="220" t="s">
        <v>222</v>
      </c>
      <c r="F67" s="344" t="s">
        <v>221</v>
      </c>
      <c r="G67" s="345" t="s">
        <v>1277</v>
      </c>
      <c r="H67" s="143">
        <v>1</v>
      </c>
      <c r="I67" s="208"/>
      <c r="J67" s="209"/>
      <c r="K67" s="107"/>
      <c r="L67" s="65"/>
      <c r="M67" s="111"/>
      <c r="N67" s="96"/>
      <c r="O67" s="22"/>
      <c r="P67" s="44" t="s">
        <v>1235</v>
      </c>
      <c r="Q67" s="216"/>
      <c r="R67" s="82"/>
      <c r="S67" s="117"/>
      <c r="T67" s="82"/>
    </row>
    <row r="68" spans="2:20" ht="106.15" customHeight="1">
      <c r="B68" s="581" t="s">
        <v>61</v>
      </c>
      <c r="C68" s="568"/>
      <c r="D68" s="571"/>
      <c r="E68" s="132" t="s">
        <v>223</v>
      </c>
      <c r="F68" s="344" t="s">
        <v>1279</v>
      </c>
      <c r="G68" s="345" t="s">
        <v>1280</v>
      </c>
      <c r="H68" s="143">
        <v>1</v>
      </c>
      <c r="I68" s="208"/>
      <c r="J68" s="209"/>
      <c r="K68" s="107"/>
      <c r="L68" s="65"/>
      <c r="M68" s="111"/>
      <c r="N68" s="96"/>
      <c r="O68" s="31"/>
      <c r="P68" s="44" t="s">
        <v>1235</v>
      </c>
      <c r="Q68" s="216"/>
      <c r="R68" s="346" t="s">
        <v>56</v>
      </c>
      <c r="S68" s="347" t="s">
        <v>56</v>
      </c>
      <c r="T68" s="346" t="s">
        <v>56</v>
      </c>
    </row>
    <row r="69" spans="2:20" ht="78" customHeight="1">
      <c r="B69" s="581" t="s">
        <v>61</v>
      </c>
      <c r="C69" s="568"/>
      <c r="D69" s="571"/>
      <c r="E69" s="132" t="s">
        <v>225</v>
      </c>
      <c r="F69" s="344" t="s">
        <v>224</v>
      </c>
      <c r="G69" s="344" t="s">
        <v>1281</v>
      </c>
      <c r="H69" s="144">
        <v>1</v>
      </c>
      <c r="I69" s="208"/>
      <c r="J69" s="209"/>
      <c r="K69" s="107"/>
      <c r="L69" s="65"/>
      <c r="M69" s="111"/>
      <c r="N69" s="96"/>
      <c r="O69" s="31"/>
      <c r="P69" s="44" t="s">
        <v>1235</v>
      </c>
      <c r="Q69" s="348"/>
      <c r="R69" s="346"/>
      <c r="S69" s="347"/>
      <c r="T69" s="346"/>
    </row>
    <row r="70" spans="2:20" ht="45" customHeight="1">
      <c r="B70" s="581"/>
      <c r="C70" s="568"/>
      <c r="D70" s="571"/>
      <c r="E70" s="220" t="s">
        <v>1283</v>
      </c>
      <c r="F70" s="124" t="s">
        <v>1282</v>
      </c>
      <c r="G70" s="153" t="s">
        <v>227</v>
      </c>
      <c r="H70" s="144">
        <v>1</v>
      </c>
      <c r="I70" s="208"/>
      <c r="J70" s="209">
        <v>1</v>
      </c>
      <c r="K70" s="107"/>
      <c r="L70" s="65"/>
      <c r="M70" s="111"/>
      <c r="N70" s="96"/>
      <c r="O70" s="31"/>
      <c r="P70" s="44" t="s">
        <v>1235</v>
      </c>
      <c r="Q70" s="216"/>
      <c r="R70" s="82"/>
      <c r="S70" s="117"/>
      <c r="T70" s="82"/>
    </row>
    <row r="71" spans="2:20" ht="45" customHeight="1">
      <c r="B71" s="581"/>
      <c r="C71" s="568"/>
      <c r="D71" s="571"/>
      <c r="E71" s="220" t="s">
        <v>1219</v>
      </c>
      <c r="F71" s="124" t="s">
        <v>1217</v>
      </c>
      <c r="G71" s="153" t="s">
        <v>1218</v>
      </c>
      <c r="H71" s="144">
        <v>1</v>
      </c>
      <c r="I71" s="208"/>
      <c r="J71" s="209">
        <v>1</v>
      </c>
      <c r="K71" s="107"/>
      <c r="L71" s="65"/>
      <c r="M71" s="111"/>
      <c r="N71" s="96"/>
      <c r="O71" s="31"/>
      <c r="P71" s="44" t="s">
        <v>1235</v>
      </c>
      <c r="Q71" s="216"/>
      <c r="R71" s="82"/>
      <c r="S71" s="117"/>
      <c r="T71" s="82"/>
    </row>
    <row r="72" spans="2:20" ht="45" customHeight="1">
      <c r="B72" s="581"/>
      <c r="C72" s="568"/>
      <c r="D72" s="571"/>
      <c r="E72" s="220" t="s">
        <v>259</v>
      </c>
      <c r="F72" s="344" t="s">
        <v>230</v>
      </c>
      <c r="G72" s="349" t="s">
        <v>231</v>
      </c>
      <c r="H72" s="144">
        <v>1</v>
      </c>
      <c r="I72" s="208"/>
      <c r="J72" s="209">
        <v>1</v>
      </c>
      <c r="K72" s="107"/>
      <c r="L72" s="65"/>
      <c r="M72" s="111"/>
      <c r="N72" s="96"/>
      <c r="O72" s="31"/>
      <c r="P72" s="44" t="s">
        <v>1235</v>
      </c>
      <c r="Q72" s="216"/>
      <c r="R72" s="82"/>
      <c r="S72" s="117"/>
      <c r="T72" s="82"/>
    </row>
    <row r="73" spans="2:20" ht="192" customHeight="1">
      <c r="B73" s="581"/>
      <c r="C73" s="568"/>
      <c r="D73" s="571"/>
      <c r="E73" s="220" t="s">
        <v>261</v>
      </c>
      <c r="F73" s="344" t="s">
        <v>1284</v>
      </c>
      <c r="G73" s="349" t="s">
        <v>229</v>
      </c>
      <c r="H73" s="144">
        <v>1</v>
      </c>
      <c r="I73" s="208"/>
      <c r="J73" s="209"/>
      <c r="K73" s="107"/>
      <c r="L73" s="65"/>
      <c r="M73" s="111"/>
      <c r="N73" s="96"/>
      <c r="O73" s="31"/>
      <c r="P73" s="44" t="s">
        <v>1235</v>
      </c>
      <c r="Q73" s="216"/>
      <c r="R73" s="82"/>
      <c r="S73" s="117"/>
      <c r="T73" s="82"/>
    </row>
    <row r="74" spans="2:20" ht="99.6" customHeight="1">
      <c r="B74" s="581"/>
      <c r="C74" s="568"/>
      <c r="D74" s="571"/>
      <c r="E74" s="220" t="s">
        <v>262</v>
      </c>
      <c r="F74" s="124" t="s">
        <v>233</v>
      </c>
      <c r="G74" s="153" t="s">
        <v>1285</v>
      </c>
      <c r="H74" s="144">
        <v>1</v>
      </c>
      <c r="I74" s="208"/>
      <c r="J74" s="209"/>
      <c r="K74" s="107"/>
      <c r="L74" s="65"/>
      <c r="M74" s="111"/>
      <c r="N74" s="96"/>
      <c r="O74" s="31"/>
      <c r="P74" s="44" t="s">
        <v>1235</v>
      </c>
      <c r="Q74" s="216"/>
      <c r="R74" s="346" t="s">
        <v>56</v>
      </c>
      <c r="S74" s="347" t="s">
        <v>56</v>
      </c>
      <c r="T74" s="346"/>
    </row>
    <row r="75" spans="2:20" ht="93" customHeight="1">
      <c r="B75" s="581"/>
      <c r="C75" s="568"/>
      <c r="D75" s="571"/>
      <c r="E75" s="220" t="s">
        <v>263</v>
      </c>
      <c r="F75" s="344" t="s">
        <v>234</v>
      </c>
      <c r="G75" s="349" t="s">
        <v>1286</v>
      </c>
      <c r="H75" s="144">
        <v>1</v>
      </c>
      <c r="I75" s="208"/>
      <c r="J75" s="209"/>
      <c r="K75" s="107">
        <v>1</v>
      </c>
      <c r="L75" s="65"/>
      <c r="M75" s="111"/>
      <c r="N75" s="96"/>
      <c r="O75" s="31"/>
      <c r="P75" s="44" t="s">
        <v>1235</v>
      </c>
      <c r="Q75" s="216"/>
      <c r="R75" s="82"/>
      <c r="S75" s="117"/>
      <c r="T75" s="82"/>
    </row>
    <row r="76" spans="2:20" ht="45" customHeight="1">
      <c r="B76" s="581"/>
      <c r="C76" s="568"/>
      <c r="D76" s="571"/>
      <c r="E76" s="220" t="s">
        <v>264</v>
      </c>
      <c r="F76" s="124" t="s">
        <v>235</v>
      </c>
      <c r="G76" s="153" t="s">
        <v>1287</v>
      </c>
      <c r="H76" s="144">
        <v>1</v>
      </c>
      <c r="I76" s="208"/>
      <c r="J76" s="209"/>
      <c r="K76" s="107"/>
      <c r="L76" s="65"/>
      <c r="M76" s="111"/>
      <c r="N76" s="96"/>
      <c r="O76" s="31"/>
      <c r="P76" s="44" t="s">
        <v>1235</v>
      </c>
      <c r="Q76" s="216"/>
      <c r="R76" s="82"/>
      <c r="S76" s="117" t="s">
        <v>56</v>
      </c>
      <c r="T76" s="82"/>
    </row>
    <row r="77" spans="2:20" ht="84" customHeight="1">
      <c r="B77" s="581"/>
      <c r="C77" s="568"/>
      <c r="D77" s="571"/>
      <c r="E77" s="220" t="s">
        <v>265</v>
      </c>
      <c r="F77" s="124" t="s">
        <v>236</v>
      </c>
      <c r="G77" s="153" t="s">
        <v>237</v>
      </c>
      <c r="H77" s="144">
        <v>1</v>
      </c>
      <c r="I77" s="208"/>
      <c r="J77" s="209"/>
      <c r="K77" s="107"/>
      <c r="L77" s="65"/>
      <c r="M77" s="111"/>
      <c r="N77" s="96"/>
      <c r="O77" s="31"/>
      <c r="P77" s="44" t="s">
        <v>1235</v>
      </c>
      <c r="Q77" s="216"/>
      <c r="R77" s="82"/>
      <c r="S77" s="117" t="s">
        <v>56</v>
      </c>
      <c r="T77" s="82"/>
    </row>
    <row r="78" spans="2:20" ht="133.9" customHeight="1">
      <c r="B78" s="581"/>
      <c r="C78" s="568"/>
      <c r="D78" s="571"/>
      <c r="E78" s="220" t="s">
        <v>266</v>
      </c>
      <c r="F78" s="124" t="s">
        <v>238</v>
      </c>
      <c r="G78" s="153" t="s">
        <v>239</v>
      </c>
      <c r="H78" s="144">
        <v>1</v>
      </c>
      <c r="I78" s="208"/>
      <c r="J78" s="209"/>
      <c r="K78" s="107"/>
      <c r="L78" s="65"/>
      <c r="M78" s="111"/>
      <c r="N78" s="96"/>
      <c r="O78" s="31"/>
      <c r="P78" s="44" t="s">
        <v>1235</v>
      </c>
      <c r="Q78" s="216"/>
      <c r="R78" s="82"/>
      <c r="S78" s="117" t="s">
        <v>56</v>
      </c>
      <c r="T78" s="82"/>
    </row>
    <row r="79" spans="2:20" ht="91.15" customHeight="1">
      <c r="B79" s="581"/>
      <c r="C79" s="568"/>
      <c r="D79" s="571"/>
      <c r="E79" s="220" t="s">
        <v>267</v>
      </c>
      <c r="F79" s="124" t="s">
        <v>240</v>
      </c>
      <c r="G79" s="153" t="s">
        <v>1288</v>
      </c>
      <c r="H79" s="144">
        <v>1</v>
      </c>
      <c r="I79" s="208"/>
      <c r="J79" s="209"/>
      <c r="K79" s="107"/>
      <c r="L79" s="65"/>
      <c r="M79" s="111"/>
      <c r="N79" s="96"/>
      <c r="O79" s="31"/>
      <c r="P79" s="44" t="s">
        <v>1235</v>
      </c>
      <c r="Q79" s="216"/>
      <c r="R79" s="82"/>
      <c r="S79" s="117" t="s">
        <v>56</v>
      </c>
      <c r="T79" s="82"/>
    </row>
    <row r="80" spans="2:20" ht="91.9" customHeight="1">
      <c r="B80" s="581"/>
      <c r="C80" s="568"/>
      <c r="D80" s="571"/>
      <c r="E80" s="220" t="s">
        <v>268</v>
      </c>
      <c r="F80" s="124" t="s">
        <v>241</v>
      </c>
      <c r="G80" s="153" t="s">
        <v>1289</v>
      </c>
      <c r="H80" s="144">
        <v>1</v>
      </c>
      <c r="I80" s="208"/>
      <c r="J80" s="209"/>
      <c r="K80" s="107"/>
      <c r="L80" s="65"/>
      <c r="M80" s="111"/>
      <c r="N80" s="96"/>
      <c r="O80" s="31"/>
      <c r="P80" s="44" t="s">
        <v>1235</v>
      </c>
      <c r="Q80" s="216"/>
      <c r="R80" s="82" t="s">
        <v>56</v>
      </c>
      <c r="S80" s="117"/>
      <c r="T80" s="82"/>
    </row>
    <row r="81" spans="2:20" ht="94.9" customHeight="1">
      <c r="B81" s="581"/>
      <c r="C81" s="568"/>
      <c r="D81" s="571"/>
      <c r="E81" s="220" t="s">
        <v>269</v>
      </c>
      <c r="F81" s="344" t="s">
        <v>242</v>
      </c>
      <c r="G81" s="349" t="s">
        <v>1290</v>
      </c>
      <c r="H81" s="144">
        <v>1</v>
      </c>
      <c r="I81" s="208"/>
      <c r="J81" s="209"/>
      <c r="K81" s="107">
        <v>1</v>
      </c>
      <c r="L81" s="65"/>
      <c r="M81" s="111"/>
      <c r="N81" s="96"/>
      <c r="O81" s="31"/>
      <c r="P81" s="44" t="s">
        <v>1235</v>
      </c>
      <c r="Q81" s="216"/>
      <c r="R81" s="82"/>
      <c r="S81" s="117"/>
      <c r="T81" s="82"/>
    </row>
    <row r="82" spans="2:20" ht="100.15" customHeight="1">
      <c r="B82" s="581"/>
      <c r="C82" s="568"/>
      <c r="D82" s="571"/>
      <c r="E82" s="220" t="s">
        <v>270</v>
      </c>
      <c r="F82" s="124" t="s">
        <v>243</v>
      </c>
      <c r="G82" s="153" t="s">
        <v>1291</v>
      </c>
      <c r="H82" s="144">
        <v>1</v>
      </c>
      <c r="I82" s="208"/>
      <c r="J82" s="209"/>
      <c r="K82" s="107"/>
      <c r="L82" s="65"/>
      <c r="M82" s="111"/>
      <c r="N82" s="96"/>
      <c r="O82" s="31"/>
      <c r="P82" s="44" t="s">
        <v>1235</v>
      </c>
      <c r="Q82" s="216"/>
      <c r="R82" s="82" t="s">
        <v>56</v>
      </c>
      <c r="S82" s="117"/>
      <c r="T82" s="82"/>
    </row>
    <row r="83" spans="2:20" ht="73.150000000000006" customHeight="1">
      <c r="B83" s="581"/>
      <c r="C83" s="568"/>
      <c r="D83" s="571"/>
      <c r="E83" s="220" t="s">
        <v>271</v>
      </c>
      <c r="F83" s="344" t="s">
        <v>244</v>
      </c>
      <c r="G83" s="349" t="s">
        <v>245</v>
      </c>
      <c r="H83" s="144">
        <v>1</v>
      </c>
      <c r="I83" s="208"/>
      <c r="J83" s="209">
        <v>1</v>
      </c>
      <c r="K83" s="107"/>
      <c r="L83" s="65"/>
      <c r="M83" s="111"/>
      <c r="N83" s="96"/>
      <c r="O83" s="31"/>
      <c r="P83" s="44" t="s">
        <v>1235</v>
      </c>
      <c r="Q83" s="216"/>
      <c r="R83" s="82" t="s">
        <v>56</v>
      </c>
      <c r="S83" s="117" t="s">
        <v>56</v>
      </c>
      <c r="T83" s="82"/>
    </row>
    <row r="84" spans="2:20" ht="73.150000000000006" customHeight="1">
      <c r="B84" s="581"/>
      <c r="C84" s="568"/>
      <c r="D84" s="571"/>
      <c r="E84" s="220" t="s">
        <v>272</v>
      </c>
      <c r="F84" s="124" t="s">
        <v>246</v>
      </c>
      <c r="G84" s="153" t="s">
        <v>247</v>
      </c>
      <c r="H84" s="144">
        <v>1</v>
      </c>
      <c r="I84" s="208"/>
      <c r="J84" s="209">
        <v>1</v>
      </c>
      <c r="K84" s="107"/>
      <c r="L84" s="65"/>
      <c r="M84" s="111"/>
      <c r="N84" s="96"/>
      <c r="O84" s="31"/>
      <c r="P84" s="44" t="s">
        <v>1235</v>
      </c>
      <c r="Q84" s="216"/>
      <c r="R84" s="82"/>
      <c r="S84" s="117"/>
      <c r="T84" s="82"/>
    </row>
    <row r="85" spans="2:20" ht="45" customHeight="1">
      <c r="B85" s="581"/>
      <c r="C85" s="568"/>
      <c r="D85" s="571"/>
      <c r="E85" s="229" t="s">
        <v>273</v>
      </c>
      <c r="F85" s="124" t="s">
        <v>248</v>
      </c>
      <c r="G85" s="153" t="s">
        <v>1292</v>
      </c>
      <c r="H85" s="144">
        <v>1</v>
      </c>
      <c r="I85" s="208"/>
      <c r="J85" s="209"/>
      <c r="K85" s="107"/>
      <c r="L85" s="65"/>
      <c r="M85" s="111"/>
      <c r="N85" s="96"/>
      <c r="O85" s="31"/>
      <c r="P85" s="44" t="s">
        <v>1235</v>
      </c>
      <c r="Q85" s="216"/>
      <c r="R85" s="82" t="s">
        <v>56</v>
      </c>
      <c r="S85" s="117"/>
      <c r="T85" s="82"/>
    </row>
    <row r="86" spans="2:20" ht="52.15" customHeight="1">
      <c r="B86" s="581"/>
      <c r="C86" s="568"/>
      <c r="D86" s="571"/>
      <c r="E86" s="229" t="s">
        <v>274</v>
      </c>
      <c r="F86" s="344" t="s">
        <v>249</v>
      </c>
      <c r="G86" s="349" t="s">
        <v>250</v>
      </c>
      <c r="H86" s="144">
        <v>1</v>
      </c>
      <c r="I86" s="208"/>
      <c r="J86" s="209">
        <v>1</v>
      </c>
      <c r="K86" s="107"/>
      <c r="L86" s="65"/>
      <c r="M86" s="111"/>
      <c r="N86" s="96"/>
      <c r="O86" s="31"/>
      <c r="P86" s="44" t="s">
        <v>1235</v>
      </c>
      <c r="Q86" s="216"/>
      <c r="R86" s="82"/>
      <c r="S86" s="117"/>
      <c r="T86" s="82"/>
    </row>
    <row r="87" spans="2:20" ht="64.150000000000006" customHeight="1">
      <c r="B87" s="581"/>
      <c r="C87" s="568"/>
      <c r="D87" s="571"/>
      <c r="E87" s="229" t="s">
        <v>275</v>
      </c>
      <c r="F87" s="124" t="s">
        <v>1293</v>
      </c>
      <c r="G87" s="153" t="s">
        <v>1294</v>
      </c>
      <c r="H87" s="144">
        <v>1</v>
      </c>
      <c r="I87" s="208"/>
      <c r="J87" s="209"/>
      <c r="K87" s="107"/>
      <c r="L87" s="65"/>
      <c r="M87" s="111"/>
      <c r="N87" s="96"/>
      <c r="O87" s="31"/>
      <c r="P87" s="44" t="s">
        <v>1235</v>
      </c>
      <c r="Q87" s="216"/>
      <c r="R87" s="82" t="s">
        <v>56</v>
      </c>
      <c r="S87" s="117"/>
      <c r="T87" s="82"/>
    </row>
    <row r="88" spans="2:20" ht="97.15" customHeight="1">
      <c r="B88" s="581"/>
      <c r="C88" s="568"/>
      <c r="D88" s="571"/>
      <c r="E88" s="229" t="s">
        <v>276</v>
      </c>
      <c r="F88" s="344" t="s">
        <v>251</v>
      </c>
      <c r="G88" s="349" t="s">
        <v>252</v>
      </c>
      <c r="H88" s="144">
        <v>1</v>
      </c>
      <c r="I88" s="208"/>
      <c r="J88" s="209"/>
      <c r="K88" s="107">
        <v>1</v>
      </c>
      <c r="L88" s="65"/>
      <c r="M88" s="111"/>
      <c r="N88" s="96"/>
      <c r="O88" s="31"/>
      <c r="P88" s="44" t="s">
        <v>1235</v>
      </c>
      <c r="Q88" s="216"/>
      <c r="R88" s="82"/>
      <c r="S88" s="117"/>
      <c r="T88" s="82"/>
    </row>
    <row r="89" spans="2:20" ht="45" customHeight="1">
      <c r="B89" s="581"/>
      <c r="C89" s="568"/>
      <c r="D89" s="571"/>
      <c r="E89" s="229" t="s">
        <v>277</v>
      </c>
      <c r="F89" s="344" t="s">
        <v>253</v>
      </c>
      <c r="G89" s="349" t="s">
        <v>254</v>
      </c>
      <c r="H89" s="144">
        <v>1</v>
      </c>
      <c r="I89" s="208"/>
      <c r="J89" s="209"/>
      <c r="K89" s="107"/>
      <c r="L89" s="65"/>
      <c r="M89" s="111"/>
      <c r="N89" s="96"/>
      <c r="O89" s="31"/>
      <c r="P89" s="44" t="s">
        <v>1235</v>
      </c>
      <c r="Q89" s="348"/>
      <c r="R89" s="346"/>
      <c r="S89" s="347"/>
      <c r="T89" s="346"/>
    </row>
    <row r="90" spans="2:20" ht="45" customHeight="1">
      <c r="B90" s="581"/>
      <c r="C90" s="568"/>
      <c r="D90" s="571"/>
      <c r="E90" s="229" t="s">
        <v>278</v>
      </c>
      <c r="F90" s="350" t="s">
        <v>255</v>
      </c>
      <c r="G90" s="351" t="s">
        <v>256</v>
      </c>
      <c r="H90" s="144">
        <v>1</v>
      </c>
      <c r="I90" s="208"/>
      <c r="J90" s="209"/>
      <c r="K90" s="107"/>
      <c r="L90" s="65"/>
      <c r="M90" s="111"/>
      <c r="N90" s="96"/>
      <c r="O90" s="31"/>
      <c r="P90" s="44" t="s">
        <v>1235</v>
      </c>
      <c r="Q90" s="216"/>
      <c r="R90" s="82"/>
      <c r="S90" s="117"/>
      <c r="T90" s="82"/>
    </row>
    <row r="91" spans="2:20" ht="64.900000000000006" customHeight="1">
      <c r="B91" s="581"/>
      <c r="C91" s="568"/>
      <c r="D91" s="571"/>
      <c r="E91" s="229" t="s">
        <v>280</v>
      </c>
      <c r="F91" s="344" t="s">
        <v>279</v>
      </c>
      <c r="G91" s="349" t="s">
        <v>1295</v>
      </c>
      <c r="H91" s="144">
        <v>1</v>
      </c>
      <c r="I91" s="208"/>
      <c r="J91" s="209"/>
      <c r="K91" s="107"/>
      <c r="L91" s="65"/>
      <c r="M91" s="111"/>
      <c r="N91" s="96"/>
      <c r="O91" s="31"/>
      <c r="P91" s="44" t="s">
        <v>1235</v>
      </c>
      <c r="Q91" s="216"/>
      <c r="R91" s="82"/>
      <c r="S91" s="117" t="s">
        <v>56</v>
      </c>
      <c r="T91" s="82" t="s">
        <v>56</v>
      </c>
    </row>
    <row r="92" spans="2:20" ht="82.9" customHeight="1">
      <c r="B92" s="581"/>
      <c r="C92" s="568"/>
      <c r="D92" s="571"/>
      <c r="E92" s="229" t="s">
        <v>297</v>
      </c>
      <c r="F92" s="344" t="s">
        <v>281</v>
      </c>
      <c r="G92" s="349" t="s">
        <v>282</v>
      </c>
      <c r="H92" s="144">
        <v>1</v>
      </c>
      <c r="I92" s="208"/>
      <c r="J92" s="209"/>
      <c r="K92" s="107">
        <v>1</v>
      </c>
      <c r="L92" s="65"/>
      <c r="M92" s="111"/>
      <c r="N92" s="96"/>
      <c r="O92" s="31"/>
      <c r="P92" s="44" t="s">
        <v>1235</v>
      </c>
      <c r="Q92" s="348"/>
      <c r="R92" s="346"/>
      <c r="S92" s="347"/>
      <c r="T92" s="346"/>
    </row>
    <row r="93" spans="2:20" ht="45" customHeight="1">
      <c r="B93" s="581"/>
      <c r="C93" s="568"/>
      <c r="D93" s="571"/>
      <c r="E93" s="229" t="s">
        <v>298</v>
      </c>
      <c r="F93" s="344" t="s">
        <v>283</v>
      </c>
      <c r="G93" s="349" t="s">
        <v>1296</v>
      </c>
      <c r="H93" s="323">
        <v>1</v>
      </c>
      <c r="I93" s="208"/>
      <c r="J93" s="209"/>
      <c r="K93" s="107"/>
      <c r="L93" s="65"/>
      <c r="M93" s="111"/>
      <c r="N93" s="96"/>
      <c r="O93" s="31"/>
      <c r="P93" s="44" t="s">
        <v>1235</v>
      </c>
      <c r="Q93" s="216"/>
      <c r="R93" s="82" t="s">
        <v>56</v>
      </c>
      <c r="S93" s="117"/>
      <c r="T93" s="82"/>
    </row>
    <row r="94" spans="2:20" ht="97.15" customHeight="1">
      <c r="B94" s="581"/>
      <c r="C94" s="568"/>
      <c r="D94" s="571"/>
      <c r="E94" s="229" t="s">
        <v>299</v>
      </c>
      <c r="F94" s="344" t="s">
        <v>284</v>
      </c>
      <c r="G94" s="349" t="s">
        <v>285</v>
      </c>
      <c r="H94" s="144">
        <v>1</v>
      </c>
      <c r="I94" s="208"/>
      <c r="J94" s="209"/>
      <c r="K94" s="107"/>
      <c r="L94" s="65"/>
      <c r="M94" s="111"/>
      <c r="N94" s="96"/>
      <c r="O94" s="31"/>
      <c r="P94" s="44" t="s">
        <v>1235</v>
      </c>
      <c r="Q94" s="216"/>
      <c r="R94" s="82"/>
      <c r="S94" s="347" t="s">
        <v>56</v>
      </c>
      <c r="T94" s="346" t="s">
        <v>56</v>
      </c>
    </row>
    <row r="95" spans="2:20" ht="87" customHeight="1">
      <c r="B95" s="581"/>
      <c r="C95" s="568"/>
      <c r="D95" s="571"/>
      <c r="E95" s="229" t="s">
        <v>300</v>
      </c>
      <c r="F95" s="344" t="s">
        <v>286</v>
      </c>
      <c r="G95" s="349" t="s">
        <v>287</v>
      </c>
      <c r="H95" s="144">
        <v>1</v>
      </c>
      <c r="I95" s="208"/>
      <c r="J95" s="209"/>
      <c r="K95" s="107">
        <v>1</v>
      </c>
      <c r="L95" s="65"/>
      <c r="M95" s="111"/>
      <c r="N95" s="96"/>
      <c r="O95" s="31"/>
      <c r="P95" s="44" t="s">
        <v>1235</v>
      </c>
      <c r="Q95" s="216"/>
      <c r="R95" s="82"/>
      <c r="S95" s="117"/>
      <c r="T95" s="82"/>
    </row>
    <row r="96" spans="2:20" ht="118.15" customHeight="1">
      <c r="B96" s="581"/>
      <c r="C96" s="568"/>
      <c r="D96" s="571"/>
      <c r="E96" s="229" t="s">
        <v>301</v>
      </c>
      <c r="F96" s="124" t="s">
        <v>288</v>
      </c>
      <c r="G96" s="153" t="s">
        <v>1297</v>
      </c>
      <c r="H96" s="144">
        <v>1</v>
      </c>
      <c r="I96" s="208"/>
      <c r="J96" s="209"/>
      <c r="K96" s="107"/>
      <c r="L96" s="65"/>
      <c r="M96" s="111"/>
      <c r="N96" s="96"/>
      <c r="O96" s="31"/>
      <c r="P96" s="44" t="s">
        <v>1235</v>
      </c>
      <c r="Q96" s="216"/>
      <c r="R96" s="82" t="s">
        <v>56</v>
      </c>
      <c r="S96" s="117"/>
      <c r="T96" s="82"/>
    </row>
    <row r="97" spans="2:20" ht="45" customHeight="1">
      <c r="B97" s="581"/>
      <c r="C97" s="568"/>
      <c r="D97" s="571"/>
      <c r="E97" s="352" t="s">
        <v>302</v>
      </c>
      <c r="F97" s="344" t="s">
        <v>289</v>
      </c>
      <c r="G97" s="349" t="s">
        <v>1220</v>
      </c>
      <c r="H97" s="323">
        <v>1</v>
      </c>
      <c r="I97" s="324"/>
      <c r="J97" s="324"/>
      <c r="K97" s="324"/>
      <c r="L97" s="324"/>
      <c r="M97" s="111"/>
      <c r="N97" s="96"/>
      <c r="O97" s="31"/>
      <c r="P97" s="44" t="s">
        <v>1235</v>
      </c>
      <c r="Q97" s="216" t="s">
        <v>56</v>
      </c>
      <c r="R97" s="82" t="s">
        <v>56</v>
      </c>
      <c r="S97" s="117" t="s">
        <v>56</v>
      </c>
      <c r="T97" s="82" t="s">
        <v>56</v>
      </c>
    </row>
    <row r="98" spans="2:20" ht="45" customHeight="1">
      <c r="B98" s="581"/>
      <c r="C98" s="568"/>
      <c r="D98" s="571"/>
      <c r="E98" s="352" t="s">
        <v>303</v>
      </c>
      <c r="F98" s="353" t="s">
        <v>290</v>
      </c>
      <c r="G98" s="349" t="s">
        <v>291</v>
      </c>
      <c r="H98" s="144">
        <v>1</v>
      </c>
      <c r="I98" s="208"/>
      <c r="J98" s="209"/>
      <c r="K98" s="107"/>
      <c r="L98" s="65"/>
      <c r="M98" s="111"/>
      <c r="N98" s="96"/>
      <c r="O98" s="31"/>
      <c r="P98" s="44" t="s">
        <v>1235</v>
      </c>
      <c r="Q98" s="216"/>
      <c r="R98" s="82" t="s">
        <v>56</v>
      </c>
      <c r="S98" s="117"/>
      <c r="T98" s="82"/>
    </row>
    <row r="99" spans="2:20" ht="45" customHeight="1">
      <c r="B99" s="581"/>
      <c r="C99" s="568"/>
      <c r="D99" s="571"/>
      <c r="E99" s="229" t="s">
        <v>1300</v>
      </c>
      <c r="F99" s="354" t="s">
        <v>1298</v>
      </c>
      <c r="G99" s="153" t="s">
        <v>1299</v>
      </c>
      <c r="H99" s="144">
        <v>1</v>
      </c>
      <c r="I99" s="208"/>
      <c r="J99" s="209"/>
      <c r="K99" s="107"/>
      <c r="L99" s="65"/>
      <c r="M99" s="111"/>
      <c r="N99" s="96"/>
      <c r="O99" s="31"/>
      <c r="P99" s="44" t="s">
        <v>1235</v>
      </c>
      <c r="Q99" s="216"/>
      <c r="R99" s="82"/>
      <c r="S99" s="117" t="s">
        <v>56</v>
      </c>
      <c r="T99" s="82"/>
    </row>
    <row r="100" spans="2:20" ht="45" customHeight="1">
      <c r="B100" s="581"/>
      <c r="C100" s="568"/>
      <c r="D100" s="571"/>
      <c r="E100" s="352" t="s">
        <v>305</v>
      </c>
      <c r="F100" s="353" t="s">
        <v>292</v>
      </c>
      <c r="G100" s="349" t="s">
        <v>293</v>
      </c>
      <c r="H100" s="144">
        <v>1</v>
      </c>
      <c r="I100" s="208"/>
      <c r="J100" s="209">
        <v>1</v>
      </c>
      <c r="K100" s="107"/>
      <c r="L100" s="65"/>
      <c r="M100" s="111"/>
      <c r="N100" s="96"/>
      <c r="O100" s="31"/>
      <c r="P100" s="44" t="s">
        <v>1235</v>
      </c>
      <c r="Q100" s="216"/>
      <c r="R100" s="82"/>
      <c r="S100" s="117"/>
      <c r="T100" s="82"/>
    </row>
    <row r="101" spans="2:20" ht="45" customHeight="1">
      <c r="B101" s="581"/>
      <c r="C101" s="568"/>
      <c r="D101" s="571"/>
      <c r="E101" s="229" t="s">
        <v>306</v>
      </c>
      <c r="F101" s="353" t="s">
        <v>294</v>
      </c>
      <c r="G101" s="153" t="s">
        <v>1221</v>
      </c>
      <c r="H101" s="323">
        <v>1</v>
      </c>
      <c r="I101" s="324">
        <v>0.25</v>
      </c>
      <c r="J101" s="324">
        <v>0.25</v>
      </c>
      <c r="K101" s="324">
        <v>0.25</v>
      </c>
      <c r="L101" s="324">
        <v>0.25</v>
      </c>
      <c r="M101" s="111"/>
      <c r="N101" s="96"/>
      <c r="O101" s="31"/>
      <c r="P101" s="44" t="s">
        <v>1235</v>
      </c>
      <c r="Q101" s="216"/>
      <c r="R101" s="82"/>
      <c r="S101" s="117"/>
      <c r="T101" s="82"/>
    </row>
    <row r="102" spans="2:20" ht="45" customHeight="1">
      <c r="B102" s="581"/>
      <c r="C102" s="568"/>
      <c r="D102" s="571"/>
      <c r="E102" s="229" t="s">
        <v>307</v>
      </c>
      <c r="F102" s="353" t="s">
        <v>295</v>
      </c>
      <c r="G102" s="153" t="s">
        <v>293</v>
      </c>
      <c r="H102" s="144">
        <v>1</v>
      </c>
      <c r="I102" s="208"/>
      <c r="J102" s="209">
        <v>1</v>
      </c>
      <c r="K102" s="107"/>
      <c r="L102" s="65"/>
      <c r="M102" s="111"/>
      <c r="N102" s="96"/>
      <c r="O102" s="31"/>
      <c r="P102" s="44" t="s">
        <v>1235</v>
      </c>
      <c r="Q102" s="216"/>
      <c r="R102" s="82"/>
      <c r="S102" s="117"/>
      <c r="T102" s="82"/>
    </row>
    <row r="103" spans="2:20" ht="45" customHeight="1">
      <c r="B103" s="581"/>
      <c r="C103" s="568"/>
      <c r="D103" s="571"/>
      <c r="E103" s="634" t="s">
        <v>308</v>
      </c>
      <c r="F103" s="632" t="s">
        <v>1301</v>
      </c>
      <c r="G103" s="153" t="s">
        <v>1222</v>
      </c>
      <c r="H103" s="144">
        <v>2</v>
      </c>
      <c r="I103" s="208"/>
      <c r="J103" s="209">
        <v>1</v>
      </c>
      <c r="K103" s="107"/>
      <c r="L103" s="65">
        <v>1</v>
      </c>
      <c r="M103" s="111"/>
      <c r="N103" s="96"/>
      <c r="O103" s="31"/>
      <c r="P103" s="44" t="s">
        <v>1235</v>
      </c>
      <c r="Q103" s="216"/>
      <c r="R103" s="82"/>
      <c r="S103" s="117"/>
      <c r="T103" s="82"/>
    </row>
    <row r="104" spans="2:20" ht="45" customHeight="1">
      <c r="B104" s="581"/>
      <c r="C104" s="568"/>
      <c r="D104" s="571"/>
      <c r="E104" s="558"/>
      <c r="F104" s="633"/>
      <c r="G104" s="325" t="s">
        <v>296</v>
      </c>
      <c r="H104" s="326">
        <v>2</v>
      </c>
      <c r="I104" s="327"/>
      <c r="J104" s="328">
        <v>1</v>
      </c>
      <c r="K104" s="329"/>
      <c r="L104" s="330">
        <v>1</v>
      </c>
      <c r="M104" s="331"/>
      <c r="N104" s="332"/>
      <c r="O104" s="31"/>
      <c r="P104" s="44" t="s">
        <v>1235</v>
      </c>
      <c r="Q104" s="333"/>
      <c r="R104" s="334"/>
      <c r="S104" s="335"/>
      <c r="T104" s="334"/>
    </row>
    <row r="105" spans="2:20" ht="80.45" customHeight="1" thickBot="1">
      <c r="B105" s="581"/>
      <c r="C105" s="569"/>
      <c r="D105" s="572"/>
      <c r="E105" s="229" t="s">
        <v>309</v>
      </c>
      <c r="F105" s="353" t="s">
        <v>1302</v>
      </c>
      <c r="G105" s="153" t="s">
        <v>229</v>
      </c>
      <c r="H105" s="144">
        <v>1</v>
      </c>
      <c r="I105" s="208"/>
      <c r="J105" s="209">
        <v>1</v>
      </c>
      <c r="K105" s="107"/>
      <c r="L105" s="65"/>
      <c r="M105" s="111"/>
      <c r="N105" s="96"/>
      <c r="O105" s="31"/>
      <c r="P105" s="44" t="s">
        <v>1235</v>
      </c>
      <c r="Q105" s="216"/>
      <c r="R105" s="82"/>
      <c r="S105" s="117"/>
      <c r="T105" s="82"/>
    </row>
    <row r="106" spans="2:20" ht="102" customHeight="1">
      <c r="B106" s="581"/>
      <c r="C106" s="567" t="s">
        <v>543</v>
      </c>
      <c r="D106" s="570">
        <v>72.2</v>
      </c>
      <c r="E106" s="352" t="s">
        <v>544</v>
      </c>
      <c r="F106" s="344" t="s">
        <v>1303</v>
      </c>
      <c r="G106" s="349" t="s">
        <v>507</v>
      </c>
      <c r="H106" s="144">
        <v>1</v>
      </c>
      <c r="I106" s="208"/>
      <c r="J106" s="209"/>
      <c r="K106" s="107">
        <v>1</v>
      </c>
      <c r="L106" s="65"/>
      <c r="M106" s="111"/>
      <c r="N106" s="96"/>
      <c r="O106" s="31"/>
      <c r="P106" s="44" t="s">
        <v>1235</v>
      </c>
      <c r="Q106" s="216"/>
      <c r="R106" s="82"/>
      <c r="S106" s="117"/>
      <c r="T106" s="82"/>
    </row>
    <row r="107" spans="2:20" ht="82.15" customHeight="1">
      <c r="B107" s="581"/>
      <c r="C107" s="568"/>
      <c r="D107" s="571"/>
      <c r="E107" s="352" t="s">
        <v>545</v>
      </c>
      <c r="F107" s="344" t="s">
        <v>1304</v>
      </c>
      <c r="G107" s="349" t="s">
        <v>509</v>
      </c>
      <c r="H107" s="144">
        <v>1</v>
      </c>
      <c r="I107" s="208"/>
      <c r="J107" s="209">
        <v>1</v>
      </c>
      <c r="K107" s="107"/>
      <c r="L107" s="65"/>
      <c r="M107" s="111"/>
      <c r="N107" s="96"/>
      <c r="O107" s="31"/>
      <c r="P107" s="44" t="s">
        <v>1235</v>
      </c>
      <c r="Q107" s="216"/>
      <c r="R107" s="82"/>
      <c r="S107" s="117"/>
      <c r="T107" s="82"/>
    </row>
    <row r="108" spans="2:20" ht="55.9" customHeight="1">
      <c r="B108" s="581"/>
      <c r="C108" s="568"/>
      <c r="D108" s="571"/>
      <c r="E108" s="352" t="s">
        <v>546</v>
      </c>
      <c r="F108" s="344" t="s">
        <v>510</v>
      </c>
      <c r="G108" s="349" t="s">
        <v>1305</v>
      </c>
      <c r="H108" s="144">
        <v>1</v>
      </c>
      <c r="I108" s="208"/>
      <c r="J108" s="209"/>
      <c r="K108" s="107">
        <v>1</v>
      </c>
      <c r="L108" s="65"/>
      <c r="M108" s="111"/>
      <c r="N108" s="96"/>
      <c r="O108" s="31"/>
      <c r="P108" s="44" t="s">
        <v>1235</v>
      </c>
      <c r="Q108" s="216"/>
      <c r="R108" s="82"/>
      <c r="S108" s="117"/>
      <c r="T108" s="82"/>
    </row>
    <row r="109" spans="2:20" ht="45" customHeight="1">
      <c r="B109" s="581"/>
      <c r="C109" s="568"/>
      <c r="D109" s="571"/>
      <c r="E109" s="352" t="s">
        <v>547</v>
      </c>
      <c r="F109" s="344" t="s">
        <v>511</v>
      </c>
      <c r="G109" s="349" t="s">
        <v>512</v>
      </c>
      <c r="H109" s="144">
        <v>1</v>
      </c>
      <c r="I109" s="208"/>
      <c r="J109" s="209"/>
      <c r="K109" s="107">
        <v>1</v>
      </c>
      <c r="L109" s="65"/>
      <c r="M109" s="111"/>
      <c r="N109" s="96"/>
      <c r="O109" s="31"/>
      <c r="P109" s="44" t="s">
        <v>1235</v>
      </c>
      <c r="Q109" s="216"/>
      <c r="R109" s="82"/>
      <c r="S109" s="117"/>
      <c r="T109" s="82"/>
    </row>
    <row r="110" spans="2:20" ht="67.900000000000006" customHeight="1">
      <c r="B110" s="581"/>
      <c r="C110" s="568"/>
      <c r="D110" s="571"/>
      <c r="E110" s="352" t="s">
        <v>548</v>
      </c>
      <c r="F110" s="344" t="s">
        <v>1307</v>
      </c>
      <c r="G110" s="349" t="s">
        <v>514</v>
      </c>
      <c r="H110" s="144">
        <v>1</v>
      </c>
      <c r="I110" s="208"/>
      <c r="J110" s="209"/>
      <c r="K110" s="107">
        <v>1</v>
      </c>
      <c r="L110" s="65"/>
      <c r="M110" s="111"/>
      <c r="N110" s="96"/>
      <c r="O110" s="31"/>
      <c r="P110" s="44" t="s">
        <v>1235</v>
      </c>
      <c r="Q110" s="216"/>
      <c r="R110" s="82"/>
      <c r="S110" s="117"/>
      <c r="T110" s="82"/>
    </row>
    <row r="111" spans="2:20" ht="61.15" customHeight="1">
      <c r="B111" s="581"/>
      <c r="C111" s="568"/>
      <c r="D111" s="571"/>
      <c r="E111" s="352" t="s">
        <v>549</v>
      </c>
      <c r="F111" s="344" t="s">
        <v>1306</v>
      </c>
      <c r="G111" s="349" t="s">
        <v>516</v>
      </c>
      <c r="H111" s="144">
        <v>1</v>
      </c>
      <c r="I111" s="208"/>
      <c r="J111" s="209">
        <v>1</v>
      </c>
      <c r="K111" s="107"/>
      <c r="L111" s="65"/>
      <c r="M111" s="111"/>
      <c r="N111" s="96"/>
      <c r="O111" s="31"/>
      <c r="P111" s="44" t="s">
        <v>1235</v>
      </c>
      <c r="Q111" s="216"/>
      <c r="R111" s="82"/>
      <c r="S111" s="117"/>
      <c r="T111" s="82"/>
    </row>
    <row r="112" spans="2:20" ht="84" customHeight="1">
      <c r="B112" s="581"/>
      <c r="C112" s="568"/>
      <c r="D112" s="571"/>
      <c r="E112" s="220" t="s">
        <v>550</v>
      </c>
      <c r="F112" s="124" t="s">
        <v>1308</v>
      </c>
      <c r="G112" s="153" t="s">
        <v>518</v>
      </c>
      <c r="H112" s="323">
        <v>1</v>
      </c>
      <c r="I112" s="208"/>
      <c r="J112" s="209"/>
      <c r="K112" s="107"/>
      <c r="L112" s="65"/>
      <c r="M112" s="111"/>
      <c r="N112" s="96"/>
      <c r="O112" s="31"/>
      <c r="P112" s="44" t="s">
        <v>1235</v>
      </c>
      <c r="Q112" s="216"/>
      <c r="R112" s="346" t="s">
        <v>56</v>
      </c>
      <c r="S112" s="347" t="s">
        <v>56</v>
      </c>
      <c r="T112" s="346" t="s">
        <v>56</v>
      </c>
    </row>
    <row r="113" spans="2:20" ht="99.6" customHeight="1">
      <c r="B113" s="581"/>
      <c r="C113" s="568"/>
      <c r="D113" s="571"/>
      <c r="E113" s="220" t="s">
        <v>551</v>
      </c>
      <c r="F113" s="124" t="s">
        <v>519</v>
      </c>
      <c r="G113" s="153" t="s">
        <v>1309</v>
      </c>
      <c r="H113" s="144">
        <v>1</v>
      </c>
      <c r="I113" s="208"/>
      <c r="J113" s="209"/>
      <c r="K113" s="107"/>
      <c r="L113" s="65"/>
      <c r="M113" s="111"/>
      <c r="N113" s="96"/>
      <c r="O113" s="31"/>
      <c r="P113" s="44" t="s">
        <v>1235</v>
      </c>
      <c r="Q113" s="216"/>
      <c r="R113" s="346" t="s">
        <v>56</v>
      </c>
      <c r="S113" s="347" t="s">
        <v>56</v>
      </c>
      <c r="T113" s="346" t="s">
        <v>56</v>
      </c>
    </row>
    <row r="114" spans="2:20" ht="96" customHeight="1">
      <c r="B114" s="581"/>
      <c r="C114" s="568"/>
      <c r="D114" s="571"/>
      <c r="E114" s="356" t="s">
        <v>552</v>
      </c>
      <c r="F114" s="353" t="s">
        <v>521</v>
      </c>
      <c r="G114" s="357" t="s">
        <v>522</v>
      </c>
      <c r="H114" s="144">
        <v>1</v>
      </c>
      <c r="I114" s="208"/>
      <c r="J114" s="209"/>
      <c r="K114" s="107"/>
      <c r="L114" s="65"/>
      <c r="M114" s="111"/>
      <c r="N114" s="96"/>
      <c r="O114" s="31"/>
      <c r="P114" s="44" t="s">
        <v>1235</v>
      </c>
      <c r="Q114" s="348"/>
      <c r="R114" s="346"/>
      <c r="S114" s="347"/>
      <c r="T114" s="346"/>
    </row>
    <row r="115" spans="2:20" ht="85.9" customHeight="1">
      <c r="B115" s="581" t="s">
        <v>61</v>
      </c>
      <c r="C115" s="568"/>
      <c r="D115" s="571"/>
      <c r="E115" s="132" t="s">
        <v>553</v>
      </c>
      <c r="F115" s="124" t="s">
        <v>1310</v>
      </c>
      <c r="G115" s="240" t="s">
        <v>1311</v>
      </c>
      <c r="H115" s="144">
        <v>1</v>
      </c>
      <c r="I115" s="208"/>
      <c r="J115" s="209"/>
      <c r="K115" s="107"/>
      <c r="L115" s="65"/>
      <c r="M115" s="111"/>
      <c r="N115" s="96"/>
      <c r="O115" s="31"/>
      <c r="P115" s="44" t="s">
        <v>1235</v>
      </c>
      <c r="Q115" s="348"/>
      <c r="R115" s="346" t="s">
        <v>56</v>
      </c>
      <c r="S115" s="117"/>
      <c r="T115" s="82"/>
    </row>
    <row r="116" spans="2:20" ht="76.900000000000006" customHeight="1">
      <c r="B116" s="581" t="s">
        <v>61</v>
      </c>
      <c r="C116" s="568"/>
      <c r="D116" s="571"/>
      <c r="E116" s="355" t="s">
        <v>554</v>
      </c>
      <c r="F116" s="350" t="s">
        <v>525</v>
      </c>
      <c r="G116" s="358" t="s">
        <v>526</v>
      </c>
      <c r="H116" s="144">
        <v>1</v>
      </c>
      <c r="I116" s="208"/>
      <c r="J116" s="209"/>
      <c r="K116" s="107">
        <v>1</v>
      </c>
      <c r="L116" s="65"/>
      <c r="M116" s="111"/>
      <c r="N116" s="96"/>
      <c r="O116" s="31"/>
      <c r="P116" s="44" t="s">
        <v>1235</v>
      </c>
      <c r="Q116" s="216"/>
      <c r="R116" s="82"/>
      <c r="S116" s="117"/>
      <c r="T116" s="82"/>
    </row>
    <row r="117" spans="2:20" ht="61.9" customHeight="1">
      <c r="B117" s="581"/>
      <c r="C117" s="568"/>
      <c r="D117" s="571"/>
      <c r="E117" s="352" t="s">
        <v>555</v>
      </c>
      <c r="F117" s="344" t="s">
        <v>527</v>
      </c>
      <c r="G117" s="359" t="s">
        <v>1312</v>
      </c>
      <c r="H117" s="145">
        <v>1</v>
      </c>
      <c r="I117" s="208"/>
      <c r="J117" s="209"/>
      <c r="K117" s="107">
        <v>1</v>
      </c>
      <c r="L117" s="65"/>
      <c r="M117" s="111"/>
      <c r="N117" s="96"/>
      <c r="O117" s="31"/>
      <c r="P117" s="44" t="s">
        <v>1235</v>
      </c>
      <c r="Q117" s="216"/>
      <c r="R117" s="82"/>
      <c r="S117" s="117"/>
      <c r="T117" s="82"/>
    </row>
    <row r="118" spans="2:20" ht="225.6" customHeight="1">
      <c r="B118" s="581"/>
      <c r="C118" s="568"/>
      <c r="D118" s="571"/>
      <c r="E118" s="352" t="s">
        <v>557</v>
      </c>
      <c r="F118" s="344" t="s">
        <v>529</v>
      </c>
      <c r="G118" s="359" t="s">
        <v>530</v>
      </c>
      <c r="H118" s="145">
        <v>1</v>
      </c>
      <c r="I118" s="208"/>
      <c r="J118" s="209"/>
      <c r="K118" s="107">
        <v>1</v>
      </c>
      <c r="L118" s="65"/>
      <c r="M118" s="111"/>
      <c r="N118" s="96"/>
      <c r="O118" s="31"/>
      <c r="P118" s="44" t="s">
        <v>1235</v>
      </c>
      <c r="Q118" s="216"/>
      <c r="R118" s="82"/>
      <c r="S118" s="117"/>
      <c r="T118" s="82"/>
    </row>
    <row r="119" spans="2:20" ht="73.900000000000006" customHeight="1">
      <c r="B119" s="581"/>
      <c r="C119" s="568"/>
      <c r="D119" s="571"/>
      <c r="E119" s="352" t="s">
        <v>558</v>
      </c>
      <c r="F119" s="344" t="s">
        <v>531</v>
      </c>
      <c r="G119" s="344" t="s">
        <v>532</v>
      </c>
      <c r="H119" s="145">
        <v>1</v>
      </c>
      <c r="I119" s="208"/>
      <c r="J119" s="209">
        <v>1</v>
      </c>
      <c r="K119" s="107"/>
      <c r="L119" s="65"/>
      <c r="M119" s="111"/>
      <c r="N119" s="96"/>
      <c r="O119" s="31"/>
      <c r="P119" s="44" t="s">
        <v>1235</v>
      </c>
      <c r="Q119" s="216"/>
      <c r="R119" s="82"/>
      <c r="S119" s="117"/>
      <c r="T119" s="82"/>
    </row>
    <row r="120" spans="2:20" ht="87" customHeight="1">
      <c r="B120" s="581"/>
      <c r="C120" s="568"/>
      <c r="D120" s="571"/>
      <c r="E120" s="220" t="s">
        <v>559</v>
      </c>
      <c r="F120" s="124" t="s">
        <v>533</v>
      </c>
      <c r="G120" s="124" t="s">
        <v>524</v>
      </c>
      <c r="H120" s="145">
        <v>1</v>
      </c>
      <c r="I120" s="208"/>
      <c r="J120" s="209"/>
      <c r="K120" s="107"/>
      <c r="L120" s="65"/>
      <c r="M120" s="111"/>
      <c r="N120" s="96"/>
      <c r="O120" s="31"/>
      <c r="P120" s="44" t="s">
        <v>1235</v>
      </c>
      <c r="Q120" s="216"/>
      <c r="R120" s="82"/>
      <c r="S120" s="117" t="s">
        <v>56</v>
      </c>
      <c r="T120" s="82"/>
    </row>
    <row r="121" spans="2:20" ht="67.900000000000006" customHeight="1">
      <c r="B121" s="581"/>
      <c r="C121" s="568"/>
      <c r="D121" s="571"/>
      <c r="E121" s="220" t="s">
        <v>560</v>
      </c>
      <c r="F121" s="124" t="s">
        <v>534</v>
      </c>
      <c r="G121" s="124" t="s">
        <v>1313</v>
      </c>
      <c r="H121" s="145">
        <v>1</v>
      </c>
      <c r="I121" s="208"/>
      <c r="J121" s="209"/>
      <c r="K121" s="107"/>
      <c r="L121" s="65"/>
      <c r="M121" s="111"/>
      <c r="N121" s="96"/>
      <c r="O121" s="31"/>
      <c r="P121" s="44" t="s">
        <v>1235</v>
      </c>
      <c r="Q121" s="216"/>
      <c r="R121" s="82"/>
      <c r="S121" s="117" t="s">
        <v>56</v>
      </c>
      <c r="T121" s="82"/>
    </row>
    <row r="122" spans="2:20" ht="45" customHeight="1">
      <c r="B122" s="581"/>
      <c r="C122" s="568"/>
      <c r="D122" s="571"/>
      <c r="E122" s="352" t="s">
        <v>561</v>
      </c>
      <c r="F122" s="344" t="s">
        <v>536</v>
      </c>
      <c r="G122" s="344" t="s">
        <v>1314</v>
      </c>
      <c r="H122" s="145">
        <v>1</v>
      </c>
      <c r="I122" s="208"/>
      <c r="J122" s="209"/>
      <c r="K122" s="107"/>
      <c r="L122" s="65"/>
      <c r="M122" s="111"/>
      <c r="N122" s="96"/>
      <c r="O122" s="31"/>
      <c r="P122" s="44" t="s">
        <v>1235</v>
      </c>
      <c r="Q122" s="216"/>
      <c r="R122" s="346" t="s">
        <v>56</v>
      </c>
      <c r="S122" s="347" t="s">
        <v>56</v>
      </c>
      <c r="T122" s="346" t="s">
        <v>56</v>
      </c>
    </row>
    <row r="123" spans="2:20" ht="60" customHeight="1">
      <c r="B123" s="581"/>
      <c r="C123" s="568"/>
      <c r="D123" s="571"/>
      <c r="E123" s="355" t="s">
        <v>562</v>
      </c>
      <c r="F123" s="350" t="s">
        <v>538</v>
      </c>
      <c r="G123" s="350" t="s">
        <v>539</v>
      </c>
      <c r="H123" s="145">
        <v>1</v>
      </c>
      <c r="I123" s="208"/>
      <c r="J123" s="209"/>
      <c r="K123" s="107"/>
      <c r="L123" s="65"/>
      <c r="M123" s="111"/>
      <c r="N123" s="96"/>
      <c r="O123" s="31"/>
      <c r="P123" s="44" t="s">
        <v>1235</v>
      </c>
      <c r="Q123" s="216"/>
      <c r="R123" s="82"/>
      <c r="S123" s="117"/>
      <c r="T123" s="82"/>
    </row>
    <row r="124" spans="2:20" ht="75" customHeight="1">
      <c r="B124" s="581"/>
      <c r="C124" s="568"/>
      <c r="D124" s="571"/>
      <c r="E124" s="352" t="s">
        <v>563</v>
      </c>
      <c r="F124" s="344" t="s">
        <v>540</v>
      </c>
      <c r="G124" s="344" t="s">
        <v>541</v>
      </c>
      <c r="H124" s="145">
        <v>1</v>
      </c>
      <c r="I124" s="208"/>
      <c r="J124" s="209">
        <v>1</v>
      </c>
      <c r="K124" s="107"/>
      <c r="L124" s="65"/>
      <c r="M124" s="111"/>
      <c r="N124" s="96"/>
      <c r="O124" s="31"/>
      <c r="P124" s="44" t="s">
        <v>1235</v>
      </c>
      <c r="Q124" s="216"/>
      <c r="R124" s="82"/>
      <c r="S124" s="117"/>
      <c r="T124" s="82"/>
    </row>
    <row r="125" spans="2:20" ht="104.45" customHeight="1" thickBot="1">
      <c r="B125" s="581"/>
      <c r="C125" s="569"/>
      <c r="D125" s="572"/>
      <c r="E125" s="352" t="s">
        <v>564</v>
      </c>
      <c r="F125" s="344" t="s">
        <v>542</v>
      </c>
      <c r="G125" s="344" t="s">
        <v>524</v>
      </c>
      <c r="H125" s="145">
        <v>1</v>
      </c>
      <c r="I125" s="208"/>
      <c r="J125" s="209"/>
      <c r="K125" s="107">
        <v>1</v>
      </c>
      <c r="L125" s="65"/>
      <c r="M125" s="111"/>
      <c r="N125" s="96"/>
      <c r="O125" s="31"/>
      <c r="P125" s="44" t="s">
        <v>1235</v>
      </c>
      <c r="Q125" s="216"/>
      <c r="R125" s="82"/>
      <c r="S125" s="117"/>
      <c r="T125" s="82"/>
    </row>
    <row r="126" spans="2:20" ht="168" customHeight="1" thickBot="1">
      <c r="B126" s="581" t="s">
        <v>61</v>
      </c>
      <c r="C126" s="238" t="s">
        <v>7</v>
      </c>
      <c r="D126" s="248">
        <v>83.7</v>
      </c>
      <c r="E126" s="227" t="s">
        <v>503</v>
      </c>
      <c r="F126" s="227" t="s">
        <v>502</v>
      </c>
      <c r="G126" s="227" t="s">
        <v>1315</v>
      </c>
      <c r="H126" s="360">
        <v>1</v>
      </c>
      <c r="I126" s="259"/>
      <c r="J126" s="260"/>
      <c r="K126" s="261"/>
      <c r="L126" s="262"/>
      <c r="M126" s="111"/>
      <c r="N126" s="96"/>
      <c r="O126" s="31"/>
      <c r="P126" s="25" t="s">
        <v>1236</v>
      </c>
      <c r="Q126" s="216"/>
      <c r="R126" s="82"/>
      <c r="S126" s="117" t="s">
        <v>56</v>
      </c>
      <c r="T126" s="82"/>
    </row>
    <row r="127" spans="2:20" ht="45" customHeight="1">
      <c r="B127" s="581"/>
      <c r="C127" s="567" t="s">
        <v>8</v>
      </c>
      <c r="D127" s="570">
        <v>70.900000000000006</v>
      </c>
      <c r="E127" s="228" t="s">
        <v>325</v>
      </c>
      <c r="F127" s="245" t="s">
        <v>323</v>
      </c>
      <c r="G127" s="152" t="s">
        <v>324</v>
      </c>
      <c r="H127" s="145">
        <v>1</v>
      </c>
      <c r="I127" s="208"/>
      <c r="J127" s="209">
        <v>1</v>
      </c>
      <c r="K127" s="107"/>
      <c r="L127" s="65"/>
      <c r="M127" s="111"/>
      <c r="N127" s="96"/>
      <c r="O127" s="31"/>
      <c r="P127" s="25" t="s">
        <v>1234</v>
      </c>
      <c r="Q127" s="216"/>
      <c r="R127" s="82"/>
      <c r="S127" s="117"/>
      <c r="T127" s="82"/>
    </row>
    <row r="128" spans="2:20" ht="73.900000000000006" customHeight="1">
      <c r="B128" s="581"/>
      <c r="C128" s="568"/>
      <c r="D128" s="571"/>
      <c r="E128" s="220" t="s">
        <v>326</v>
      </c>
      <c r="F128" s="124" t="s">
        <v>1317</v>
      </c>
      <c r="G128" s="153" t="s">
        <v>1316</v>
      </c>
      <c r="H128" s="145">
        <v>1</v>
      </c>
      <c r="I128" s="208"/>
      <c r="J128" s="209"/>
      <c r="K128" s="107"/>
      <c r="L128" s="65"/>
      <c r="M128" s="111"/>
      <c r="N128" s="96"/>
      <c r="O128" s="31"/>
      <c r="P128" s="25" t="s">
        <v>1234</v>
      </c>
      <c r="Q128" s="216"/>
      <c r="R128" s="82"/>
      <c r="S128" s="117" t="s">
        <v>56</v>
      </c>
      <c r="T128" s="82"/>
    </row>
    <row r="129" spans="2:20" ht="76.900000000000006" customHeight="1">
      <c r="B129" s="581"/>
      <c r="C129" s="568"/>
      <c r="D129" s="571"/>
      <c r="E129" s="220" t="s">
        <v>327</v>
      </c>
      <c r="F129" s="124" t="s">
        <v>1319</v>
      </c>
      <c r="G129" s="153" t="s">
        <v>1318</v>
      </c>
      <c r="H129" s="145">
        <v>1</v>
      </c>
      <c r="I129" s="208"/>
      <c r="J129" s="209"/>
      <c r="K129" s="107"/>
      <c r="L129" s="65"/>
      <c r="M129" s="111"/>
      <c r="N129" s="96"/>
      <c r="O129" s="31"/>
      <c r="P129" s="25" t="s">
        <v>1234</v>
      </c>
      <c r="Q129" s="216"/>
      <c r="R129" s="82"/>
      <c r="S129" s="117" t="s">
        <v>56</v>
      </c>
      <c r="T129" s="82"/>
    </row>
    <row r="130" spans="2:20" ht="70.900000000000006" customHeight="1">
      <c r="B130" s="581"/>
      <c r="C130" s="568"/>
      <c r="D130" s="571"/>
      <c r="E130" s="220" t="s">
        <v>328</v>
      </c>
      <c r="F130" s="124" t="s">
        <v>573</v>
      </c>
      <c r="G130" s="153" t="s">
        <v>1320</v>
      </c>
      <c r="H130" s="145">
        <v>1</v>
      </c>
      <c r="I130" s="208"/>
      <c r="J130" s="209"/>
      <c r="K130" s="107"/>
      <c r="L130" s="65"/>
      <c r="M130" s="111"/>
      <c r="N130" s="96"/>
      <c r="O130" s="31"/>
      <c r="P130" s="25" t="s">
        <v>1234</v>
      </c>
      <c r="Q130" s="216"/>
      <c r="R130" s="82" t="s">
        <v>56</v>
      </c>
      <c r="S130" s="117" t="s">
        <v>56</v>
      </c>
      <c r="T130" s="82"/>
    </row>
    <row r="131" spans="2:20" ht="96" customHeight="1">
      <c r="B131" s="581"/>
      <c r="C131" s="568"/>
      <c r="D131" s="571"/>
      <c r="E131" s="220" t="s">
        <v>576</v>
      </c>
      <c r="F131" s="124" t="s">
        <v>1321</v>
      </c>
      <c r="G131" s="153" t="s">
        <v>1322</v>
      </c>
      <c r="H131" s="361">
        <v>1</v>
      </c>
      <c r="I131" s="259"/>
      <c r="J131" s="260"/>
      <c r="K131" s="261"/>
      <c r="L131" s="262"/>
      <c r="M131" s="111"/>
      <c r="N131" s="96"/>
      <c r="O131" s="31"/>
      <c r="P131" s="25" t="s">
        <v>1234</v>
      </c>
      <c r="Q131" s="216" t="s">
        <v>56</v>
      </c>
      <c r="R131" s="82" t="s">
        <v>56</v>
      </c>
      <c r="S131" s="117" t="s">
        <v>56</v>
      </c>
      <c r="T131" s="82" t="s">
        <v>56</v>
      </c>
    </row>
    <row r="132" spans="2:20" ht="85.15" customHeight="1">
      <c r="B132" s="581"/>
      <c r="C132" s="568"/>
      <c r="D132" s="571"/>
      <c r="E132" s="220" t="s">
        <v>577</v>
      </c>
      <c r="F132" s="124" t="s">
        <v>1323</v>
      </c>
      <c r="G132" s="153" t="s">
        <v>1324</v>
      </c>
      <c r="H132" s="361">
        <v>4</v>
      </c>
      <c r="I132" s="259"/>
      <c r="J132" s="260"/>
      <c r="K132" s="261"/>
      <c r="L132" s="262"/>
      <c r="M132" s="111"/>
      <c r="N132" s="96"/>
      <c r="O132" s="31"/>
      <c r="P132" s="25" t="s">
        <v>1234</v>
      </c>
      <c r="Q132" s="348" t="s">
        <v>56</v>
      </c>
      <c r="R132" s="346" t="s">
        <v>56</v>
      </c>
      <c r="S132" s="347" t="s">
        <v>56</v>
      </c>
      <c r="T132" s="346" t="s">
        <v>56</v>
      </c>
    </row>
    <row r="133" spans="2:20" ht="85.9" customHeight="1">
      <c r="B133" s="581"/>
      <c r="C133" s="568"/>
      <c r="D133" s="571"/>
      <c r="E133" s="352" t="s">
        <v>332</v>
      </c>
      <c r="F133" s="344" t="s">
        <v>1325</v>
      </c>
      <c r="G133" s="349" t="s">
        <v>574</v>
      </c>
      <c r="H133" s="145">
        <v>1</v>
      </c>
      <c r="I133" s="208"/>
      <c r="J133" s="209"/>
      <c r="K133" s="107"/>
      <c r="L133" s="65"/>
      <c r="M133" s="111"/>
      <c r="N133" s="96"/>
      <c r="O133" s="31"/>
      <c r="P133" s="25" t="s">
        <v>1234</v>
      </c>
      <c r="Q133" s="216"/>
      <c r="R133" s="82" t="s">
        <v>56</v>
      </c>
      <c r="S133" s="117"/>
      <c r="T133" s="82"/>
    </row>
    <row r="134" spans="2:20" ht="82.9" customHeight="1">
      <c r="B134" s="581"/>
      <c r="C134" s="568"/>
      <c r="D134" s="571"/>
      <c r="E134" s="220" t="s">
        <v>334</v>
      </c>
      <c r="F134" s="124" t="s">
        <v>329</v>
      </c>
      <c r="G134" s="153" t="s">
        <v>330</v>
      </c>
      <c r="H134" s="145">
        <v>1</v>
      </c>
      <c r="I134" s="208"/>
      <c r="J134" s="209"/>
      <c r="K134" s="107"/>
      <c r="L134" s="65"/>
      <c r="M134" s="111"/>
      <c r="N134" s="96"/>
      <c r="O134" s="31"/>
      <c r="P134" s="25" t="s">
        <v>1234</v>
      </c>
      <c r="Q134" s="348" t="s">
        <v>56</v>
      </c>
      <c r="R134" s="82"/>
      <c r="S134" s="117"/>
      <c r="T134" s="82"/>
    </row>
    <row r="135" spans="2:20" ht="104.45" customHeight="1">
      <c r="B135" s="581"/>
      <c r="C135" s="568"/>
      <c r="D135" s="571"/>
      <c r="E135" s="352" t="s">
        <v>335</v>
      </c>
      <c r="F135" s="124" t="s">
        <v>1326</v>
      </c>
      <c r="G135" s="153" t="s">
        <v>1327</v>
      </c>
      <c r="H135" s="362">
        <v>1</v>
      </c>
      <c r="I135" s="208"/>
      <c r="J135" s="209"/>
      <c r="K135" s="107">
        <v>1</v>
      </c>
      <c r="L135" s="65"/>
      <c r="M135" s="111"/>
      <c r="N135" s="96"/>
      <c r="O135" s="31"/>
      <c r="P135" s="25" t="s">
        <v>1234</v>
      </c>
      <c r="Q135" s="348"/>
      <c r="R135" s="346"/>
      <c r="S135" s="347"/>
      <c r="T135" s="346"/>
    </row>
    <row r="136" spans="2:20" ht="66" customHeight="1">
      <c r="B136" s="581"/>
      <c r="C136" s="568"/>
      <c r="D136" s="571"/>
      <c r="E136" s="352" t="s">
        <v>336</v>
      </c>
      <c r="F136" s="124" t="s">
        <v>331</v>
      </c>
      <c r="G136" s="153" t="s">
        <v>207</v>
      </c>
      <c r="H136" s="363">
        <v>1</v>
      </c>
      <c r="I136" s="259"/>
      <c r="J136" s="260"/>
      <c r="K136" s="261"/>
      <c r="L136" s="262"/>
      <c r="M136" s="111"/>
      <c r="N136" s="96"/>
      <c r="O136" s="31"/>
      <c r="P136" s="25" t="s">
        <v>1234</v>
      </c>
      <c r="Q136" s="348"/>
      <c r="R136" s="346"/>
      <c r="S136" s="347"/>
      <c r="T136" s="346"/>
    </row>
    <row r="137" spans="2:20" ht="173.45" customHeight="1">
      <c r="B137" s="581"/>
      <c r="C137" s="568"/>
      <c r="D137" s="571"/>
      <c r="E137" s="220" t="s">
        <v>337</v>
      </c>
      <c r="F137" s="124" t="s">
        <v>1328</v>
      </c>
      <c r="G137" s="153" t="s">
        <v>324</v>
      </c>
      <c r="H137" s="145">
        <v>1</v>
      </c>
      <c r="I137" s="208"/>
      <c r="J137" s="209"/>
      <c r="K137" s="107"/>
      <c r="L137" s="65"/>
      <c r="M137" s="111"/>
      <c r="N137" s="96"/>
      <c r="O137" s="31"/>
      <c r="P137" s="25" t="s">
        <v>1234</v>
      </c>
      <c r="Q137" s="216"/>
      <c r="R137" s="346" t="s">
        <v>56</v>
      </c>
      <c r="S137" s="347" t="s">
        <v>56</v>
      </c>
      <c r="T137" s="346" t="s">
        <v>56</v>
      </c>
    </row>
    <row r="138" spans="2:20" ht="115.15" customHeight="1">
      <c r="B138" s="581"/>
      <c r="C138" s="568"/>
      <c r="D138" s="571"/>
      <c r="E138" s="355" t="s">
        <v>338</v>
      </c>
      <c r="F138" s="350" t="s">
        <v>575</v>
      </c>
      <c r="G138" s="351" t="s">
        <v>1329</v>
      </c>
      <c r="H138" s="145">
        <v>1</v>
      </c>
      <c r="I138" s="208"/>
      <c r="J138" s="267"/>
      <c r="K138" s="268"/>
      <c r="L138" s="107">
        <v>1</v>
      </c>
      <c r="M138" s="111"/>
      <c r="N138" s="96"/>
      <c r="O138" s="31"/>
      <c r="P138" s="25" t="s">
        <v>1234</v>
      </c>
      <c r="Q138" s="216"/>
      <c r="R138" s="82"/>
      <c r="S138" s="117"/>
      <c r="T138" s="82"/>
    </row>
    <row r="139" spans="2:20" ht="112.15" customHeight="1">
      <c r="B139" s="581"/>
      <c r="C139" s="568"/>
      <c r="D139" s="571"/>
      <c r="E139" s="220" t="s">
        <v>339</v>
      </c>
      <c r="F139" s="124" t="s">
        <v>1330</v>
      </c>
      <c r="G139" s="153" t="s">
        <v>1331</v>
      </c>
      <c r="H139" s="145">
        <v>1</v>
      </c>
      <c r="I139" s="208"/>
      <c r="J139" s="209"/>
      <c r="K139" s="107"/>
      <c r="L139" s="65"/>
      <c r="M139" s="111"/>
      <c r="N139" s="96"/>
      <c r="O139" s="31"/>
      <c r="P139" s="25" t="s">
        <v>1234</v>
      </c>
      <c r="Q139" s="216"/>
      <c r="R139" s="82" t="s">
        <v>56</v>
      </c>
      <c r="S139" s="117"/>
      <c r="T139" s="82"/>
    </row>
    <row r="140" spans="2:20" ht="88.9" customHeight="1">
      <c r="B140" s="581"/>
      <c r="C140" s="568"/>
      <c r="D140" s="571"/>
      <c r="E140" s="220" t="s">
        <v>342</v>
      </c>
      <c r="F140" s="124" t="s">
        <v>340</v>
      </c>
      <c r="G140" s="153" t="s">
        <v>341</v>
      </c>
      <c r="H140" s="145">
        <v>1</v>
      </c>
      <c r="I140" s="208"/>
      <c r="J140" s="209"/>
      <c r="K140" s="107">
        <v>1</v>
      </c>
      <c r="L140" s="65"/>
      <c r="M140" s="111"/>
      <c r="N140" s="96"/>
      <c r="O140" s="31"/>
      <c r="P140" s="25" t="s">
        <v>1234</v>
      </c>
      <c r="Q140" s="216"/>
      <c r="R140" s="82" t="s">
        <v>56</v>
      </c>
      <c r="S140" s="117"/>
      <c r="T140" s="82"/>
    </row>
    <row r="141" spans="2:20" ht="82.15" customHeight="1" thickBot="1">
      <c r="B141" s="581"/>
      <c r="C141" s="568"/>
      <c r="D141" s="571"/>
      <c r="E141" s="355" t="s">
        <v>344</v>
      </c>
      <c r="F141" s="350" t="s">
        <v>1332</v>
      </c>
      <c r="G141" s="351" t="s">
        <v>343</v>
      </c>
      <c r="H141" s="145">
        <v>1</v>
      </c>
      <c r="I141" s="208"/>
      <c r="J141" s="209"/>
      <c r="K141" s="107">
        <v>1</v>
      </c>
      <c r="L141" s="65"/>
      <c r="M141" s="111"/>
      <c r="N141" s="96"/>
      <c r="O141" s="31"/>
      <c r="P141" s="25" t="s">
        <v>1234</v>
      </c>
      <c r="Q141" s="216"/>
      <c r="R141" s="82"/>
      <c r="S141" s="117"/>
      <c r="T141" s="82"/>
    </row>
    <row r="142" spans="2:20" ht="45" customHeight="1">
      <c r="B142" s="581"/>
      <c r="C142" s="567" t="s">
        <v>9</v>
      </c>
      <c r="D142" s="570">
        <v>64.8</v>
      </c>
      <c r="E142" s="220" t="s">
        <v>354</v>
      </c>
      <c r="F142" s="124" t="s">
        <v>579</v>
      </c>
      <c r="G142" s="153" t="s">
        <v>1333</v>
      </c>
      <c r="H142" s="145">
        <v>1</v>
      </c>
      <c r="I142" s="208"/>
      <c r="J142" s="209"/>
      <c r="K142" s="107"/>
      <c r="L142" s="65"/>
      <c r="M142" s="111"/>
      <c r="N142" s="96"/>
      <c r="O142" s="31"/>
      <c r="P142" s="25" t="s">
        <v>1234</v>
      </c>
      <c r="Q142" s="216"/>
      <c r="R142" s="82" t="s">
        <v>56</v>
      </c>
      <c r="S142" s="117" t="s">
        <v>56</v>
      </c>
      <c r="T142" s="82"/>
    </row>
    <row r="143" spans="2:20" ht="45" customHeight="1">
      <c r="B143" s="581"/>
      <c r="C143" s="568"/>
      <c r="D143" s="571"/>
      <c r="E143" s="355" t="s">
        <v>355</v>
      </c>
      <c r="F143" s="350" t="s">
        <v>345</v>
      </c>
      <c r="G143" s="351" t="s">
        <v>346</v>
      </c>
      <c r="H143" s="145">
        <v>1</v>
      </c>
      <c r="I143" s="208"/>
      <c r="J143" s="209"/>
      <c r="K143" s="107">
        <v>1</v>
      </c>
      <c r="L143" s="65"/>
      <c r="M143" s="111"/>
      <c r="N143" s="96"/>
      <c r="O143" s="31"/>
      <c r="P143" s="25" t="s">
        <v>1234</v>
      </c>
      <c r="Q143" s="216"/>
      <c r="R143" s="82"/>
      <c r="S143" s="117"/>
      <c r="T143" s="82"/>
    </row>
    <row r="144" spans="2:20" ht="85.9" customHeight="1">
      <c r="B144" s="581"/>
      <c r="C144" s="568"/>
      <c r="D144" s="571"/>
      <c r="E144" s="352" t="s">
        <v>356</v>
      </c>
      <c r="F144" s="344" t="s">
        <v>580</v>
      </c>
      <c r="G144" s="349" t="s">
        <v>207</v>
      </c>
      <c r="H144" s="258">
        <v>1</v>
      </c>
      <c r="I144" s="259">
        <v>0.25</v>
      </c>
      <c r="J144" s="260">
        <v>0.25</v>
      </c>
      <c r="K144" s="261">
        <v>0.25</v>
      </c>
      <c r="L144" s="262">
        <v>0.25</v>
      </c>
      <c r="M144" s="111"/>
      <c r="N144" s="96"/>
      <c r="O144" s="31"/>
      <c r="P144" s="25" t="s">
        <v>1234</v>
      </c>
      <c r="Q144" s="216"/>
      <c r="R144" s="82"/>
      <c r="S144" s="117"/>
      <c r="T144" s="82"/>
    </row>
    <row r="145" spans="2:20" ht="73.900000000000006" customHeight="1">
      <c r="B145" s="581"/>
      <c r="C145" s="568"/>
      <c r="D145" s="571"/>
      <c r="E145" s="352" t="s">
        <v>357</v>
      </c>
      <c r="F145" s="344" t="s">
        <v>331</v>
      </c>
      <c r="G145" s="349" t="s">
        <v>1237</v>
      </c>
      <c r="H145" s="145">
        <v>1</v>
      </c>
      <c r="I145" s="208">
        <v>1</v>
      </c>
      <c r="J145" s="209"/>
      <c r="K145" s="107"/>
      <c r="L145" s="65"/>
      <c r="M145" s="111"/>
      <c r="N145" s="96"/>
      <c r="O145" s="31"/>
      <c r="P145" s="25" t="s">
        <v>1234</v>
      </c>
      <c r="Q145" s="216"/>
      <c r="R145" s="82"/>
      <c r="S145" s="117"/>
      <c r="T145" s="82"/>
    </row>
    <row r="146" spans="2:20" ht="88.9" customHeight="1">
      <c r="B146" s="581"/>
      <c r="C146" s="568"/>
      <c r="D146" s="571"/>
      <c r="E146" s="220" t="s">
        <v>358</v>
      </c>
      <c r="F146" s="124" t="s">
        <v>1334</v>
      </c>
      <c r="G146" s="153" t="s">
        <v>1335</v>
      </c>
      <c r="H146" s="145">
        <v>2</v>
      </c>
      <c r="I146" s="208"/>
      <c r="J146" s="209">
        <v>1</v>
      </c>
      <c r="K146" s="107"/>
      <c r="L146" s="65">
        <v>1</v>
      </c>
      <c r="M146" s="111"/>
      <c r="N146" s="96"/>
      <c r="O146" s="31"/>
      <c r="P146" s="25"/>
      <c r="Q146" s="216"/>
      <c r="R146" s="82"/>
      <c r="S146" s="117"/>
      <c r="T146" s="82"/>
    </row>
    <row r="147" spans="2:20" ht="64.900000000000006" customHeight="1">
      <c r="B147" s="581"/>
      <c r="C147" s="568"/>
      <c r="D147" s="571"/>
      <c r="E147" s="352" t="s">
        <v>359</v>
      </c>
      <c r="F147" s="344" t="s">
        <v>581</v>
      </c>
      <c r="G147" s="349" t="s">
        <v>347</v>
      </c>
      <c r="H147" s="258">
        <v>1</v>
      </c>
      <c r="I147" s="259"/>
      <c r="J147" s="260"/>
      <c r="K147" s="261"/>
      <c r="L147" s="262"/>
      <c r="M147" s="111"/>
      <c r="N147" s="96"/>
      <c r="O147" s="31"/>
      <c r="P147" s="25" t="s">
        <v>1234</v>
      </c>
      <c r="Q147" s="216" t="s">
        <v>56</v>
      </c>
      <c r="R147" s="82" t="s">
        <v>56</v>
      </c>
      <c r="S147" s="117" t="s">
        <v>56</v>
      </c>
      <c r="T147" s="82" t="s">
        <v>56</v>
      </c>
    </row>
    <row r="148" spans="2:20" ht="85.15" customHeight="1" thickBot="1">
      <c r="B148" s="581"/>
      <c r="C148" s="569"/>
      <c r="D148" s="572"/>
      <c r="E148" s="352" t="s">
        <v>361</v>
      </c>
      <c r="F148" s="344" t="s">
        <v>348</v>
      </c>
      <c r="G148" s="349" t="s">
        <v>349</v>
      </c>
      <c r="H148" s="145">
        <v>1</v>
      </c>
      <c r="I148" s="208"/>
      <c r="J148" s="209"/>
      <c r="K148" s="107"/>
      <c r="L148" s="65"/>
      <c r="M148" s="111"/>
      <c r="N148" s="96"/>
      <c r="O148" s="31"/>
      <c r="P148" s="25" t="s">
        <v>1234</v>
      </c>
      <c r="Q148" s="216"/>
      <c r="R148" s="82" t="s">
        <v>56</v>
      </c>
      <c r="S148" s="117" t="s">
        <v>56</v>
      </c>
      <c r="T148" s="82"/>
    </row>
    <row r="149" spans="2:20" ht="108" customHeight="1">
      <c r="B149" s="581"/>
      <c r="C149" s="567" t="s">
        <v>10</v>
      </c>
      <c r="D149" s="570">
        <v>75.099999999999994</v>
      </c>
      <c r="E149" s="220" t="s">
        <v>583</v>
      </c>
      <c r="F149" s="350" t="s">
        <v>582</v>
      </c>
      <c r="G149" s="351" t="s">
        <v>207</v>
      </c>
      <c r="H149" s="258">
        <v>1</v>
      </c>
      <c r="I149" s="259">
        <v>0.25</v>
      </c>
      <c r="J149" s="260">
        <v>0.25</v>
      </c>
      <c r="K149" s="261">
        <v>0.25</v>
      </c>
      <c r="L149" s="262">
        <v>0.25</v>
      </c>
      <c r="M149" s="111"/>
      <c r="N149" s="96"/>
      <c r="O149" s="31"/>
      <c r="P149" s="44" t="s">
        <v>1235</v>
      </c>
      <c r="Q149" s="216"/>
      <c r="R149" s="82"/>
      <c r="S149" s="117"/>
      <c r="T149" s="82"/>
    </row>
    <row r="150" spans="2:20" ht="45" customHeight="1">
      <c r="B150" s="581"/>
      <c r="C150" s="568"/>
      <c r="D150" s="571"/>
      <c r="E150" s="220" t="s">
        <v>365</v>
      </c>
      <c r="F150" s="350" t="s">
        <v>567</v>
      </c>
      <c r="G150" s="351" t="s">
        <v>568</v>
      </c>
      <c r="H150" s="145">
        <v>1</v>
      </c>
      <c r="I150" s="208"/>
      <c r="J150" s="209"/>
      <c r="K150" s="107">
        <v>1</v>
      </c>
      <c r="L150" s="65"/>
      <c r="M150" s="111"/>
      <c r="N150" s="96"/>
      <c r="O150" s="31"/>
      <c r="P150" s="44" t="s">
        <v>1235</v>
      </c>
      <c r="Q150" s="216"/>
      <c r="R150" s="82"/>
      <c r="S150" s="117"/>
      <c r="T150" s="82"/>
    </row>
    <row r="151" spans="2:20" ht="84" customHeight="1">
      <c r="B151" s="581"/>
      <c r="C151" s="568"/>
      <c r="D151" s="571"/>
      <c r="E151" s="352" t="s">
        <v>366</v>
      </c>
      <c r="F151" s="344" t="s">
        <v>350</v>
      </c>
      <c r="G151" s="349" t="s">
        <v>351</v>
      </c>
      <c r="H151" s="145">
        <v>1</v>
      </c>
      <c r="I151" s="208"/>
      <c r="J151" s="209"/>
      <c r="K151" s="107">
        <v>1</v>
      </c>
      <c r="L151" s="65"/>
      <c r="M151" s="111"/>
      <c r="N151" s="96"/>
      <c r="O151" s="31"/>
      <c r="P151" s="44" t="s">
        <v>1235</v>
      </c>
      <c r="Q151" s="216"/>
      <c r="R151" s="82"/>
      <c r="S151" s="117"/>
      <c r="T151" s="82"/>
    </row>
    <row r="152" spans="2:20" ht="67.150000000000006" customHeight="1">
      <c r="B152" s="581"/>
      <c r="C152" s="568"/>
      <c r="D152" s="571"/>
      <c r="E152" s="220" t="s">
        <v>368</v>
      </c>
      <c r="F152" s="124" t="s">
        <v>367</v>
      </c>
      <c r="G152" s="153" t="s">
        <v>1336</v>
      </c>
      <c r="H152" s="145">
        <v>1</v>
      </c>
      <c r="I152" s="208"/>
      <c r="J152" s="209">
        <v>1</v>
      </c>
      <c r="K152" s="107"/>
      <c r="L152" s="65"/>
      <c r="M152" s="111"/>
      <c r="N152" s="96"/>
      <c r="O152" s="31"/>
      <c r="P152" s="44" t="s">
        <v>1235</v>
      </c>
      <c r="Q152" s="216"/>
      <c r="R152" s="82"/>
      <c r="S152" s="117"/>
      <c r="T152" s="82"/>
    </row>
    <row r="153" spans="2:20" ht="87" customHeight="1">
      <c r="B153" s="581"/>
      <c r="C153" s="568"/>
      <c r="D153" s="571"/>
      <c r="E153" s="220" t="s">
        <v>370</v>
      </c>
      <c r="F153" s="124" t="s">
        <v>1337</v>
      </c>
      <c r="G153" s="153" t="s">
        <v>369</v>
      </c>
      <c r="H153" s="263">
        <v>1</v>
      </c>
      <c r="I153" s="259">
        <v>0.25</v>
      </c>
      <c r="J153" s="260">
        <v>0.25</v>
      </c>
      <c r="K153" s="261">
        <v>0.25</v>
      </c>
      <c r="L153" s="262">
        <v>0.25</v>
      </c>
      <c r="M153" s="111"/>
      <c r="N153" s="96"/>
      <c r="O153" s="31"/>
      <c r="P153" s="44" t="s">
        <v>1235</v>
      </c>
      <c r="Q153" s="216"/>
      <c r="R153" s="82"/>
      <c r="S153" s="117"/>
      <c r="T153" s="82"/>
    </row>
    <row r="154" spans="2:20" ht="87" customHeight="1">
      <c r="B154" s="581"/>
      <c r="C154" s="568"/>
      <c r="D154" s="571"/>
      <c r="E154" s="220" t="s">
        <v>374</v>
      </c>
      <c r="F154" s="124" t="s">
        <v>371</v>
      </c>
      <c r="G154" s="153" t="s">
        <v>372</v>
      </c>
      <c r="H154" s="145">
        <v>1</v>
      </c>
      <c r="I154" s="208"/>
      <c r="J154" s="209"/>
      <c r="K154" s="107">
        <v>1</v>
      </c>
      <c r="L154" s="65"/>
      <c r="M154" s="111"/>
      <c r="N154" s="96"/>
      <c r="O154" s="31"/>
      <c r="P154" s="44" t="s">
        <v>1235</v>
      </c>
      <c r="Q154" s="216"/>
      <c r="R154" s="82"/>
      <c r="S154" s="117"/>
      <c r="T154" s="82"/>
    </row>
    <row r="155" spans="2:20" ht="61.15" customHeight="1">
      <c r="B155" s="581" t="s">
        <v>61</v>
      </c>
      <c r="C155" s="568"/>
      <c r="D155" s="571"/>
      <c r="E155" s="220" t="s">
        <v>375</v>
      </c>
      <c r="F155" s="124" t="s">
        <v>373</v>
      </c>
      <c r="G155" s="240" t="s">
        <v>569</v>
      </c>
      <c r="H155" s="146">
        <v>1</v>
      </c>
      <c r="I155" s="208"/>
      <c r="J155" s="209"/>
      <c r="K155" s="107">
        <v>1</v>
      </c>
      <c r="L155" s="65"/>
      <c r="M155" s="111"/>
      <c r="N155" s="96"/>
      <c r="O155" s="31"/>
      <c r="P155" s="44" t="s">
        <v>1235</v>
      </c>
      <c r="Q155" s="216"/>
      <c r="R155" s="82"/>
      <c r="S155" s="117"/>
      <c r="T155" s="82"/>
    </row>
    <row r="156" spans="2:20" ht="45" customHeight="1">
      <c r="B156" s="581"/>
      <c r="C156" s="568"/>
      <c r="D156" s="571"/>
      <c r="E156" s="220" t="s">
        <v>381</v>
      </c>
      <c r="F156" s="124" t="s">
        <v>377</v>
      </c>
      <c r="G156" s="240" t="s">
        <v>378</v>
      </c>
      <c r="H156" s="146">
        <v>1</v>
      </c>
      <c r="I156" s="208"/>
      <c r="J156" s="209">
        <v>1</v>
      </c>
      <c r="K156" s="107"/>
      <c r="L156" s="65"/>
      <c r="M156" s="111"/>
      <c r="N156" s="96"/>
      <c r="O156" s="29"/>
      <c r="P156" s="44" t="s">
        <v>1235</v>
      </c>
      <c r="Q156" s="216"/>
      <c r="R156" s="82"/>
      <c r="S156" s="117"/>
      <c r="T156" s="82"/>
    </row>
    <row r="157" spans="2:20" ht="45" customHeight="1">
      <c r="B157" s="581"/>
      <c r="C157" s="568"/>
      <c r="D157" s="571"/>
      <c r="E157" s="220" t="s">
        <v>380</v>
      </c>
      <c r="F157" s="124" t="s">
        <v>376</v>
      </c>
      <c r="G157" s="240" t="s">
        <v>379</v>
      </c>
      <c r="H157" s="146">
        <v>1</v>
      </c>
      <c r="I157" s="208"/>
      <c r="J157" s="209">
        <v>1</v>
      </c>
      <c r="K157" s="107"/>
      <c r="L157" s="65"/>
      <c r="M157" s="111"/>
      <c r="N157" s="96"/>
      <c r="O157" s="29"/>
      <c r="P157" s="44" t="s">
        <v>1235</v>
      </c>
      <c r="Q157" s="216"/>
      <c r="R157" s="82"/>
      <c r="S157" s="117"/>
      <c r="T157" s="82"/>
    </row>
    <row r="158" spans="2:20" ht="45" customHeight="1">
      <c r="B158" s="581"/>
      <c r="C158" s="568"/>
      <c r="D158" s="571"/>
      <c r="E158" s="220" t="s">
        <v>383</v>
      </c>
      <c r="F158" s="124" t="s">
        <v>382</v>
      </c>
      <c r="G158" s="240" t="s">
        <v>1223</v>
      </c>
      <c r="H158" s="111">
        <v>1</v>
      </c>
      <c r="I158" s="259">
        <v>0.25</v>
      </c>
      <c r="J158" s="260">
        <v>0.25</v>
      </c>
      <c r="K158" s="261">
        <v>0.25</v>
      </c>
      <c r="L158" s="262">
        <v>0.25</v>
      </c>
      <c r="M158" s="111"/>
      <c r="N158" s="96"/>
      <c r="O158" s="29"/>
      <c r="P158" s="44" t="s">
        <v>1235</v>
      </c>
      <c r="Q158" s="216"/>
      <c r="R158" s="82"/>
      <c r="S158" s="117"/>
      <c r="T158" s="82"/>
    </row>
    <row r="159" spans="2:20" ht="45" customHeight="1">
      <c r="B159" s="581"/>
      <c r="C159" s="568"/>
      <c r="D159" s="571"/>
      <c r="E159" s="220" t="s">
        <v>389</v>
      </c>
      <c r="F159" s="124" t="s">
        <v>384</v>
      </c>
      <c r="G159" s="240" t="s">
        <v>296</v>
      </c>
      <c r="H159" s="146">
        <v>2</v>
      </c>
      <c r="I159" s="208"/>
      <c r="J159" s="209">
        <v>1</v>
      </c>
      <c r="K159" s="107"/>
      <c r="L159" s="65">
        <v>1</v>
      </c>
      <c r="M159" s="111"/>
      <c r="N159" s="96"/>
      <c r="O159" s="29"/>
      <c r="P159" s="44" t="s">
        <v>1235</v>
      </c>
      <c r="Q159" s="216"/>
      <c r="R159" s="82"/>
      <c r="S159" s="117"/>
      <c r="T159" s="82"/>
    </row>
    <row r="160" spans="2:20" ht="45" customHeight="1">
      <c r="B160" s="581"/>
      <c r="C160" s="568"/>
      <c r="D160" s="571"/>
      <c r="E160" s="220" t="s">
        <v>390</v>
      </c>
      <c r="F160" s="124" t="s">
        <v>385</v>
      </c>
      <c r="G160" s="240" t="s">
        <v>386</v>
      </c>
      <c r="H160" s="146">
        <v>1</v>
      </c>
      <c r="I160" s="208"/>
      <c r="J160" s="209"/>
      <c r="K160" s="107">
        <v>1</v>
      </c>
      <c r="L160" s="65"/>
      <c r="M160" s="111"/>
      <c r="N160" s="96"/>
      <c r="O160" s="29"/>
      <c r="P160" s="44" t="s">
        <v>1235</v>
      </c>
      <c r="Q160" s="216"/>
      <c r="R160" s="82"/>
      <c r="S160" s="117"/>
      <c r="T160" s="82"/>
    </row>
    <row r="161" spans="2:20" ht="45" customHeight="1">
      <c r="B161" s="581"/>
      <c r="C161" s="568"/>
      <c r="D161" s="571"/>
      <c r="E161" s="220" t="s">
        <v>391</v>
      </c>
      <c r="F161" s="124" t="s">
        <v>387</v>
      </c>
      <c r="G161" s="240" t="s">
        <v>388</v>
      </c>
      <c r="H161" s="111">
        <v>1</v>
      </c>
      <c r="I161" s="259"/>
      <c r="J161" s="260"/>
      <c r="K161" s="261">
        <v>0.5</v>
      </c>
      <c r="L161" s="262">
        <v>0.5</v>
      </c>
      <c r="M161" s="111"/>
      <c r="N161" s="96"/>
      <c r="O161" s="29"/>
      <c r="P161" s="44" t="s">
        <v>1235</v>
      </c>
      <c r="Q161" s="216"/>
      <c r="R161" s="82"/>
      <c r="S161" s="117"/>
      <c r="T161" s="82"/>
    </row>
    <row r="162" spans="2:20" ht="45" customHeight="1" thickBot="1">
      <c r="B162" s="581"/>
      <c r="C162" s="569"/>
      <c r="D162" s="572"/>
      <c r="E162" s="220" t="s">
        <v>393</v>
      </c>
      <c r="F162" s="124" t="s">
        <v>392</v>
      </c>
      <c r="G162" s="240" t="s">
        <v>394</v>
      </c>
      <c r="H162" s="146">
        <v>1</v>
      </c>
      <c r="I162" s="208"/>
      <c r="J162" s="209">
        <v>1</v>
      </c>
      <c r="K162" s="107"/>
      <c r="L162" s="65"/>
      <c r="M162" s="111"/>
      <c r="N162" s="96"/>
      <c r="O162" s="29"/>
      <c r="P162" s="44" t="s">
        <v>1235</v>
      </c>
      <c r="Q162" s="216"/>
      <c r="R162" s="82"/>
      <c r="S162" s="117"/>
      <c r="T162" s="82"/>
    </row>
    <row r="163" spans="2:20" ht="45" customHeight="1" thickBot="1">
      <c r="B163" s="581"/>
      <c r="C163" s="235" t="s">
        <v>11</v>
      </c>
      <c r="D163" s="248" t="s">
        <v>74</v>
      </c>
      <c r="E163" s="227" t="s">
        <v>87</v>
      </c>
      <c r="F163" s="227" t="s">
        <v>504</v>
      </c>
      <c r="G163" s="246" t="s">
        <v>505</v>
      </c>
      <c r="H163" s="146">
        <v>1</v>
      </c>
      <c r="I163" s="208"/>
      <c r="J163" s="209"/>
      <c r="K163" s="107">
        <v>1</v>
      </c>
      <c r="L163" s="65"/>
      <c r="M163" s="111"/>
      <c r="N163" s="96"/>
      <c r="O163" s="29"/>
      <c r="P163" s="33" t="s">
        <v>1238</v>
      </c>
      <c r="Q163" s="216"/>
      <c r="R163" s="82"/>
      <c r="S163" s="117"/>
      <c r="T163" s="82"/>
    </row>
    <row r="164" spans="2:20" ht="45" customHeight="1">
      <c r="B164" s="574" t="s">
        <v>62</v>
      </c>
      <c r="C164" s="567" t="s">
        <v>414</v>
      </c>
      <c r="D164" s="579">
        <v>74.900000000000006</v>
      </c>
      <c r="E164" s="134" t="s">
        <v>473</v>
      </c>
      <c r="F164" s="130" t="s">
        <v>461</v>
      </c>
      <c r="G164" s="231" t="s">
        <v>462</v>
      </c>
      <c r="H164" s="139">
        <v>1</v>
      </c>
      <c r="I164" s="171"/>
      <c r="J164" s="172"/>
      <c r="K164" s="66">
        <v>1</v>
      </c>
      <c r="L164" s="67"/>
      <c r="M164" s="192"/>
      <c r="N164" s="128"/>
      <c r="O164" s="36"/>
      <c r="P164" s="39"/>
      <c r="Q164" s="129"/>
      <c r="R164" s="81"/>
      <c r="S164" s="167"/>
      <c r="T164" s="81"/>
    </row>
    <row r="165" spans="2:20" ht="45" customHeight="1">
      <c r="B165" s="575" t="s">
        <v>62</v>
      </c>
      <c r="C165" s="568"/>
      <c r="D165" s="580"/>
      <c r="E165" s="135" t="s">
        <v>474</v>
      </c>
      <c r="F165" s="115" t="s">
        <v>463</v>
      </c>
      <c r="G165" s="147" t="s">
        <v>572</v>
      </c>
      <c r="H165" s="166">
        <v>2</v>
      </c>
      <c r="I165" s="210"/>
      <c r="J165" s="113">
        <v>1</v>
      </c>
      <c r="K165" s="72"/>
      <c r="L165" s="73">
        <v>1</v>
      </c>
      <c r="M165" s="126"/>
      <c r="N165" s="175"/>
      <c r="O165" s="22"/>
      <c r="P165" s="38"/>
      <c r="Q165" s="85"/>
      <c r="R165" s="77"/>
      <c r="S165" s="123"/>
      <c r="T165" s="77"/>
    </row>
    <row r="166" spans="2:20" ht="45" customHeight="1">
      <c r="B166" s="575" t="s">
        <v>62</v>
      </c>
      <c r="C166" s="568"/>
      <c r="D166" s="580"/>
      <c r="E166" s="135" t="s">
        <v>475</v>
      </c>
      <c r="F166" s="115" t="s">
        <v>465</v>
      </c>
      <c r="G166" s="147" t="s">
        <v>1224</v>
      </c>
      <c r="H166" s="125">
        <v>2</v>
      </c>
      <c r="I166" s="173"/>
      <c r="J166" s="74">
        <v>1</v>
      </c>
      <c r="K166" s="194"/>
      <c r="L166" s="70">
        <v>1</v>
      </c>
      <c r="M166" s="168"/>
      <c r="N166" s="175"/>
      <c r="O166" s="22"/>
      <c r="P166" s="38"/>
      <c r="Q166" s="105"/>
      <c r="R166" s="80"/>
      <c r="S166" s="127"/>
      <c r="T166" s="80"/>
    </row>
    <row r="167" spans="2:20" ht="45" customHeight="1">
      <c r="B167" s="575" t="s">
        <v>62</v>
      </c>
      <c r="C167" s="568"/>
      <c r="D167" s="580"/>
      <c r="E167" s="138" t="s">
        <v>476</v>
      </c>
      <c r="F167" s="115" t="s">
        <v>467</v>
      </c>
      <c r="G167" s="147" t="s">
        <v>468</v>
      </c>
      <c r="H167" s="125">
        <v>1</v>
      </c>
      <c r="I167" s="173"/>
      <c r="J167" s="74">
        <v>1</v>
      </c>
      <c r="K167" s="194"/>
      <c r="L167" s="70"/>
      <c r="M167" s="168"/>
      <c r="N167" s="175"/>
      <c r="O167" s="22"/>
      <c r="P167" s="38"/>
      <c r="Q167" s="122"/>
      <c r="R167" s="82"/>
      <c r="S167" s="117"/>
      <c r="T167" s="82"/>
    </row>
    <row r="168" spans="2:20" ht="45" customHeight="1">
      <c r="B168" s="575"/>
      <c r="C168" s="568"/>
      <c r="D168" s="580"/>
      <c r="E168" s="138" t="s">
        <v>477</v>
      </c>
      <c r="F168" s="115" t="s">
        <v>469</v>
      </c>
      <c r="G168" s="147" t="s">
        <v>470</v>
      </c>
      <c r="H168" s="125"/>
      <c r="I168" s="173"/>
      <c r="J168" s="74"/>
      <c r="K168" s="194"/>
      <c r="L168" s="70">
        <v>1</v>
      </c>
      <c r="M168" s="168"/>
      <c r="N168" s="175"/>
      <c r="O168" s="22"/>
      <c r="P168" s="38"/>
      <c r="Q168" s="122"/>
      <c r="R168" s="82"/>
      <c r="S168" s="117"/>
      <c r="T168" s="82"/>
    </row>
    <row r="169" spans="2:20" ht="45" customHeight="1" thickBot="1">
      <c r="B169" s="575"/>
      <c r="C169" s="568"/>
      <c r="D169" s="580"/>
      <c r="E169" s="138" t="s">
        <v>478</v>
      </c>
      <c r="F169" s="115" t="s">
        <v>471</v>
      </c>
      <c r="G169" s="147" t="s">
        <v>1225</v>
      </c>
      <c r="H169" s="264">
        <v>1</v>
      </c>
      <c r="I169" s="173"/>
      <c r="J169" s="336">
        <v>0.5</v>
      </c>
      <c r="K169" s="265"/>
      <c r="L169" s="266">
        <v>0.5</v>
      </c>
      <c r="M169" s="168"/>
      <c r="N169" s="175"/>
      <c r="O169" s="22"/>
      <c r="P169" s="38"/>
      <c r="Q169" s="122"/>
      <c r="R169" s="82"/>
      <c r="S169" s="117"/>
      <c r="T169" s="82"/>
    </row>
    <row r="170" spans="2:20" ht="45" customHeight="1">
      <c r="B170" s="573" t="s">
        <v>63</v>
      </c>
      <c r="C170" s="567" t="s">
        <v>12</v>
      </c>
      <c r="D170" s="554">
        <v>84.7</v>
      </c>
      <c r="E170" s="115" t="s">
        <v>451</v>
      </c>
      <c r="F170" s="130" t="s">
        <v>449</v>
      </c>
      <c r="G170" s="177" t="s">
        <v>397</v>
      </c>
      <c r="H170" s="130">
        <v>1</v>
      </c>
      <c r="I170" s="171"/>
      <c r="J170" s="172"/>
      <c r="K170" s="66">
        <v>1</v>
      </c>
      <c r="L170" s="67"/>
      <c r="M170" s="68"/>
      <c r="N170" s="99"/>
      <c r="O170" s="31"/>
      <c r="P170" s="25" t="s">
        <v>1234</v>
      </c>
      <c r="Q170" s="129"/>
      <c r="R170" s="81"/>
      <c r="S170" s="167"/>
      <c r="T170" s="81"/>
    </row>
    <row r="171" spans="2:20" ht="45" customHeight="1">
      <c r="B171" s="573" t="s">
        <v>63</v>
      </c>
      <c r="C171" s="568"/>
      <c r="D171" s="556"/>
      <c r="E171" s="115" t="s">
        <v>452</v>
      </c>
      <c r="F171" s="115" t="s">
        <v>404</v>
      </c>
      <c r="G171" s="169" t="s">
        <v>450</v>
      </c>
      <c r="H171" s="115">
        <v>1</v>
      </c>
      <c r="I171" s="173">
        <v>1</v>
      </c>
      <c r="J171" s="25"/>
      <c r="K171" s="28"/>
      <c r="L171" s="27"/>
      <c r="M171" s="26"/>
      <c r="N171" s="97"/>
      <c r="O171" s="22"/>
      <c r="P171" s="25" t="s">
        <v>1234</v>
      </c>
      <c r="Q171" s="122"/>
      <c r="R171" s="82"/>
      <c r="S171" s="117"/>
      <c r="T171" s="82"/>
    </row>
    <row r="172" spans="2:20" ht="45" customHeight="1">
      <c r="B172" s="573" t="s">
        <v>63</v>
      </c>
      <c r="C172" s="568"/>
      <c r="D172" s="556"/>
      <c r="E172" s="115" t="s">
        <v>432</v>
      </c>
      <c r="F172" s="115" t="s">
        <v>415</v>
      </c>
      <c r="G172" s="169" t="s">
        <v>1226</v>
      </c>
      <c r="H172" s="115">
        <v>1</v>
      </c>
      <c r="I172" s="173"/>
      <c r="J172" s="25"/>
      <c r="K172" s="28"/>
      <c r="L172" s="27">
        <v>1</v>
      </c>
      <c r="M172" s="26"/>
      <c r="N172" s="100"/>
      <c r="O172" s="34"/>
      <c r="P172" s="25" t="s">
        <v>1234</v>
      </c>
      <c r="Q172" s="122"/>
      <c r="R172" s="82"/>
      <c r="S172" s="117"/>
      <c r="T172" s="82"/>
    </row>
    <row r="173" spans="2:20" ht="45" customHeight="1">
      <c r="B173" s="573" t="s">
        <v>63</v>
      </c>
      <c r="C173" s="568"/>
      <c r="D173" s="556"/>
      <c r="E173" s="115" t="s">
        <v>433</v>
      </c>
      <c r="F173" s="115" t="s">
        <v>416</v>
      </c>
      <c r="G173" s="169" t="s">
        <v>417</v>
      </c>
      <c r="H173" s="150">
        <v>1</v>
      </c>
      <c r="I173" s="173"/>
      <c r="J173" s="25"/>
      <c r="K173" s="28"/>
      <c r="L173" s="27">
        <v>1</v>
      </c>
      <c r="M173" s="26"/>
      <c r="N173" s="101"/>
      <c r="O173" s="34"/>
      <c r="P173" s="25" t="s">
        <v>1234</v>
      </c>
      <c r="Q173" s="122"/>
      <c r="R173" s="82"/>
      <c r="S173" s="117"/>
      <c r="T173" s="82"/>
    </row>
    <row r="174" spans="2:20" ht="45" customHeight="1">
      <c r="B174" s="573"/>
      <c r="C174" s="568"/>
      <c r="D174" s="556"/>
      <c r="E174" s="115" t="s">
        <v>434</v>
      </c>
      <c r="F174" s="115" t="s">
        <v>418</v>
      </c>
      <c r="G174" s="169" t="s">
        <v>419</v>
      </c>
      <c r="H174" s="150">
        <v>1</v>
      </c>
      <c r="I174" s="173">
        <v>1</v>
      </c>
      <c r="J174" s="25"/>
      <c r="K174" s="28"/>
      <c r="L174" s="27"/>
      <c r="M174" s="26"/>
      <c r="N174" s="101"/>
      <c r="O174" s="34"/>
      <c r="P174" s="25" t="s">
        <v>1234</v>
      </c>
      <c r="Q174" s="122"/>
      <c r="R174" s="82"/>
      <c r="S174" s="117"/>
      <c r="T174" s="82"/>
    </row>
    <row r="175" spans="2:20" ht="45" customHeight="1">
      <c r="B175" s="573"/>
      <c r="C175" s="568"/>
      <c r="D175" s="556"/>
      <c r="E175" s="115" t="s">
        <v>435</v>
      </c>
      <c r="F175" s="115" t="s">
        <v>420</v>
      </c>
      <c r="G175" s="169" t="s">
        <v>421</v>
      </c>
      <c r="H175" s="150">
        <v>1</v>
      </c>
      <c r="I175" s="173"/>
      <c r="J175" s="25"/>
      <c r="K175" s="28"/>
      <c r="L175" s="27">
        <v>1</v>
      </c>
      <c r="M175" s="26"/>
      <c r="N175" s="101"/>
      <c r="O175" s="34"/>
      <c r="P175" s="25" t="s">
        <v>1234</v>
      </c>
      <c r="Q175" s="122"/>
      <c r="R175" s="82"/>
      <c r="S175" s="117"/>
      <c r="T175" s="82"/>
    </row>
    <row r="176" spans="2:20" ht="78" customHeight="1">
      <c r="B176" s="573"/>
      <c r="C176" s="568"/>
      <c r="D176" s="556"/>
      <c r="E176" s="115" t="s">
        <v>454</v>
      </c>
      <c r="F176" s="115" t="s">
        <v>453</v>
      </c>
      <c r="G176" s="169" t="s">
        <v>455</v>
      </c>
      <c r="H176" s="150">
        <v>1</v>
      </c>
      <c r="I176" s="173">
        <v>1</v>
      </c>
      <c r="J176" s="25"/>
      <c r="K176" s="28"/>
      <c r="L176" s="27"/>
      <c r="M176" s="26"/>
      <c r="N176" s="101"/>
      <c r="O176" s="34"/>
      <c r="P176" s="25" t="s">
        <v>1234</v>
      </c>
      <c r="Q176" s="122"/>
      <c r="R176" s="82"/>
      <c r="S176" s="117"/>
      <c r="T176" s="82"/>
    </row>
    <row r="177" spans="2:20" ht="45" customHeight="1">
      <c r="B177" s="573"/>
      <c r="C177" s="568"/>
      <c r="D177" s="556"/>
      <c r="E177" s="115" t="s">
        <v>439</v>
      </c>
      <c r="F177" s="115" t="s">
        <v>422</v>
      </c>
      <c r="G177" s="169" t="s">
        <v>423</v>
      </c>
      <c r="H177" s="150">
        <v>1</v>
      </c>
      <c r="I177" s="173"/>
      <c r="J177" s="25"/>
      <c r="K177" s="28"/>
      <c r="L177" s="27">
        <v>1</v>
      </c>
      <c r="M177" s="26"/>
      <c r="N177" s="101"/>
      <c r="O177" s="34"/>
      <c r="P177" s="25" t="s">
        <v>1234</v>
      </c>
      <c r="Q177" s="122"/>
      <c r="R177" s="82"/>
      <c r="S177" s="117"/>
      <c r="T177" s="82"/>
    </row>
    <row r="178" spans="2:20" ht="45" customHeight="1">
      <c r="B178" s="573"/>
      <c r="C178" s="568"/>
      <c r="D178" s="556"/>
      <c r="E178" s="115" t="s">
        <v>442</v>
      </c>
      <c r="F178" s="115" t="s">
        <v>424</v>
      </c>
      <c r="G178" s="169" t="s">
        <v>425</v>
      </c>
      <c r="H178" s="150">
        <v>1</v>
      </c>
      <c r="I178" s="173"/>
      <c r="J178" s="25"/>
      <c r="K178" s="28">
        <v>1</v>
      </c>
      <c r="L178" s="27"/>
      <c r="M178" s="26"/>
      <c r="N178" s="101"/>
      <c r="O178" s="34"/>
      <c r="P178" s="25" t="s">
        <v>1234</v>
      </c>
      <c r="Q178" s="122"/>
      <c r="R178" s="82"/>
      <c r="S178" s="117"/>
      <c r="T178" s="82"/>
    </row>
    <row r="179" spans="2:20" ht="45" customHeight="1">
      <c r="B179" s="573"/>
      <c r="C179" s="568"/>
      <c r="D179" s="556"/>
      <c r="E179" s="115" t="s">
        <v>443</v>
      </c>
      <c r="F179" s="115" t="s">
        <v>426</v>
      </c>
      <c r="G179" s="169" t="s">
        <v>427</v>
      </c>
      <c r="H179" s="150">
        <v>1</v>
      </c>
      <c r="I179" s="173">
        <v>1</v>
      </c>
      <c r="J179" s="25"/>
      <c r="K179" s="28"/>
      <c r="L179" s="27"/>
      <c r="M179" s="26"/>
      <c r="N179" s="101"/>
      <c r="O179" s="34"/>
      <c r="P179" s="25" t="s">
        <v>1234</v>
      </c>
      <c r="Q179" s="122"/>
      <c r="R179" s="82"/>
      <c r="S179" s="117"/>
      <c r="T179" s="82"/>
    </row>
    <row r="180" spans="2:20" ht="58.15" customHeight="1">
      <c r="B180" s="573"/>
      <c r="C180" s="568"/>
      <c r="D180" s="556"/>
      <c r="E180" s="115" t="s">
        <v>444</v>
      </c>
      <c r="F180" s="115" t="s">
        <v>456</v>
      </c>
      <c r="G180" s="169" t="s">
        <v>457</v>
      </c>
      <c r="H180" s="150">
        <v>1</v>
      </c>
      <c r="I180" s="173">
        <v>1</v>
      </c>
      <c r="J180" s="25"/>
      <c r="K180" s="28"/>
      <c r="L180" s="27"/>
      <c r="M180" s="26"/>
      <c r="N180" s="101"/>
      <c r="O180" s="34"/>
      <c r="P180" s="25" t="s">
        <v>1234</v>
      </c>
      <c r="Q180" s="122"/>
      <c r="R180" s="82"/>
      <c r="S180" s="117"/>
      <c r="T180" s="82"/>
    </row>
    <row r="181" spans="2:20" ht="84.6" customHeight="1">
      <c r="B181" s="573"/>
      <c r="C181" s="568"/>
      <c r="D181" s="556"/>
      <c r="E181" s="115" t="s">
        <v>445</v>
      </c>
      <c r="F181" s="115" t="s">
        <v>460</v>
      </c>
      <c r="G181" s="169" t="s">
        <v>459</v>
      </c>
      <c r="H181" s="150">
        <v>1</v>
      </c>
      <c r="I181" s="173"/>
      <c r="J181" s="25"/>
      <c r="K181" s="28">
        <v>1</v>
      </c>
      <c r="L181" s="27"/>
      <c r="M181" s="26"/>
      <c r="N181" s="101"/>
      <c r="O181" s="34"/>
      <c r="P181" s="25" t="s">
        <v>1234</v>
      </c>
      <c r="Q181" s="122"/>
      <c r="R181" s="82"/>
      <c r="S181" s="117"/>
      <c r="T181" s="82"/>
    </row>
    <row r="182" spans="2:20" ht="45" customHeight="1">
      <c r="B182" s="573"/>
      <c r="C182" s="568"/>
      <c r="D182" s="556"/>
      <c r="E182" s="115" t="s">
        <v>446</v>
      </c>
      <c r="F182" s="115" t="s">
        <v>428</v>
      </c>
      <c r="G182" s="169" t="s">
        <v>429</v>
      </c>
      <c r="H182" s="150">
        <v>1</v>
      </c>
      <c r="I182" s="173"/>
      <c r="J182" s="25">
        <v>1</v>
      </c>
      <c r="K182" s="28"/>
      <c r="L182" s="27"/>
      <c r="M182" s="26"/>
      <c r="N182" s="101"/>
      <c r="O182" s="34"/>
      <c r="P182" s="25" t="s">
        <v>1234</v>
      </c>
      <c r="Q182" s="122"/>
      <c r="R182" s="82"/>
      <c r="S182" s="117"/>
      <c r="T182" s="82"/>
    </row>
    <row r="183" spans="2:20" ht="45" customHeight="1">
      <c r="B183" s="573"/>
      <c r="C183" s="568"/>
      <c r="D183" s="556"/>
      <c r="E183" s="115" t="s">
        <v>447</v>
      </c>
      <c r="F183" s="115" t="s">
        <v>570</v>
      </c>
      <c r="G183" s="169" t="s">
        <v>571</v>
      </c>
      <c r="H183" s="150"/>
      <c r="I183" s="173"/>
      <c r="J183" s="25"/>
      <c r="K183" s="28"/>
      <c r="L183" s="27"/>
      <c r="M183" s="26"/>
      <c r="N183" s="101"/>
      <c r="O183" s="34"/>
      <c r="P183" s="25" t="s">
        <v>1234</v>
      </c>
      <c r="Q183" s="122"/>
      <c r="R183" s="82"/>
      <c r="S183" s="117"/>
      <c r="T183" s="82"/>
    </row>
    <row r="184" spans="2:20" ht="45" customHeight="1" thickBot="1">
      <c r="B184" s="573"/>
      <c r="C184" s="568"/>
      <c r="D184" s="555"/>
      <c r="E184" s="115" t="s">
        <v>448</v>
      </c>
      <c r="F184" s="115" t="s">
        <v>430</v>
      </c>
      <c r="G184" s="169" t="s">
        <v>431</v>
      </c>
      <c r="H184" s="150">
        <v>1</v>
      </c>
      <c r="I184" s="173">
        <v>1</v>
      </c>
      <c r="J184" s="25"/>
      <c r="K184" s="28"/>
      <c r="L184" s="27"/>
      <c r="M184" s="26"/>
      <c r="N184" s="101"/>
      <c r="O184" s="34"/>
      <c r="P184" s="25" t="s">
        <v>1234</v>
      </c>
      <c r="Q184" s="122"/>
      <c r="R184" s="82"/>
      <c r="S184" s="117"/>
      <c r="T184" s="82"/>
    </row>
    <row r="185" spans="2:20" ht="45" customHeight="1">
      <c r="B185" s="573"/>
      <c r="C185" s="567" t="s">
        <v>310</v>
      </c>
      <c r="D185" s="554">
        <v>73.400000000000006</v>
      </c>
      <c r="E185" s="115" t="s">
        <v>313</v>
      </c>
      <c r="F185" s="115" t="s">
        <v>311</v>
      </c>
      <c r="G185" s="169" t="s">
        <v>312</v>
      </c>
      <c r="H185" s="150">
        <v>1</v>
      </c>
      <c r="I185" s="173"/>
      <c r="J185" s="25"/>
      <c r="K185" s="28">
        <v>1</v>
      </c>
      <c r="L185" s="27"/>
      <c r="M185" s="26"/>
      <c r="N185" s="101"/>
      <c r="O185" s="34"/>
      <c r="P185" s="25"/>
      <c r="Q185" s="122"/>
      <c r="R185" s="82"/>
      <c r="S185" s="117"/>
      <c r="T185" s="82"/>
    </row>
    <row r="186" spans="2:20" ht="45" customHeight="1">
      <c r="B186" s="573"/>
      <c r="C186" s="568"/>
      <c r="D186" s="556"/>
      <c r="E186" s="115" t="s">
        <v>316</v>
      </c>
      <c r="F186" s="115" t="s">
        <v>314</v>
      </c>
      <c r="G186" s="169" t="s">
        <v>315</v>
      </c>
      <c r="H186" s="150">
        <v>1</v>
      </c>
      <c r="I186" s="173"/>
      <c r="J186" s="25"/>
      <c r="K186" s="28">
        <v>1</v>
      </c>
      <c r="L186" s="27"/>
      <c r="M186" s="26"/>
      <c r="N186" s="101"/>
      <c r="O186" s="34"/>
      <c r="P186" s="25"/>
      <c r="Q186" s="122"/>
      <c r="R186" s="82"/>
      <c r="S186" s="117"/>
      <c r="T186" s="82"/>
    </row>
    <row r="187" spans="2:20" ht="45" customHeight="1">
      <c r="B187" s="573" t="s">
        <v>63</v>
      </c>
      <c r="C187" s="568"/>
      <c r="D187" s="556"/>
      <c r="E187" s="115" t="s">
        <v>319</v>
      </c>
      <c r="F187" s="115" t="s">
        <v>317</v>
      </c>
      <c r="G187" s="169" t="s">
        <v>318</v>
      </c>
      <c r="H187" s="115">
        <v>2</v>
      </c>
      <c r="I187" s="211"/>
      <c r="J187" s="25">
        <v>1</v>
      </c>
      <c r="K187" s="195"/>
      <c r="L187" s="27">
        <v>1</v>
      </c>
      <c r="M187" s="26"/>
      <c r="N187" s="101"/>
      <c r="O187" s="34"/>
      <c r="P187" s="25"/>
      <c r="Q187" s="122"/>
      <c r="R187" s="82"/>
      <c r="S187" s="117"/>
      <c r="T187" s="82"/>
    </row>
    <row r="188" spans="2:20" ht="45" customHeight="1" thickBot="1">
      <c r="B188" s="573" t="s">
        <v>63</v>
      </c>
      <c r="C188" s="569"/>
      <c r="D188" s="555"/>
      <c r="E188" s="115" t="s">
        <v>322</v>
      </c>
      <c r="F188" s="115" t="s">
        <v>320</v>
      </c>
      <c r="G188" s="169" t="s">
        <v>321</v>
      </c>
      <c r="H188" s="147">
        <v>1</v>
      </c>
      <c r="I188" s="212"/>
      <c r="J188" s="74">
        <v>1</v>
      </c>
      <c r="K188" s="69"/>
      <c r="L188" s="70"/>
      <c r="M188" s="71"/>
      <c r="N188" s="98"/>
      <c r="O188" s="34"/>
      <c r="P188" s="25"/>
      <c r="Q188" s="122"/>
      <c r="R188" s="82"/>
      <c r="S188" s="117"/>
      <c r="T188" s="82"/>
    </row>
    <row r="189" spans="2:20" ht="45" customHeight="1">
      <c r="B189" s="621" t="s">
        <v>64</v>
      </c>
      <c r="C189" s="635" t="s">
        <v>14</v>
      </c>
      <c r="D189" s="579">
        <v>77</v>
      </c>
      <c r="E189" s="130" t="s">
        <v>488</v>
      </c>
      <c r="F189" s="134" t="s">
        <v>479</v>
      </c>
      <c r="G189" s="130" t="s">
        <v>480</v>
      </c>
      <c r="H189" s="177">
        <v>1</v>
      </c>
      <c r="I189" s="171"/>
      <c r="J189" s="35"/>
      <c r="K189" s="196">
        <v>1</v>
      </c>
      <c r="L189" s="172"/>
      <c r="M189" s="191"/>
      <c r="N189" s="174"/>
      <c r="O189" s="36"/>
      <c r="P189" s="35"/>
      <c r="Q189" s="129"/>
      <c r="R189" s="81"/>
      <c r="S189" s="167"/>
      <c r="T189" s="81"/>
    </row>
    <row r="190" spans="2:20" ht="45" customHeight="1">
      <c r="B190" s="573" t="s">
        <v>64</v>
      </c>
      <c r="C190" s="636"/>
      <c r="D190" s="622"/>
      <c r="E190" s="115" t="s">
        <v>489</v>
      </c>
      <c r="F190" s="135" t="s">
        <v>481</v>
      </c>
      <c r="G190" s="115" t="s">
        <v>482</v>
      </c>
      <c r="H190" s="169">
        <v>1</v>
      </c>
      <c r="I190" s="173"/>
      <c r="J190" s="25"/>
      <c r="K190" s="69">
        <v>1</v>
      </c>
      <c r="L190" s="74"/>
      <c r="M190" s="170"/>
      <c r="N190" s="175"/>
      <c r="O190" s="22"/>
      <c r="P190" s="25"/>
      <c r="Q190" s="105"/>
      <c r="R190" s="80"/>
      <c r="S190" s="127"/>
      <c r="T190" s="80"/>
    </row>
    <row r="191" spans="2:20" ht="141" customHeight="1">
      <c r="B191" s="573"/>
      <c r="C191" s="636"/>
      <c r="D191" s="622"/>
      <c r="E191" s="115" t="s">
        <v>491</v>
      </c>
      <c r="F191" s="135" t="s">
        <v>483</v>
      </c>
      <c r="G191" s="115" t="s">
        <v>490</v>
      </c>
      <c r="H191" s="169">
        <v>1</v>
      </c>
      <c r="I191" s="173"/>
      <c r="J191" s="25">
        <v>1</v>
      </c>
      <c r="K191" s="69"/>
      <c r="L191" s="74"/>
      <c r="M191" s="170"/>
      <c r="N191" s="175"/>
      <c r="O191" s="22"/>
      <c r="P191" s="25"/>
      <c r="Q191" s="105"/>
      <c r="R191" s="80"/>
      <c r="S191" s="127"/>
      <c r="T191" s="80"/>
    </row>
    <row r="192" spans="2:20" ht="45" customHeight="1">
      <c r="B192" s="573"/>
      <c r="C192" s="636"/>
      <c r="D192" s="622"/>
      <c r="E192" s="115" t="s">
        <v>494</v>
      </c>
      <c r="F192" s="135" t="s">
        <v>492</v>
      </c>
      <c r="G192" s="115" t="s">
        <v>493</v>
      </c>
      <c r="H192" s="169">
        <v>1</v>
      </c>
      <c r="I192" s="173"/>
      <c r="J192" s="25"/>
      <c r="K192" s="69">
        <v>1</v>
      </c>
      <c r="L192" s="74"/>
      <c r="M192" s="170"/>
      <c r="N192" s="175"/>
      <c r="O192" s="22"/>
      <c r="P192" s="25"/>
      <c r="Q192" s="105"/>
      <c r="R192" s="80"/>
      <c r="S192" s="127"/>
      <c r="T192" s="80"/>
    </row>
    <row r="193" spans="2:20" ht="45" customHeight="1">
      <c r="B193" s="573"/>
      <c r="C193" s="636"/>
      <c r="D193" s="622"/>
      <c r="E193" s="115" t="s">
        <v>495</v>
      </c>
      <c r="F193" s="135" t="s">
        <v>484</v>
      </c>
      <c r="G193" s="115" t="s">
        <v>485</v>
      </c>
      <c r="H193" s="169">
        <v>2</v>
      </c>
      <c r="I193" s="173"/>
      <c r="J193" s="25">
        <v>1</v>
      </c>
      <c r="K193" s="69"/>
      <c r="L193" s="74">
        <v>1</v>
      </c>
      <c r="M193" s="170"/>
      <c r="N193" s="175"/>
      <c r="O193" s="22"/>
      <c r="P193" s="25"/>
      <c r="Q193" s="105"/>
      <c r="R193" s="80"/>
      <c r="S193" s="127"/>
      <c r="T193" s="80"/>
    </row>
    <row r="194" spans="2:20" ht="45" customHeight="1">
      <c r="B194" s="573"/>
      <c r="C194" s="636"/>
      <c r="D194" s="622"/>
      <c r="E194" s="115" t="s">
        <v>497</v>
      </c>
      <c r="F194" s="135" t="s">
        <v>496</v>
      </c>
      <c r="G194" s="115" t="s">
        <v>480</v>
      </c>
      <c r="H194" s="169">
        <v>1</v>
      </c>
      <c r="I194" s="173"/>
      <c r="J194" s="25">
        <v>1</v>
      </c>
      <c r="K194" s="69"/>
      <c r="L194" s="74"/>
      <c r="M194" s="170"/>
      <c r="N194" s="175"/>
      <c r="O194" s="22"/>
      <c r="P194" s="25"/>
      <c r="Q194" s="105"/>
      <c r="R194" s="80"/>
      <c r="S194" s="127"/>
      <c r="T194" s="80"/>
    </row>
    <row r="195" spans="2:20" ht="45" customHeight="1">
      <c r="B195" s="573"/>
      <c r="C195" s="636"/>
      <c r="D195" s="622"/>
      <c r="E195" s="115" t="s">
        <v>498</v>
      </c>
      <c r="F195" s="135" t="s">
        <v>486</v>
      </c>
      <c r="G195" s="115" t="s">
        <v>487</v>
      </c>
      <c r="H195" s="169">
        <v>1</v>
      </c>
      <c r="I195" s="173"/>
      <c r="J195" s="25"/>
      <c r="K195" s="69">
        <v>1</v>
      </c>
      <c r="L195" s="74"/>
      <c r="M195" s="170"/>
      <c r="N195" s="175"/>
      <c r="O195" s="22"/>
      <c r="P195" s="25"/>
      <c r="Q195" s="105"/>
      <c r="R195" s="80"/>
      <c r="S195" s="127"/>
      <c r="T195" s="80"/>
    </row>
    <row r="196" spans="2:20" ht="45" customHeight="1" thickBot="1">
      <c r="B196" s="573"/>
      <c r="C196" s="636"/>
      <c r="D196" s="622"/>
      <c r="E196" s="115" t="s">
        <v>501</v>
      </c>
      <c r="F196" s="135" t="s">
        <v>499</v>
      </c>
      <c r="G196" s="115" t="s">
        <v>500</v>
      </c>
      <c r="H196" s="169">
        <v>1</v>
      </c>
      <c r="I196" s="173"/>
      <c r="J196" s="25">
        <v>1</v>
      </c>
      <c r="K196" s="69"/>
      <c r="L196" s="74"/>
      <c r="M196" s="170"/>
      <c r="N196" s="175"/>
      <c r="O196" s="22"/>
      <c r="P196" s="25"/>
      <c r="Q196" s="105"/>
      <c r="R196" s="80"/>
      <c r="S196" s="127"/>
      <c r="T196" s="80"/>
    </row>
    <row r="197" spans="2:20" s="109" customFormat="1" ht="45" customHeight="1">
      <c r="B197" s="623" t="s">
        <v>65</v>
      </c>
      <c r="C197" s="626" t="s">
        <v>182</v>
      </c>
      <c r="D197" s="629">
        <v>73.8</v>
      </c>
      <c r="E197" s="231" t="s">
        <v>157</v>
      </c>
      <c r="F197" s="232" t="s">
        <v>140</v>
      </c>
      <c r="G197" s="231" t="s">
        <v>141</v>
      </c>
      <c r="H197" s="151">
        <v>1</v>
      </c>
      <c r="I197" s="183"/>
      <c r="J197" s="53"/>
      <c r="K197" s="50">
        <v>1</v>
      </c>
      <c r="L197" s="53"/>
      <c r="M197" s="52"/>
      <c r="N197" s="110"/>
      <c r="O197" s="31"/>
      <c r="P197" s="37" t="s">
        <v>1239</v>
      </c>
      <c r="Q197" s="85"/>
      <c r="R197" s="77"/>
      <c r="S197" s="123"/>
      <c r="T197" s="77"/>
    </row>
    <row r="198" spans="2:20" ht="61.9" customHeight="1">
      <c r="B198" s="624"/>
      <c r="C198" s="627"/>
      <c r="D198" s="630"/>
      <c r="E198" s="147" t="s">
        <v>158</v>
      </c>
      <c r="F198" s="233" t="s">
        <v>184</v>
      </c>
      <c r="G198" s="147" t="s">
        <v>142</v>
      </c>
      <c r="H198" s="269">
        <v>1</v>
      </c>
      <c r="I198" s="270"/>
      <c r="J198" s="271">
        <v>0.5</v>
      </c>
      <c r="K198" s="272"/>
      <c r="L198" s="271">
        <v>0.5</v>
      </c>
      <c r="M198" s="108"/>
      <c r="N198" s="176"/>
      <c r="O198" s="22"/>
      <c r="P198" s="37" t="s">
        <v>1239</v>
      </c>
      <c r="Q198" s="85"/>
      <c r="R198" s="78"/>
      <c r="S198" s="159"/>
      <c r="T198" s="78"/>
    </row>
    <row r="199" spans="2:20" ht="45" customHeight="1">
      <c r="B199" s="624"/>
      <c r="C199" s="627"/>
      <c r="D199" s="630"/>
      <c r="E199" s="147" t="s">
        <v>159</v>
      </c>
      <c r="F199" s="233" t="s">
        <v>185</v>
      </c>
      <c r="G199" s="147" t="s">
        <v>143</v>
      </c>
      <c r="H199" s="269">
        <v>1</v>
      </c>
      <c r="I199" s="270">
        <v>0.25</v>
      </c>
      <c r="J199" s="271">
        <v>0.25</v>
      </c>
      <c r="K199" s="272">
        <v>0.25</v>
      </c>
      <c r="L199" s="271">
        <v>0.25</v>
      </c>
      <c r="M199" s="106"/>
      <c r="N199" s="176"/>
      <c r="O199" s="22"/>
      <c r="P199" s="37" t="s">
        <v>1239</v>
      </c>
      <c r="Q199" s="122"/>
      <c r="R199" s="82"/>
      <c r="S199" s="117"/>
      <c r="T199" s="82"/>
    </row>
    <row r="200" spans="2:20" ht="45" customHeight="1">
      <c r="B200" s="624"/>
      <c r="C200" s="627"/>
      <c r="D200" s="630"/>
      <c r="E200" s="147" t="s">
        <v>160</v>
      </c>
      <c r="F200" s="233" t="s">
        <v>186</v>
      </c>
      <c r="G200" s="147" t="s">
        <v>144</v>
      </c>
      <c r="H200" s="269">
        <v>1</v>
      </c>
      <c r="I200" s="270"/>
      <c r="J200" s="271"/>
      <c r="K200" s="272">
        <v>1</v>
      </c>
      <c r="L200" s="271"/>
      <c r="M200" s="106"/>
      <c r="N200" s="176"/>
      <c r="O200" s="22"/>
      <c r="P200" s="37" t="s">
        <v>1239</v>
      </c>
      <c r="Q200" s="105"/>
      <c r="R200" s="80"/>
      <c r="S200" s="127"/>
      <c r="T200" s="80"/>
    </row>
    <row r="201" spans="2:20" ht="45" customHeight="1">
      <c r="B201" s="624"/>
      <c r="C201" s="627"/>
      <c r="D201" s="630"/>
      <c r="E201" s="147" t="s">
        <v>161</v>
      </c>
      <c r="F201" s="233" t="s">
        <v>584</v>
      </c>
      <c r="G201" s="147" t="s">
        <v>143</v>
      </c>
      <c r="H201" s="269">
        <v>1</v>
      </c>
      <c r="I201" s="270">
        <v>0.25</v>
      </c>
      <c r="J201" s="271">
        <v>0.25</v>
      </c>
      <c r="K201" s="272">
        <v>0.25</v>
      </c>
      <c r="L201" s="271">
        <v>0.25</v>
      </c>
      <c r="M201" s="106"/>
      <c r="N201" s="100"/>
      <c r="O201" s="34"/>
      <c r="P201" s="37" t="s">
        <v>1239</v>
      </c>
      <c r="Q201" s="122"/>
      <c r="R201" s="82"/>
      <c r="S201" s="117"/>
      <c r="T201" s="82"/>
    </row>
    <row r="202" spans="2:20" ht="45" customHeight="1">
      <c r="B202" s="624"/>
      <c r="C202" s="627"/>
      <c r="D202" s="630"/>
      <c r="E202" s="147" t="s">
        <v>162</v>
      </c>
      <c r="F202" s="233" t="s">
        <v>187</v>
      </c>
      <c r="G202" s="147" t="s">
        <v>143</v>
      </c>
      <c r="H202" s="269">
        <v>1</v>
      </c>
      <c r="I202" s="270"/>
      <c r="J202" s="271"/>
      <c r="K202" s="272">
        <v>0.5</v>
      </c>
      <c r="L202" s="271">
        <v>0.5</v>
      </c>
      <c r="M202" s="106"/>
      <c r="N202" s="100"/>
      <c r="O202" s="34"/>
      <c r="P202" s="37" t="s">
        <v>1239</v>
      </c>
      <c r="Q202" s="122"/>
      <c r="R202" s="82"/>
      <c r="S202" s="117"/>
      <c r="T202" s="82"/>
    </row>
    <row r="203" spans="2:20" ht="45" customHeight="1">
      <c r="B203" s="624"/>
      <c r="C203" s="627"/>
      <c r="D203" s="630"/>
      <c r="E203" s="147" t="s">
        <v>163</v>
      </c>
      <c r="F203" s="233" t="s">
        <v>145</v>
      </c>
      <c r="G203" s="147" t="s">
        <v>146</v>
      </c>
      <c r="H203" s="269">
        <v>1</v>
      </c>
      <c r="I203" s="270"/>
      <c r="J203" s="271">
        <v>0.5</v>
      </c>
      <c r="K203" s="272"/>
      <c r="L203" s="271">
        <v>0.5</v>
      </c>
      <c r="M203" s="106"/>
      <c r="N203" s="100"/>
      <c r="O203" s="34"/>
      <c r="P203" s="37" t="s">
        <v>1239</v>
      </c>
      <c r="Q203" s="122"/>
      <c r="R203" s="82"/>
      <c r="S203" s="117"/>
      <c r="T203" s="82"/>
    </row>
    <row r="204" spans="2:20" ht="45" customHeight="1">
      <c r="B204" s="624"/>
      <c r="C204" s="627"/>
      <c r="D204" s="630"/>
      <c r="E204" s="147" t="s">
        <v>164</v>
      </c>
      <c r="F204" s="233" t="s">
        <v>147</v>
      </c>
      <c r="G204" s="147" t="s">
        <v>143</v>
      </c>
      <c r="H204" s="269">
        <v>1</v>
      </c>
      <c r="I204" s="270"/>
      <c r="J204" s="271">
        <v>0.5</v>
      </c>
      <c r="K204" s="272"/>
      <c r="L204" s="271">
        <v>0.5</v>
      </c>
      <c r="M204" s="106"/>
      <c r="N204" s="100"/>
      <c r="O204" s="34"/>
      <c r="P204" s="37" t="s">
        <v>1239</v>
      </c>
      <c r="Q204" s="122"/>
      <c r="R204" s="82"/>
      <c r="S204" s="117"/>
      <c r="T204" s="82"/>
    </row>
    <row r="205" spans="2:20" ht="45" customHeight="1">
      <c r="B205" s="624"/>
      <c r="C205" s="627"/>
      <c r="D205" s="630"/>
      <c r="E205" s="147" t="s">
        <v>165</v>
      </c>
      <c r="F205" s="233" t="s">
        <v>148</v>
      </c>
      <c r="G205" s="147" t="s">
        <v>143</v>
      </c>
      <c r="H205" s="269">
        <v>1</v>
      </c>
      <c r="I205" s="270"/>
      <c r="J205" s="271">
        <v>0.5</v>
      </c>
      <c r="K205" s="272"/>
      <c r="L205" s="271">
        <v>0.5</v>
      </c>
      <c r="M205" s="106"/>
      <c r="N205" s="100"/>
      <c r="O205" s="34"/>
      <c r="P205" s="37" t="s">
        <v>1239</v>
      </c>
      <c r="Q205" s="122"/>
      <c r="R205" s="82"/>
      <c r="S205" s="117"/>
      <c r="T205" s="82"/>
    </row>
    <row r="206" spans="2:20" ht="45" customHeight="1">
      <c r="B206" s="624"/>
      <c r="C206" s="627"/>
      <c r="D206" s="630"/>
      <c r="E206" s="147" t="s">
        <v>166</v>
      </c>
      <c r="F206" s="233" t="s">
        <v>188</v>
      </c>
      <c r="G206" s="147" t="s">
        <v>149</v>
      </c>
      <c r="H206" s="153">
        <v>1</v>
      </c>
      <c r="I206" s="154"/>
      <c r="J206" s="33"/>
      <c r="K206" s="104"/>
      <c r="L206" s="33">
        <v>1</v>
      </c>
      <c r="M206" s="106"/>
      <c r="N206" s="100"/>
      <c r="O206" s="34"/>
      <c r="P206" s="37" t="s">
        <v>1239</v>
      </c>
      <c r="Q206" s="122"/>
      <c r="R206" s="82"/>
      <c r="S206" s="117"/>
      <c r="T206" s="82"/>
    </row>
    <row r="207" spans="2:20" ht="45" customHeight="1">
      <c r="B207" s="624"/>
      <c r="C207" s="627"/>
      <c r="D207" s="630"/>
      <c r="E207" s="147" t="s">
        <v>167</v>
      </c>
      <c r="F207" s="233" t="s">
        <v>189</v>
      </c>
      <c r="G207" s="147" t="s">
        <v>146</v>
      </c>
      <c r="H207" s="269">
        <v>1</v>
      </c>
      <c r="I207" s="270"/>
      <c r="J207" s="271">
        <v>0.5</v>
      </c>
      <c r="K207" s="272"/>
      <c r="L207" s="271">
        <v>0.5</v>
      </c>
      <c r="M207" s="106"/>
      <c r="N207" s="100"/>
      <c r="O207" s="34"/>
      <c r="P207" s="37" t="s">
        <v>1239</v>
      </c>
      <c r="Q207" s="122"/>
      <c r="R207" s="82"/>
      <c r="S207" s="117"/>
      <c r="T207" s="82"/>
    </row>
    <row r="208" spans="2:20" ht="45" customHeight="1">
      <c r="B208" s="624"/>
      <c r="C208" s="627"/>
      <c r="D208" s="630"/>
      <c r="E208" s="147" t="s">
        <v>168</v>
      </c>
      <c r="F208" s="233" t="s">
        <v>150</v>
      </c>
      <c r="G208" s="147" t="s">
        <v>151</v>
      </c>
      <c r="H208" s="269">
        <v>1</v>
      </c>
      <c r="I208" s="270"/>
      <c r="J208" s="271">
        <v>0.5</v>
      </c>
      <c r="K208" s="272"/>
      <c r="L208" s="271">
        <v>0.5</v>
      </c>
      <c r="M208" s="106"/>
      <c r="N208" s="100"/>
      <c r="O208" s="34"/>
      <c r="P208" s="37" t="s">
        <v>1239</v>
      </c>
      <c r="Q208" s="122"/>
      <c r="R208" s="82"/>
      <c r="S208" s="117"/>
      <c r="T208" s="82"/>
    </row>
    <row r="209" spans="2:20" ht="45" customHeight="1">
      <c r="B209" s="624"/>
      <c r="C209" s="627"/>
      <c r="D209" s="630"/>
      <c r="E209" s="147" t="s">
        <v>169</v>
      </c>
      <c r="F209" s="233" t="s">
        <v>152</v>
      </c>
      <c r="G209" s="147" t="s">
        <v>153</v>
      </c>
      <c r="H209" s="153">
        <v>1</v>
      </c>
      <c r="I209" s="154"/>
      <c r="J209" s="33"/>
      <c r="K209" s="104">
        <v>1</v>
      </c>
      <c r="L209" s="33"/>
      <c r="M209" s="106"/>
      <c r="N209" s="100"/>
      <c r="O209" s="34"/>
      <c r="P209" s="37" t="s">
        <v>1239</v>
      </c>
      <c r="Q209" s="122"/>
      <c r="R209" s="82"/>
      <c r="S209" s="117"/>
      <c r="T209" s="82"/>
    </row>
    <row r="210" spans="2:20" ht="45" customHeight="1">
      <c r="B210" s="624"/>
      <c r="C210" s="627"/>
      <c r="D210" s="630"/>
      <c r="E210" s="147" t="s">
        <v>191</v>
      </c>
      <c r="F210" s="233" t="s">
        <v>190</v>
      </c>
      <c r="G210" s="147" t="s">
        <v>143</v>
      </c>
      <c r="H210" s="269">
        <v>1</v>
      </c>
      <c r="I210" s="270"/>
      <c r="J210" s="271">
        <v>0.5</v>
      </c>
      <c r="K210" s="272"/>
      <c r="L210" s="271">
        <v>0.5</v>
      </c>
      <c r="M210" s="106"/>
      <c r="N210" s="100"/>
      <c r="O210" s="34"/>
      <c r="P210" s="37" t="s">
        <v>1239</v>
      </c>
      <c r="Q210" s="122"/>
      <c r="R210" s="82"/>
      <c r="S210" s="117"/>
      <c r="T210" s="82"/>
    </row>
    <row r="211" spans="2:20" ht="102" thickBot="1">
      <c r="B211" s="624"/>
      <c r="C211" s="627"/>
      <c r="D211" s="630"/>
      <c r="E211" s="147" t="s">
        <v>170</v>
      </c>
      <c r="F211" s="233" t="s">
        <v>192</v>
      </c>
      <c r="G211" s="147" t="s">
        <v>143</v>
      </c>
      <c r="H211" s="269">
        <v>1</v>
      </c>
      <c r="I211" s="270"/>
      <c r="J211" s="271">
        <v>0.5</v>
      </c>
      <c r="K211" s="272"/>
      <c r="L211" s="271">
        <v>0.5</v>
      </c>
      <c r="M211" s="24"/>
      <c r="N211" s="102"/>
      <c r="O211" s="23"/>
      <c r="P211" s="37" t="s">
        <v>1239</v>
      </c>
      <c r="Q211" s="103"/>
      <c r="R211" s="79"/>
      <c r="S211" s="165"/>
      <c r="T211" s="79"/>
    </row>
    <row r="212" spans="2:20" ht="61.5" thickBot="1">
      <c r="B212" s="624"/>
      <c r="C212" s="627"/>
      <c r="D212" s="630"/>
      <c r="E212" s="147" t="s">
        <v>171</v>
      </c>
      <c r="F212" s="233" t="s">
        <v>193</v>
      </c>
      <c r="G212" s="147" t="s">
        <v>154</v>
      </c>
      <c r="H212" s="269">
        <v>1</v>
      </c>
      <c r="I212" s="270"/>
      <c r="J212" s="271">
        <v>0.5</v>
      </c>
      <c r="K212" s="272"/>
      <c r="L212" s="271">
        <v>0.5</v>
      </c>
      <c r="M212" s="24"/>
      <c r="N212" s="102"/>
      <c r="O212" s="23"/>
      <c r="P212" s="37" t="s">
        <v>1239</v>
      </c>
      <c r="Q212" s="103"/>
      <c r="R212" s="79"/>
      <c r="S212" s="165"/>
      <c r="T212" s="79"/>
    </row>
    <row r="213" spans="2:20" ht="81.75" thickBot="1">
      <c r="B213" s="624"/>
      <c r="C213" s="627"/>
      <c r="D213" s="630"/>
      <c r="E213" s="147" t="s">
        <v>172</v>
      </c>
      <c r="F213" s="233" t="s">
        <v>194</v>
      </c>
      <c r="G213" s="147" t="s">
        <v>155</v>
      </c>
      <c r="H213" s="269">
        <v>1</v>
      </c>
      <c r="I213" s="270"/>
      <c r="J213" s="271">
        <v>0.5</v>
      </c>
      <c r="K213" s="272"/>
      <c r="L213" s="271">
        <v>0.5</v>
      </c>
      <c r="M213" s="24"/>
      <c r="N213" s="102"/>
      <c r="O213" s="23"/>
      <c r="P213" s="37" t="s">
        <v>1239</v>
      </c>
      <c r="Q213" s="103"/>
      <c r="R213" s="79"/>
      <c r="S213" s="165"/>
      <c r="T213" s="79"/>
    </row>
    <row r="214" spans="2:20" ht="243.75" thickBot="1">
      <c r="B214" s="624"/>
      <c r="C214" s="627"/>
      <c r="D214" s="630"/>
      <c r="E214" s="147" t="s">
        <v>173</v>
      </c>
      <c r="F214" s="233" t="s">
        <v>195</v>
      </c>
      <c r="G214" s="147" t="s">
        <v>155</v>
      </c>
      <c r="H214" s="269">
        <v>1</v>
      </c>
      <c r="I214" s="270"/>
      <c r="J214" s="271">
        <v>0.5</v>
      </c>
      <c r="K214" s="272"/>
      <c r="L214" s="271">
        <v>0.5</v>
      </c>
      <c r="M214" s="24"/>
      <c r="N214" s="102"/>
      <c r="O214" s="23"/>
      <c r="P214" s="37" t="s">
        <v>1239</v>
      </c>
      <c r="Q214" s="103"/>
      <c r="R214" s="79"/>
      <c r="S214" s="165"/>
      <c r="T214" s="79"/>
    </row>
    <row r="215" spans="2:20" ht="102" thickBot="1">
      <c r="B215" s="624"/>
      <c r="C215" s="627"/>
      <c r="D215" s="630"/>
      <c r="E215" s="147" t="s">
        <v>174</v>
      </c>
      <c r="F215" s="233" t="s">
        <v>196</v>
      </c>
      <c r="G215" s="147" t="s">
        <v>197</v>
      </c>
      <c r="H215" s="269">
        <v>1</v>
      </c>
      <c r="I215" s="270"/>
      <c r="J215" s="271">
        <v>0.5</v>
      </c>
      <c r="K215" s="272"/>
      <c r="L215" s="271">
        <v>0.5</v>
      </c>
      <c r="M215" s="24"/>
      <c r="N215" s="102"/>
      <c r="O215" s="23"/>
      <c r="P215" s="37" t="s">
        <v>1239</v>
      </c>
      <c r="Q215" s="103"/>
      <c r="R215" s="79"/>
      <c r="S215" s="165"/>
      <c r="T215" s="79"/>
    </row>
    <row r="216" spans="2:20" ht="122.25" thickBot="1">
      <c r="B216" s="624"/>
      <c r="C216" s="627"/>
      <c r="D216" s="630"/>
      <c r="E216" s="147" t="s">
        <v>183</v>
      </c>
      <c r="F216" s="233" t="s">
        <v>585</v>
      </c>
      <c r="G216" s="147" t="s">
        <v>142</v>
      </c>
      <c r="H216" s="269">
        <v>1</v>
      </c>
      <c r="I216" s="270"/>
      <c r="J216" s="271">
        <v>0.5</v>
      </c>
      <c r="K216" s="272"/>
      <c r="L216" s="271">
        <v>0.5</v>
      </c>
      <c r="M216" s="24"/>
      <c r="N216" s="102"/>
      <c r="O216" s="23"/>
      <c r="P216" s="37" t="s">
        <v>1239</v>
      </c>
      <c r="Q216" s="103"/>
      <c r="R216" s="79"/>
      <c r="S216" s="165"/>
      <c r="T216" s="79"/>
    </row>
    <row r="217" spans="2:20" ht="61.5" thickBot="1">
      <c r="B217" s="624"/>
      <c r="C217" s="627"/>
      <c r="D217" s="630"/>
      <c r="E217" s="147" t="s">
        <v>175</v>
      </c>
      <c r="F217" s="233" t="s">
        <v>198</v>
      </c>
      <c r="G217" s="147" t="s">
        <v>156</v>
      </c>
      <c r="H217" s="269">
        <v>1</v>
      </c>
      <c r="I217" s="270"/>
      <c r="J217" s="271">
        <v>0.5</v>
      </c>
      <c r="K217" s="272"/>
      <c r="L217" s="271">
        <v>0.5</v>
      </c>
      <c r="M217" s="24"/>
      <c r="N217" s="102"/>
      <c r="O217" s="23"/>
      <c r="P217" s="37" t="s">
        <v>1239</v>
      </c>
      <c r="Q217" s="103"/>
      <c r="R217" s="79"/>
      <c r="S217" s="165"/>
      <c r="T217" s="79"/>
    </row>
    <row r="218" spans="2:20" ht="81.75" thickBot="1">
      <c r="B218" s="624"/>
      <c r="C218" s="627"/>
      <c r="D218" s="630"/>
      <c r="E218" s="147" t="s">
        <v>176</v>
      </c>
      <c r="F218" s="233" t="s">
        <v>199</v>
      </c>
      <c r="G218" s="147" t="s">
        <v>146</v>
      </c>
      <c r="H218" s="269">
        <v>1</v>
      </c>
      <c r="I218" s="270"/>
      <c r="J218" s="271">
        <v>0.5</v>
      </c>
      <c r="K218" s="272"/>
      <c r="L218" s="271">
        <v>0.5</v>
      </c>
      <c r="M218" s="24"/>
      <c r="N218" s="102"/>
      <c r="O218" s="23"/>
      <c r="P218" s="37" t="s">
        <v>1239</v>
      </c>
      <c r="Q218" s="103"/>
      <c r="R218" s="79"/>
      <c r="S218" s="165"/>
      <c r="T218" s="79"/>
    </row>
    <row r="219" spans="2:20" ht="61.5" thickBot="1">
      <c r="B219" s="624"/>
      <c r="C219" s="627"/>
      <c r="D219" s="630"/>
      <c r="E219" s="147" t="s">
        <v>177</v>
      </c>
      <c r="F219" s="233" t="s">
        <v>200</v>
      </c>
      <c r="G219" s="147" t="s">
        <v>153</v>
      </c>
      <c r="H219" s="156">
        <v>2</v>
      </c>
      <c r="I219" s="157"/>
      <c r="J219" s="32">
        <v>1</v>
      </c>
      <c r="K219" s="197"/>
      <c r="L219" s="32">
        <v>1</v>
      </c>
      <c r="M219" s="24"/>
      <c r="N219" s="102"/>
      <c r="O219" s="23"/>
      <c r="P219" s="37" t="s">
        <v>1239</v>
      </c>
      <c r="Q219" s="103"/>
      <c r="R219" s="79"/>
      <c r="S219" s="165"/>
      <c r="T219" s="79"/>
    </row>
    <row r="220" spans="2:20" ht="102" thickBot="1">
      <c r="B220" s="624"/>
      <c r="C220" s="627"/>
      <c r="D220" s="630"/>
      <c r="E220" s="147" t="s">
        <v>201</v>
      </c>
      <c r="F220" s="233" t="s">
        <v>202</v>
      </c>
      <c r="G220" s="147" t="s">
        <v>143</v>
      </c>
      <c r="H220" s="269">
        <v>1</v>
      </c>
      <c r="I220" s="270"/>
      <c r="J220" s="271">
        <v>0.5</v>
      </c>
      <c r="K220" s="272"/>
      <c r="L220" s="271">
        <v>0.5</v>
      </c>
      <c r="M220" s="24"/>
      <c r="N220" s="102"/>
      <c r="O220" s="23"/>
      <c r="P220" s="37" t="s">
        <v>1239</v>
      </c>
      <c r="Q220" s="103"/>
      <c r="R220" s="79"/>
      <c r="S220" s="165"/>
      <c r="T220" s="79"/>
    </row>
    <row r="221" spans="2:20" ht="102" thickBot="1">
      <c r="B221" s="624"/>
      <c r="C221" s="627"/>
      <c r="D221" s="630"/>
      <c r="E221" s="147" t="s">
        <v>178</v>
      </c>
      <c r="F221" s="233" t="s">
        <v>203</v>
      </c>
      <c r="G221" s="147" t="s">
        <v>146</v>
      </c>
      <c r="H221" s="269">
        <v>1</v>
      </c>
      <c r="I221" s="270"/>
      <c r="J221" s="271">
        <v>0.5</v>
      </c>
      <c r="K221" s="272"/>
      <c r="L221" s="271">
        <v>0.5</v>
      </c>
      <c r="M221" s="24"/>
      <c r="N221" s="102"/>
      <c r="O221" s="23"/>
      <c r="P221" s="37" t="s">
        <v>1239</v>
      </c>
      <c r="Q221" s="103"/>
      <c r="R221" s="79"/>
      <c r="S221" s="165"/>
      <c r="T221" s="79"/>
    </row>
    <row r="222" spans="2:20" ht="102" thickBot="1">
      <c r="B222" s="624"/>
      <c r="C222" s="627"/>
      <c r="D222" s="630"/>
      <c r="E222" s="147" t="s">
        <v>179</v>
      </c>
      <c r="F222" s="233" t="s">
        <v>204</v>
      </c>
      <c r="G222" s="147" t="s">
        <v>143</v>
      </c>
      <c r="H222" s="269">
        <v>1</v>
      </c>
      <c r="I222" s="157"/>
      <c r="J222" s="273">
        <v>1</v>
      </c>
      <c r="K222" s="197"/>
      <c r="L222" s="32"/>
      <c r="M222" s="24"/>
      <c r="N222" s="102"/>
      <c r="O222" s="23"/>
      <c r="P222" s="37" t="s">
        <v>1239</v>
      </c>
      <c r="Q222" s="103"/>
      <c r="R222" s="79"/>
      <c r="S222" s="165"/>
      <c r="T222" s="79"/>
    </row>
    <row r="223" spans="2:20" ht="163.15" customHeight="1" thickBot="1">
      <c r="B223" s="624"/>
      <c r="C223" s="627"/>
      <c r="D223" s="630"/>
      <c r="E223" s="147" t="s">
        <v>180</v>
      </c>
      <c r="F223" s="233" t="s">
        <v>205</v>
      </c>
      <c r="G223" s="147" t="s">
        <v>155</v>
      </c>
      <c r="H223" s="269">
        <v>1</v>
      </c>
      <c r="I223" s="270"/>
      <c r="J223" s="271">
        <v>0.5</v>
      </c>
      <c r="K223" s="272"/>
      <c r="L223" s="271">
        <v>0.5</v>
      </c>
      <c r="M223" s="24"/>
      <c r="N223" s="102"/>
      <c r="O223" s="23"/>
      <c r="P223" s="37" t="s">
        <v>1239</v>
      </c>
      <c r="Q223" s="103"/>
      <c r="R223" s="79"/>
      <c r="S223" s="165"/>
      <c r="T223" s="79"/>
    </row>
    <row r="224" spans="2:20" ht="133.15" customHeight="1" thickBot="1">
      <c r="B224" s="625"/>
      <c r="C224" s="628"/>
      <c r="D224" s="631"/>
      <c r="E224" s="149" t="s">
        <v>181</v>
      </c>
      <c r="F224" s="234" t="s">
        <v>206</v>
      </c>
      <c r="G224" s="149" t="s">
        <v>207</v>
      </c>
      <c r="H224" s="274">
        <v>1</v>
      </c>
      <c r="I224" s="275"/>
      <c r="J224" s="276">
        <v>0.5</v>
      </c>
      <c r="K224" s="277"/>
      <c r="L224" s="276">
        <v>0.5</v>
      </c>
      <c r="M224" s="24"/>
      <c r="N224" s="102"/>
      <c r="O224" s="23"/>
      <c r="P224" s="37" t="s">
        <v>1239</v>
      </c>
      <c r="Q224" s="103"/>
      <c r="R224" s="79"/>
      <c r="S224" s="165"/>
      <c r="T224" s="79"/>
    </row>
  </sheetData>
  <autoFilter ref="B10:AJ10" xr:uid="{00000000-0001-0000-0000-000000000000}"/>
  <mergeCells count="77">
    <mergeCell ref="C56:C61"/>
    <mergeCell ref="D56:D61"/>
    <mergeCell ref="F103:F104"/>
    <mergeCell ref="E103:E104"/>
    <mergeCell ref="C189:C196"/>
    <mergeCell ref="D62:D105"/>
    <mergeCell ref="C62:C105"/>
    <mergeCell ref="C106:C125"/>
    <mergeCell ref="D106:D125"/>
    <mergeCell ref="D170:D184"/>
    <mergeCell ref="C142:C148"/>
    <mergeCell ref="D149:D162"/>
    <mergeCell ref="C149:C162"/>
    <mergeCell ref="B189:B196"/>
    <mergeCell ref="D189:D196"/>
    <mergeCell ref="B197:B224"/>
    <mergeCell ref="C197:C224"/>
    <mergeCell ref="D197:D224"/>
    <mergeCell ref="B7:D7"/>
    <mergeCell ref="I8:L8"/>
    <mergeCell ref="I9:J9"/>
    <mergeCell ref="K9:L9"/>
    <mergeCell ref="F7:T7"/>
    <mergeCell ref="N8:N10"/>
    <mergeCell ref="M8:M10"/>
    <mergeCell ref="C8:C10"/>
    <mergeCell ref="F8:F10"/>
    <mergeCell ref="B8:B10"/>
    <mergeCell ref="G8:G10"/>
    <mergeCell ref="D8:D10"/>
    <mergeCell ref="O8:O10"/>
    <mergeCell ref="P8:P10"/>
    <mergeCell ref="E8:E10"/>
    <mergeCell ref="Q8:T8"/>
    <mergeCell ref="P3:T3"/>
    <mergeCell ref="P4:T4"/>
    <mergeCell ref="P5:T5"/>
    <mergeCell ref="P6:T6"/>
    <mergeCell ref="B3:O6"/>
    <mergeCell ref="B170:B188"/>
    <mergeCell ref="B164:B169"/>
    <mergeCell ref="C164:C169"/>
    <mergeCell ref="B34:B55"/>
    <mergeCell ref="D164:D169"/>
    <mergeCell ref="B56:B163"/>
    <mergeCell ref="C34:C53"/>
    <mergeCell ref="C54:C55"/>
    <mergeCell ref="D34:D53"/>
    <mergeCell ref="D54:D55"/>
    <mergeCell ref="D185:D188"/>
    <mergeCell ref="C170:C184"/>
    <mergeCell ref="C185:C188"/>
    <mergeCell ref="D127:D141"/>
    <mergeCell ref="C127:C141"/>
    <mergeCell ref="D142:D148"/>
    <mergeCell ref="Q9:R9"/>
    <mergeCell ref="S9:T9"/>
    <mergeCell ref="H8:H10"/>
    <mergeCell ref="B11:B33"/>
    <mergeCell ref="C11:C30"/>
    <mergeCell ref="C31:C33"/>
    <mergeCell ref="D11:D30"/>
    <mergeCell ref="D31:D33"/>
    <mergeCell ref="F12:F13"/>
    <mergeCell ref="E12:E13"/>
    <mergeCell ref="F31:F32"/>
    <mergeCell ref="F54:F55"/>
    <mergeCell ref="F34:F36"/>
    <mergeCell ref="E38:E41"/>
    <mergeCell ref="F38:F41"/>
    <mergeCell ref="F47:F51"/>
    <mergeCell ref="F52:F53"/>
    <mergeCell ref="F42:F46"/>
    <mergeCell ref="E54:E55"/>
    <mergeCell ref="E47:E51"/>
    <mergeCell ref="E42:E45"/>
    <mergeCell ref="E34:E36"/>
  </mergeCells>
  <phoneticPr fontId="15" type="noConversion"/>
  <dataValidations count="1">
    <dataValidation type="list" allowBlank="1" showInputMessage="1" showErrorMessage="1" sqref="Q198:T210 Q11:T196" xr:uid="{00000000-0002-0000-0000-000000000000}">
      <formula1>$AJ$2:$AJ$3</formula1>
    </dataValidation>
  </dataValidations>
  <pageMargins left="0.7" right="0.7" top="0.75" bottom="0.75" header="0.3" footer="0.3"/>
  <pageSetup scale="90" orientation="landscape"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09C2D-883E-4836-B280-2256091B5E84}">
  <dimension ref="A1:U482"/>
  <sheetViews>
    <sheetView showGridLines="0" zoomScaleNormal="100" workbookViewId="0">
      <pane ySplit="10" topLeftCell="A11" activePane="bottomLeft" state="frozen"/>
      <selection pane="bottomLeft" activeCell="N14" sqref="N14"/>
    </sheetView>
  </sheetViews>
  <sheetFormatPr baseColWidth="10" defaultColWidth="8.85546875" defaultRowHeight="12.75"/>
  <cols>
    <col min="1" max="1" width="3.28515625" style="279" bestFit="1" customWidth="1"/>
    <col min="2" max="2" width="8.42578125" style="279" bestFit="1" customWidth="1"/>
    <col min="3" max="3" width="8.42578125" style="279" customWidth="1"/>
    <col min="4" max="4" width="14.7109375" style="279" bestFit="1" customWidth="1"/>
    <col min="5" max="5" width="13.7109375" style="279" bestFit="1" customWidth="1"/>
    <col min="6" max="6" width="59.28515625" style="279" bestFit="1" customWidth="1"/>
    <col min="7" max="7" width="40" style="279" hidden="1" customWidth="1"/>
    <col min="8" max="8" width="35.7109375" style="321" hidden="1" customWidth="1"/>
    <col min="9" max="9" width="15.85546875" style="281" customWidth="1"/>
    <col min="10" max="13" width="0" style="282" hidden="1" customWidth="1"/>
    <col min="14" max="16" width="8.85546875" style="281"/>
    <col min="17" max="256" width="8.85546875" style="279"/>
    <col min="257" max="257" width="3.28515625" style="279" bestFit="1" customWidth="1"/>
    <col min="258" max="258" width="8.42578125" style="279" bestFit="1" customWidth="1"/>
    <col min="259" max="259" width="8.42578125" style="279" customWidth="1"/>
    <col min="260" max="260" width="14.7109375" style="279" bestFit="1" customWidth="1"/>
    <col min="261" max="261" width="13.7109375" style="279" bestFit="1" customWidth="1"/>
    <col min="262" max="262" width="59.28515625" style="279" bestFit="1" customWidth="1"/>
    <col min="263" max="264" width="0" style="279" hidden="1" customWidth="1"/>
    <col min="265" max="265" width="15.85546875" style="279" customWidth="1"/>
    <col min="266" max="269" width="0" style="279" hidden="1" customWidth="1"/>
    <col min="270" max="512" width="8.85546875" style="279"/>
    <col min="513" max="513" width="3.28515625" style="279" bestFit="1" customWidth="1"/>
    <col min="514" max="514" width="8.42578125" style="279" bestFit="1" customWidth="1"/>
    <col min="515" max="515" width="8.42578125" style="279" customWidth="1"/>
    <col min="516" max="516" width="14.7109375" style="279" bestFit="1" customWidth="1"/>
    <col min="517" max="517" width="13.7109375" style="279" bestFit="1" customWidth="1"/>
    <col min="518" max="518" width="59.28515625" style="279" bestFit="1" customWidth="1"/>
    <col min="519" max="520" width="0" style="279" hidden="1" customWidth="1"/>
    <col min="521" max="521" width="15.85546875" style="279" customWidth="1"/>
    <col min="522" max="525" width="0" style="279" hidden="1" customWidth="1"/>
    <col min="526" max="768" width="8.85546875" style="279"/>
    <col min="769" max="769" width="3.28515625" style="279" bestFit="1" customWidth="1"/>
    <col min="770" max="770" width="8.42578125" style="279" bestFit="1" customWidth="1"/>
    <col min="771" max="771" width="8.42578125" style="279" customWidth="1"/>
    <col min="772" max="772" width="14.7109375" style="279" bestFit="1" customWidth="1"/>
    <col min="773" max="773" width="13.7109375" style="279" bestFit="1" customWidth="1"/>
    <col min="774" max="774" width="59.28515625" style="279" bestFit="1" customWidth="1"/>
    <col min="775" max="776" width="0" style="279" hidden="1" customWidth="1"/>
    <col min="777" max="777" width="15.85546875" style="279" customWidth="1"/>
    <col min="778" max="781" width="0" style="279" hidden="1" customWidth="1"/>
    <col min="782" max="1024" width="8.85546875" style="279"/>
    <col min="1025" max="1025" width="3.28515625" style="279" bestFit="1" customWidth="1"/>
    <col min="1026" max="1026" width="8.42578125" style="279" bestFit="1" customWidth="1"/>
    <col min="1027" max="1027" width="8.42578125" style="279" customWidth="1"/>
    <col min="1028" max="1028" width="14.7109375" style="279" bestFit="1" customWidth="1"/>
    <col min="1029" max="1029" width="13.7109375" style="279" bestFit="1" customWidth="1"/>
    <col min="1030" max="1030" width="59.28515625" style="279" bestFit="1" customWidth="1"/>
    <col min="1031" max="1032" width="0" style="279" hidden="1" customWidth="1"/>
    <col min="1033" max="1033" width="15.85546875" style="279" customWidth="1"/>
    <col min="1034" max="1037" width="0" style="279" hidden="1" customWidth="1"/>
    <col min="1038" max="1280" width="8.85546875" style="279"/>
    <col min="1281" max="1281" width="3.28515625" style="279" bestFit="1" customWidth="1"/>
    <col min="1282" max="1282" width="8.42578125" style="279" bestFit="1" customWidth="1"/>
    <col min="1283" max="1283" width="8.42578125" style="279" customWidth="1"/>
    <col min="1284" max="1284" width="14.7109375" style="279" bestFit="1" customWidth="1"/>
    <col min="1285" max="1285" width="13.7109375" style="279" bestFit="1" customWidth="1"/>
    <col min="1286" max="1286" width="59.28515625" style="279" bestFit="1" customWidth="1"/>
    <col min="1287" max="1288" width="0" style="279" hidden="1" customWidth="1"/>
    <col min="1289" max="1289" width="15.85546875" style="279" customWidth="1"/>
    <col min="1290" max="1293" width="0" style="279" hidden="1" customWidth="1"/>
    <col min="1294" max="1536" width="8.85546875" style="279"/>
    <col min="1537" max="1537" width="3.28515625" style="279" bestFit="1" customWidth="1"/>
    <col min="1538" max="1538" width="8.42578125" style="279" bestFit="1" customWidth="1"/>
    <col min="1539" max="1539" width="8.42578125" style="279" customWidth="1"/>
    <col min="1540" max="1540" width="14.7109375" style="279" bestFit="1" customWidth="1"/>
    <col min="1541" max="1541" width="13.7109375" style="279" bestFit="1" customWidth="1"/>
    <col min="1542" max="1542" width="59.28515625" style="279" bestFit="1" customWidth="1"/>
    <col min="1543" max="1544" width="0" style="279" hidden="1" customWidth="1"/>
    <col min="1545" max="1545" width="15.85546875" style="279" customWidth="1"/>
    <col min="1546" max="1549" width="0" style="279" hidden="1" customWidth="1"/>
    <col min="1550" max="1792" width="8.85546875" style="279"/>
    <col min="1793" max="1793" width="3.28515625" style="279" bestFit="1" customWidth="1"/>
    <col min="1794" max="1794" width="8.42578125" style="279" bestFit="1" customWidth="1"/>
    <col min="1795" max="1795" width="8.42578125" style="279" customWidth="1"/>
    <col min="1796" max="1796" width="14.7109375" style="279" bestFit="1" customWidth="1"/>
    <col min="1797" max="1797" width="13.7109375" style="279" bestFit="1" customWidth="1"/>
    <col min="1798" max="1798" width="59.28515625" style="279" bestFit="1" customWidth="1"/>
    <col min="1799" max="1800" width="0" style="279" hidden="1" customWidth="1"/>
    <col min="1801" max="1801" width="15.85546875" style="279" customWidth="1"/>
    <col min="1802" max="1805" width="0" style="279" hidden="1" customWidth="1"/>
    <col min="1806" max="2048" width="8.85546875" style="279"/>
    <col min="2049" max="2049" width="3.28515625" style="279" bestFit="1" customWidth="1"/>
    <col min="2050" max="2050" width="8.42578125" style="279" bestFit="1" customWidth="1"/>
    <col min="2051" max="2051" width="8.42578125" style="279" customWidth="1"/>
    <col min="2052" max="2052" width="14.7109375" style="279" bestFit="1" customWidth="1"/>
    <col min="2053" max="2053" width="13.7109375" style="279" bestFit="1" customWidth="1"/>
    <col min="2054" max="2054" width="59.28515625" style="279" bestFit="1" customWidth="1"/>
    <col min="2055" max="2056" width="0" style="279" hidden="1" customWidth="1"/>
    <col min="2057" max="2057" width="15.85546875" style="279" customWidth="1"/>
    <col min="2058" max="2061" width="0" style="279" hidden="1" customWidth="1"/>
    <col min="2062" max="2304" width="8.85546875" style="279"/>
    <col min="2305" max="2305" width="3.28515625" style="279" bestFit="1" customWidth="1"/>
    <col min="2306" max="2306" width="8.42578125" style="279" bestFit="1" customWidth="1"/>
    <col min="2307" max="2307" width="8.42578125" style="279" customWidth="1"/>
    <col min="2308" max="2308" width="14.7109375" style="279" bestFit="1" customWidth="1"/>
    <col min="2309" max="2309" width="13.7109375" style="279" bestFit="1" customWidth="1"/>
    <col min="2310" max="2310" width="59.28515625" style="279" bestFit="1" customWidth="1"/>
    <col min="2311" max="2312" width="0" style="279" hidden="1" customWidth="1"/>
    <col min="2313" max="2313" width="15.85546875" style="279" customWidth="1"/>
    <col min="2314" max="2317" width="0" style="279" hidden="1" customWidth="1"/>
    <col min="2318" max="2560" width="8.85546875" style="279"/>
    <col min="2561" max="2561" width="3.28515625" style="279" bestFit="1" customWidth="1"/>
    <col min="2562" max="2562" width="8.42578125" style="279" bestFit="1" customWidth="1"/>
    <col min="2563" max="2563" width="8.42578125" style="279" customWidth="1"/>
    <col min="2564" max="2564" width="14.7109375" style="279" bestFit="1" customWidth="1"/>
    <col min="2565" max="2565" width="13.7109375" style="279" bestFit="1" customWidth="1"/>
    <col min="2566" max="2566" width="59.28515625" style="279" bestFit="1" customWidth="1"/>
    <col min="2567" max="2568" width="0" style="279" hidden="1" customWidth="1"/>
    <col min="2569" max="2569" width="15.85546875" style="279" customWidth="1"/>
    <col min="2570" max="2573" width="0" style="279" hidden="1" customWidth="1"/>
    <col min="2574" max="2816" width="8.85546875" style="279"/>
    <col min="2817" max="2817" width="3.28515625" style="279" bestFit="1" customWidth="1"/>
    <col min="2818" max="2818" width="8.42578125" style="279" bestFit="1" customWidth="1"/>
    <col min="2819" max="2819" width="8.42578125" style="279" customWidth="1"/>
    <col min="2820" max="2820" width="14.7109375" style="279" bestFit="1" customWidth="1"/>
    <col min="2821" max="2821" width="13.7109375" style="279" bestFit="1" customWidth="1"/>
    <col min="2822" max="2822" width="59.28515625" style="279" bestFit="1" customWidth="1"/>
    <col min="2823" max="2824" width="0" style="279" hidden="1" customWidth="1"/>
    <col min="2825" max="2825" width="15.85546875" style="279" customWidth="1"/>
    <col min="2826" max="2829" width="0" style="279" hidden="1" customWidth="1"/>
    <col min="2830" max="3072" width="8.85546875" style="279"/>
    <col min="3073" max="3073" width="3.28515625" style="279" bestFit="1" customWidth="1"/>
    <col min="3074" max="3074" width="8.42578125" style="279" bestFit="1" customWidth="1"/>
    <col min="3075" max="3075" width="8.42578125" style="279" customWidth="1"/>
    <col min="3076" max="3076" width="14.7109375" style="279" bestFit="1" customWidth="1"/>
    <col min="3077" max="3077" width="13.7109375" style="279" bestFit="1" customWidth="1"/>
    <col min="3078" max="3078" width="59.28515625" style="279" bestFit="1" customWidth="1"/>
    <col min="3079" max="3080" width="0" style="279" hidden="1" customWidth="1"/>
    <col min="3081" max="3081" width="15.85546875" style="279" customWidth="1"/>
    <col min="3082" max="3085" width="0" style="279" hidden="1" customWidth="1"/>
    <col min="3086" max="3328" width="8.85546875" style="279"/>
    <col min="3329" max="3329" width="3.28515625" style="279" bestFit="1" customWidth="1"/>
    <col min="3330" max="3330" width="8.42578125" style="279" bestFit="1" customWidth="1"/>
    <col min="3331" max="3331" width="8.42578125" style="279" customWidth="1"/>
    <col min="3332" max="3332" width="14.7109375" style="279" bestFit="1" customWidth="1"/>
    <col min="3333" max="3333" width="13.7109375" style="279" bestFit="1" customWidth="1"/>
    <col min="3334" max="3334" width="59.28515625" style="279" bestFit="1" customWidth="1"/>
    <col min="3335" max="3336" width="0" style="279" hidden="1" customWidth="1"/>
    <col min="3337" max="3337" width="15.85546875" style="279" customWidth="1"/>
    <col min="3338" max="3341" width="0" style="279" hidden="1" customWidth="1"/>
    <col min="3342" max="3584" width="8.85546875" style="279"/>
    <col min="3585" max="3585" width="3.28515625" style="279" bestFit="1" customWidth="1"/>
    <col min="3586" max="3586" width="8.42578125" style="279" bestFit="1" customWidth="1"/>
    <col min="3587" max="3587" width="8.42578125" style="279" customWidth="1"/>
    <col min="3588" max="3588" width="14.7109375" style="279" bestFit="1" customWidth="1"/>
    <col min="3589" max="3589" width="13.7109375" style="279" bestFit="1" customWidth="1"/>
    <col min="3590" max="3590" width="59.28515625" style="279" bestFit="1" customWidth="1"/>
    <col min="3591" max="3592" width="0" style="279" hidden="1" customWidth="1"/>
    <col min="3593" max="3593" width="15.85546875" style="279" customWidth="1"/>
    <col min="3594" max="3597" width="0" style="279" hidden="1" customWidth="1"/>
    <col min="3598" max="3840" width="8.85546875" style="279"/>
    <col min="3841" max="3841" width="3.28515625" style="279" bestFit="1" customWidth="1"/>
    <col min="3842" max="3842" width="8.42578125" style="279" bestFit="1" customWidth="1"/>
    <col min="3843" max="3843" width="8.42578125" style="279" customWidth="1"/>
    <col min="3844" max="3844" width="14.7109375" style="279" bestFit="1" customWidth="1"/>
    <col min="3845" max="3845" width="13.7109375" style="279" bestFit="1" customWidth="1"/>
    <col min="3846" max="3846" width="59.28515625" style="279" bestFit="1" customWidth="1"/>
    <col min="3847" max="3848" width="0" style="279" hidden="1" customWidth="1"/>
    <col min="3849" max="3849" width="15.85546875" style="279" customWidth="1"/>
    <col min="3850" max="3853" width="0" style="279" hidden="1" customWidth="1"/>
    <col min="3854" max="4096" width="8.85546875" style="279"/>
    <col min="4097" max="4097" width="3.28515625" style="279" bestFit="1" customWidth="1"/>
    <col min="4098" max="4098" width="8.42578125" style="279" bestFit="1" customWidth="1"/>
    <col min="4099" max="4099" width="8.42578125" style="279" customWidth="1"/>
    <col min="4100" max="4100" width="14.7109375" style="279" bestFit="1" customWidth="1"/>
    <col min="4101" max="4101" width="13.7109375" style="279" bestFit="1" customWidth="1"/>
    <col min="4102" max="4102" width="59.28515625" style="279" bestFit="1" customWidth="1"/>
    <col min="4103" max="4104" width="0" style="279" hidden="1" customWidth="1"/>
    <col min="4105" max="4105" width="15.85546875" style="279" customWidth="1"/>
    <col min="4106" max="4109" width="0" style="279" hidden="1" customWidth="1"/>
    <col min="4110" max="4352" width="8.85546875" style="279"/>
    <col min="4353" max="4353" width="3.28515625" style="279" bestFit="1" customWidth="1"/>
    <col min="4354" max="4354" width="8.42578125" style="279" bestFit="1" customWidth="1"/>
    <col min="4355" max="4355" width="8.42578125" style="279" customWidth="1"/>
    <col min="4356" max="4356" width="14.7109375" style="279" bestFit="1" customWidth="1"/>
    <col min="4357" max="4357" width="13.7109375" style="279" bestFit="1" customWidth="1"/>
    <col min="4358" max="4358" width="59.28515625" style="279" bestFit="1" customWidth="1"/>
    <col min="4359" max="4360" width="0" style="279" hidden="1" customWidth="1"/>
    <col min="4361" max="4361" width="15.85546875" style="279" customWidth="1"/>
    <col min="4362" max="4365" width="0" style="279" hidden="1" customWidth="1"/>
    <col min="4366" max="4608" width="8.85546875" style="279"/>
    <col min="4609" max="4609" width="3.28515625" style="279" bestFit="1" customWidth="1"/>
    <col min="4610" max="4610" width="8.42578125" style="279" bestFit="1" customWidth="1"/>
    <col min="4611" max="4611" width="8.42578125" style="279" customWidth="1"/>
    <col min="4612" max="4612" width="14.7109375" style="279" bestFit="1" customWidth="1"/>
    <col min="4613" max="4613" width="13.7109375" style="279" bestFit="1" customWidth="1"/>
    <col min="4614" max="4614" width="59.28515625" style="279" bestFit="1" customWidth="1"/>
    <col min="4615" max="4616" width="0" style="279" hidden="1" customWidth="1"/>
    <col min="4617" max="4617" width="15.85546875" style="279" customWidth="1"/>
    <col min="4618" max="4621" width="0" style="279" hidden="1" customWidth="1"/>
    <col min="4622" max="4864" width="8.85546875" style="279"/>
    <col min="4865" max="4865" width="3.28515625" style="279" bestFit="1" customWidth="1"/>
    <col min="4866" max="4866" width="8.42578125" style="279" bestFit="1" customWidth="1"/>
    <col min="4867" max="4867" width="8.42578125" style="279" customWidth="1"/>
    <col min="4868" max="4868" width="14.7109375" style="279" bestFit="1" customWidth="1"/>
    <col min="4869" max="4869" width="13.7109375" style="279" bestFit="1" customWidth="1"/>
    <col min="4870" max="4870" width="59.28515625" style="279" bestFit="1" customWidth="1"/>
    <col min="4871" max="4872" width="0" style="279" hidden="1" customWidth="1"/>
    <col min="4873" max="4873" width="15.85546875" style="279" customWidth="1"/>
    <col min="4874" max="4877" width="0" style="279" hidden="1" customWidth="1"/>
    <col min="4878" max="5120" width="8.85546875" style="279"/>
    <col min="5121" max="5121" width="3.28515625" style="279" bestFit="1" customWidth="1"/>
    <col min="5122" max="5122" width="8.42578125" style="279" bestFit="1" customWidth="1"/>
    <col min="5123" max="5123" width="8.42578125" style="279" customWidth="1"/>
    <col min="5124" max="5124" width="14.7109375" style="279" bestFit="1" customWidth="1"/>
    <col min="5125" max="5125" width="13.7109375" style="279" bestFit="1" customWidth="1"/>
    <col min="5126" max="5126" width="59.28515625" style="279" bestFit="1" customWidth="1"/>
    <col min="5127" max="5128" width="0" style="279" hidden="1" customWidth="1"/>
    <col min="5129" max="5129" width="15.85546875" style="279" customWidth="1"/>
    <col min="5130" max="5133" width="0" style="279" hidden="1" customWidth="1"/>
    <col min="5134" max="5376" width="8.85546875" style="279"/>
    <col min="5377" max="5377" width="3.28515625" style="279" bestFit="1" customWidth="1"/>
    <col min="5378" max="5378" width="8.42578125" style="279" bestFit="1" customWidth="1"/>
    <col min="5379" max="5379" width="8.42578125" style="279" customWidth="1"/>
    <col min="5380" max="5380" width="14.7109375" style="279" bestFit="1" customWidth="1"/>
    <col min="5381" max="5381" width="13.7109375" style="279" bestFit="1" customWidth="1"/>
    <col min="5382" max="5382" width="59.28515625" style="279" bestFit="1" customWidth="1"/>
    <col min="5383" max="5384" width="0" style="279" hidden="1" customWidth="1"/>
    <col min="5385" max="5385" width="15.85546875" style="279" customWidth="1"/>
    <col min="5386" max="5389" width="0" style="279" hidden="1" customWidth="1"/>
    <col min="5390" max="5632" width="8.85546875" style="279"/>
    <col min="5633" max="5633" width="3.28515625" style="279" bestFit="1" customWidth="1"/>
    <col min="5634" max="5634" width="8.42578125" style="279" bestFit="1" customWidth="1"/>
    <col min="5635" max="5635" width="8.42578125" style="279" customWidth="1"/>
    <col min="5636" max="5636" width="14.7109375" style="279" bestFit="1" customWidth="1"/>
    <col min="5637" max="5637" width="13.7109375" style="279" bestFit="1" customWidth="1"/>
    <col min="5638" max="5638" width="59.28515625" style="279" bestFit="1" customWidth="1"/>
    <col min="5639" max="5640" width="0" style="279" hidden="1" customWidth="1"/>
    <col min="5641" max="5641" width="15.85546875" style="279" customWidth="1"/>
    <col min="5642" max="5645" width="0" style="279" hidden="1" customWidth="1"/>
    <col min="5646" max="5888" width="8.85546875" style="279"/>
    <col min="5889" max="5889" width="3.28515625" style="279" bestFit="1" customWidth="1"/>
    <col min="5890" max="5890" width="8.42578125" style="279" bestFit="1" customWidth="1"/>
    <col min="5891" max="5891" width="8.42578125" style="279" customWidth="1"/>
    <col min="5892" max="5892" width="14.7109375" style="279" bestFit="1" customWidth="1"/>
    <col min="5893" max="5893" width="13.7109375" style="279" bestFit="1" customWidth="1"/>
    <col min="5894" max="5894" width="59.28515625" style="279" bestFit="1" customWidth="1"/>
    <col min="5895" max="5896" width="0" style="279" hidden="1" customWidth="1"/>
    <col min="5897" max="5897" width="15.85546875" style="279" customWidth="1"/>
    <col min="5898" max="5901" width="0" style="279" hidden="1" customWidth="1"/>
    <col min="5902" max="6144" width="8.85546875" style="279"/>
    <col min="6145" max="6145" width="3.28515625" style="279" bestFit="1" customWidth="1"/>
    <col min="6146" max="6146" width="8.42578125" style="279" bestFit="1" customWidth="1"/>
    <col min="6147" max="6147" width="8.42578125" style="279" customWidth="1"/>
    <col min="6148" max="6148" width="14.7109375" style="279" bestFit="1" customWidth="1"/>
    <col min="6149" max="6149" width="13.7109375" style="279" bestFit="1" customWidth="1"/>
    <col min="6150" max="6150" width="59.28515625" style="279" bestFit="1" customWidth="1"/>
    <col min="6151" max="6152" width="0" style="279" hidden="1" customWidth="1"/>
    <col min="6153" max="6153" width="15.85546875" style="279" customWidth="1"/>
    <col min="6154" max="6157" width="0" style="279" hidden="1" customWidth="1"/>
    <col min="6158" max="6400" width="8.85546875" style="279"/>
    <col min="6401" max="6401" width="3.28515625" style="279" bestFit="1" customWidth="1"/>
    <col min="6402" max="6402" width="8.42578125" style="279" bestFit="1" customWidth="1"/>
    <col min="6403" max="6403" width="8.42578125" style="279" customWidth="1"/>
    <col min="6404" max="6404" width="14.7109375" style="279" bestFit="1" customWidth="1"/>
    <col min="6405" max="6405" width="13.7109375" style="279" bestFit="1" customWidth="1"/>
    <col min="6406" max="6406" width="59.28515625" style="279" bestFit="1" customWidth="1"/>
    <col min="6407" max="6408" width="0" style="279" hidden="1" customWidth="1"/>
    <col min="6409" max="6409" width="15.85546875" style="279" customWidth="1"/>
    <col min="6410" max="6413" width="0" style="279" hidden="1" customWidth="1"/>
    <col min="6414" max="6656" width="8.85546875" style="279"/>
    <col min="6657" max="6657" width="3.28515625" style="279" bestFit="1" customWidth="1"/>
    <col min="6658" max="6658" width="8.42578125" style="279" bestFit="1" customWidth="1"/>
    <col min="6659" max="6659" width="8.42578125" style="279" customWidth="1"/>
    <col min="6660" max="6660" width="14.7109375" style="279" bestFit="1" customWidth="1"/>
    <col min="6661" max="6661" width="13.7109375" style="279" bestFit="1" customWidth="1"/>
    <col min="6662" max="6662" width="59.28515625" style="279" bestFit="1" customWidth="1"/>
    <col min="6663" max="6664" width="0" style="279" hidden="1" customWidth="1"/>
    <col min="6665" max="6665" width="15.85546875" style="279" customWidth="1"/>
    <col min="6666" max="6669" width="0" style="279" hidden="1" customWidth="1"/>
    <col min="6670" max="6912" width="8.85546875" style="279"/>
    <col min="6913" max="6913" width="3.28515625" style="279" bestFit="1" customWidth="1"/>
    <col min="6914" max="6914" width="8.42578125" style="279" bestFit="1" customWidth="1"/>
    <col min="6915" max="6915" width="8.42578125" style="279" customWidth="1"/>
    <col min="6916" max="6916" width="14.7109375" style="279" bestFit="1" customWidth="1"/>
    <col min="6917" max="6917" width="13.7109375" style="279" bestFit="1" customWidth="1"/>
    <col min="6918" max="6918" width="59.28515625" style="279" bestFit="1" customWidth="1"/>
    <col min="6919" max="6920" width="0" style="279" hidden="1" customWidth="1"/>
    <col min="6921" max="6921" width="15.85546875" style="279" customWidth="1"/>
    <col min="6922" max="6925" width="0" style="279" hidden="1" customWidth="1"/>
    <col min="6926" max="7168" width="8.85546875" style="279"/>
    <col min="7169" max="7169" width="3.28515625" style="279" bestFit="1" customWidth="1"/>
    <col min="7170" max="7170" width="8.42578125" style="279" bestFit="1" customWidth="1"/>
    <col min="7171" max="7171" width="8.42578125" style="279" customWidth="1"/>
    <col min="7172" max="7172" width="14.7109375" style="279" bestFit="1" customWidth="1"/>
    <col min="7173" max="7173" width="13.7109375" style="279" bestFit="1" customWidth="1"/>
    <col min="7174" max="7174" width="59.28515625" style="279" bestFit="1" customWidth="1"/>
    <col min="7175" max="7176" width="0" style="279" hidden="1" customWidth="1"/>
    <col min="7177" max="7177" width="15.85546875" style="279" customWidth="1"/>
    <col min="7178" max="7181" width="0" style="279" hidden="1" customWidth="1"/>
    <col min="7182" max="7424" width="8.85546875" style="279"/>
    <col min="7425" max="7425" width="3.28515625" style="279" bestFit="1" customWidth="1"/>
    <col min="7426" max="7426" width="8.42578125" style="279" bestFit="1" customWidth="1"/>
    <col min="7427" max="7427" width="8.42578125" style="279" customWidth="1"/>
    <col min="7428" max="7428" width="14.7109375" style="279" bestFit="1" customWidth="1"/>
    <col min="7429" max="7429" width="13.7109375" style="279" bestFit="1" customWidth="1"/>
    <col min="7430" max="7430" width="59.28515625" style="279" bestFit="1" customWidth="1"/>
    <col min="7431" max="7432" width="0" style="279" hidden="1" customWidth="1"/>
    <col min="7433" max="7433" width="15.85546875" style="279" customWidth="1"/>
    <col min="7434" max="7437" width="0" style="279" hidden="1" customWidth="1"/>
    <col min="7438" max="7680" width="8.85546875" style="279"/>
    <col min="7681" max="7681" width="3.28515625" style="279" bestFit="1" customWidth="1"/>
    <col min="7682" max="7682" width="8.42578125" style="279" bestFit="1" customWidth="1"/>
    <col min="7683" max="7683" width="8.42578125" style="279" customWidth="1"/>
    <col min="7684" max="7684" width="14.7109375" style="279" bestFit="1" customWidth="1"/>
    <col min="7685" max="7685" width="13.7109375" style="279" bestFit="1" customWidth="1"/>
    <col min="7686" max="7686" width="59.28515625" style="279" bestFit="1" customWidth="1"/>
    <col min="7687" max="7688" width="0" style="279" hidden="1" customWidth="1"/>
    <col min="7689" max="7689" width="15.85546875" style="279" customWidth="1"/>
    <col min="7690" max="7693" width="0" style="279" hidden="1" customWidth="1"/>
    <col min="7694" max="7936" width="8.85546875" style="279"/>
    <col min="7937" max="7937" width="3.28515625" style="279" bestFit="1" customWidth="1"/>
    <col min="7938" max="7938" width="8.42578125" style="279" bestFit="1" customWidth="1"/>
    <col min="7939" max="7939" width="8.42578125" style="279" customWidth="1"/>
    <col min="7940" max="7940" width="14.7109375" style="279" bestFit="1" customWidth="1"/>
    <col min="7941" max="7941" width="13.7109375" style="279" bestFit="1" customWidth="1"/>
    <col min="7942" max="7942" width="59.28515625" style="279" bestFit="1" customWidth="1"/>
    <col min="7943" max="7944" width="0" style="279" hidden="1" customWidth="1"/>
    <col min="7945" max="7945" width="15.85546875" style="279" customWidth="1"/>
    <col min="7946" max="7949" width="0" style="279" hidden="1" customWidth="1"/>
    <col min="7950" max="8192" width="8.85546875" style="279"/>
    <col min="8193" max="8193" width="3.28515625" style="279" bestFit="1" customWidth="1"/>
    <col min="8194" max="8194" width="8.42578125" style="279" bestFit="1" customWidth="1"/>
    <col min="8195" max="8195" width="8.42578125" style="279" customWidth="1"/>
    <col min="8196" max="8196" width="14.7109375" style="279" bestFit="1" customWidth="1"/>
    <col min="8197" max="8197" width="13.7109375" style="279" bestFit="1" customWidth="1"/>
    <col min="8198" max="8198" width="59.28515625" style="279" bestFit="1" customWidth="1"/>
    <col min="8199" max="8200" width="0" style="279" hidden="1" customWidth="1"/>
    <col min="8201" max="8201" width="15.85546875" style="279" customWidth="1"/>
    <col min="8202" max="8205" width="0" style="279" hidden="1" customWidth="1"/>
    <col min="8206" max="8448" width="8.85546875" style="279"/>
    <col min="8449" max="8449" width="3.28515625" style="279" bestFit="1" customWidth="1"/>
    <col min="8450" max="8450" width="8.42578125" style="279" bestFit="1" customWidth="1"/>
    <col min="8451" max="8451" width="8.42578125" style="279" customWidth="1"/>
    <col min="8452" max="8452" width="14.7109375" style="279" bestFit="1" customWidth="1"/>
    <col min="8453" max="8453" width="13.7109375" style="279" bestFit="1" customWidth="1"/>
    <col min="8454" max="8454" width="59.28515625" style="279" bestFit="1" customWidth="1"/>
    <col min="8455" max="8456" width="0" style="279" hidden="1" customWidth="1"/>
    <col min="8457" max="8457" width="15.85546875" style="279" customWidth="1"/>
    <col min="8458" max="8461" width="0" style="279" hidden="1" customWidth="1"/>
    <col min="8462" max="8704" width="8.85546875" style="279"/>
    <col min="8705" max="8705" width="3.28515625" style="279" bestFit="1" customWidth="1"/>
    <col min="8706" max="8706" width="8.42578125" style="279" bestFit="1" customWidth="1"/>
    <col min="8707" max="8707" width="8.42578125" style="279" customWidth="1"/>
    <col min="8708" max="8708" width="14.7109375" style="279" bestFit="1" customWidth="1"/>
    <col min="8709" max="8709" width="13.7109375" style="279" bestFit="1" customWidth="1"/>
    <col min="8710" max="8710" width="59.28515625" style="279" bestFit="1" customWidth="1"/>
    <col min="8711" max="8712" width="0" style="279" hidden="1" customWidth="1"/>
    <col min="8713" max="8713" width="15.85546875" style="279" customWidth="1"/>
    <col min="8714" max="8717" width="0" style="279" hidden="1" customWidth="1"/>
    <col min="8718" max="8960" width="8.85546875" style="279"/>
    <col min="8961" max="8961" width="3.28515625" style="279" bestFit="1" customWidth="1"/>
    <col min="8962" max="8962" width="8.42578125" style="279" bestFit="1" customWidth="1"/>
    <col min="8963" max="8963" width="8.42578125" style="279" customWidth="1"/>
    <col min="8964" max="8964" width="14.7109375" style="279" bestFit="1" customWidth="1"/>
    <col min="8965" max="8965" width="13.7109375" style="279" bestFit="1" customWidth="1"/>
    <col min="8966" max="8966" width="59.28515625" style="279" bestFit="1" customWidth="1"/>
    <col min="8967" max="8968" width="0" style="279" hidden="1" customWidth="1"/>
    <col min="8969" max="8969" width="15.85546875" style="279" customWidth="1"/>
    <col min="8970" max="8973" width="0" style="279" hidden="1" customWidth="1"/>
    <col min="8974" max="9216" width="8.85546875" style="279"/>
    <col min="9217" max="9217" width="3.28515625" style="279" bestFit="1" customWidth="1"/>
    <col min="9218" max="9218" width="8.42578125" style="279" bestFit="1" customWidth="1"/>
    <col min="9219" max="9219" width="8.42578125" style="279" customWidth="1"/>
    <col min="9220" max="9220" width="14.7109375" style="279" bestFit="1" customWidth="1"/>
    <col min="9221" max="9221" width="13.7109375" style="279" bestFit="1" customWidth="1"/>
    <col min="9222" max="9222" width="59.28515625" style="279" bestFit="1" customWidth="1"/>
    <col min="9223" max="9224" width="0" style="279" hidden="1" customWidth="1"/>
    <col min="9225" max="9225" width="15.85546875" style="279" customWidth="1"/>
    <col min="9226" max="9229" width="0" style="279" hidden="1" customWidth="1"/>
    <col min="9230" max="9472" width="8.85546875" style="279"/>
    <col min="9473" max="9473" width="3.28515625" style="279" bestFit="1" customWidth="1"/>
    <col min="9474" max="9474" width="8.42578125" style="279" bestFit="1" customWidth="1"/>
    <col min="9475" max="9475" width="8.42578125" style="279" customWidth="1"/>
    <col min="9476" max="9476" width="14.7109375" style="279" bestFit="1" customWidth="1"/>
    <col min="9477" max="9477" width="13.7109375" style="279" bestFit="1" customWidth="1"/>
    <col min="9478" max="9478" width="59.28515625" style="279" bestFit="1" customWidth="1"/>
    <col min="9479" max="9480" width="0" style="279" hidden="1" customWidth="1"/>
    <col min="9481" max="9481" width="15.85546875" style="279" customWidth="1"/>
    <col min="9482" max="9485" width="0" style="279" hidden="1" customWidth="1"/>
    <col min="9486" max="9728" width="8.85546875" style="279"/>
    <col min="9729" max="9729" width="3.28515625" style="279" bestFit="1" customWidth="1"/>
    <col min="9730" max="9730" width="8.42578125" style="279" bestFit="1" customWidth="1"/>
    <col min="9731" max="9731" width="8.42578125" style="279" customWidth="1"/>
    <col min="9732" max="9732" width="14.7109375" style="279" bestFit="1" customWidth="1"/>
    <col min="9733" max="9733" width="13.7109375" style="279" bestFit="1" customWidth="1"/>
    <col min="9734" max="9734" width="59.28515625" style="279" bestFit="1" customWidth="1"/>
    <col min="9735" max="9736" width="0" style="279" hidden="1" customWidth="1"/>
    <col min="9737" max="9737" width="15.85546875" style="279" customWidth="1"/>
    <col min="9738" max="9741" width="0" style="279" hidden="1" customWidth="1"/>
    <col min="9742" max="9984" width="8.85546875" style="279"/>
    <col min="9985" max="9985" width="3.28515625" style="279" bestFit="1" customWidth="1"/>
    <col min="9986" max="9986" width="8.42578125" style="279" bestFit="1" customWidth="1"/>
    <col min="9987" max="9987" width="8.42578125" style="279" customWidth="1"/>
    <col min="9988" max="9988" width="14.7109375" style="279" bestFit="1" customWidth="1"/>
    <col min="9989" max="9989" width="13.7109375" style="279" bestFit="1" customWidth="1"/>
    <col min="9990" max="9990" width="59.28515625" style="279" bestFit="1" customWidth="1"/>
    <col min="9991" max="9992" width="0" style="279" hidden="1" customWidth="1"/>
    <col min="9993" max="9993" width="15.85546875" style="279" customWidth="1"/>
    <col min="9994" max="9997" width="0" style="279" hidden="1" customWidth="1"/>
    <col min="9998" max="10240" width="8.85546875" style="279"/>
    <col min="10241" max="10241" width="3.28515625" style="279" bestFit="1" customWidth="1"/>
    <col min="10242" max="10242" width="8.42578125" style="279" bestFit="1" customWidth="1"/>
    <col min="10243" max="10243" width="8.42578125" style="279" customWidth="1"/>
    <col min="10244" max="10244" width="14.7109375" style="279" bestFit="1" customWidth="1"/>
    <col min="10245" max="10245" width="13.7109375" style="279" bestFit="1" customWidth="1"/>
    <col min="10246" max="10246" width="59.28515625" style="279" bestFit="1" customWidth="1"/>
    <col min="10247" max="10248" width="0" style="279" hidden="1" customWidth="1"/>
    <col min="10249" max="10249" width="15.85546875" style="279" customWidth="1"/>
    <col min="10250" max="10253" width="0" style="279" hidden="1" customWidth="1"/>
    <col min="10254" max="10496" width="8.85546875" style="279"/>
    <col min="10497" max="10497" width="3.28515625" style="279" bestFit="1" customWidth="1"/>
    <col min="10498" max="10498" width="8.42578125" style="279" bestFit="1" customWidth="1"/>
    <col min="10499" max="10499" width="8.42578125" style="279" customWidth="1"/>
    <col min="10500" max="10500" width="14.7109375" style="279" bestFit="1" customWidth="1"/>
    <col min="10501" max="10501" width="13.7109375" style="279" bestFit="1" customWidth="1"/>
    <col min="10502" max="10502" width="59.28515625" style="279" bestFit="1" customWidth="1"/>
    <col min="10503" max="10504" width="0" style="279" hidden="1" customWidth="1"/>
    <col min="10505" max="10505" width="15.85546875" style="279" customWidth="1"/>
    <col min="10506" max="10509" width="0" style="279" hidden="1" customWidth="1"/>
    <col min="10510" max="10752" width="8.85546875" style="279"/>
    <col min="10753" max="10753" width="3.28515625" style="279" bestFit="1" customWidth="1"/>
    <col min="10754" max="10754" width="8.42578125" style="279" bestFit="1" customWidth="1"/>
    <col min="10755" max="10755" width="8.42578125" style="279" customWidth="1"/>
    <col min="10756" max="10756" width="14.7109375" style="279" bestFit="1" customWidth="1"/>
    <col min="10757" max="10757" width="13.7109375" style="279" bestFit="1" customWidth="1"/>
    <col min="10758" max="10758" width="59.28515625" style="279" bestFit="1" customWidth="1"/>
    <col min="10759" max="10760" width="0" style="279" hidden="1" customWidth="1"/>
    <col min="10761" max="10761" width="15.85546875" style="279" customWidth="1"/>
    <col min="10762" max="10765" width="0" style="279" hidden="1" customWidth="1"/>
    <col min="10766" max="11008" width="8.85546875" style="279"/>
    <col min="11009" max="11009" width="3.28515625" style="279" bestFit="1" customWidth="1"/>
    <col min="11010" max="11010" width="8.42578125" style="279" bestFit="1" customWidth="1"/>
    <col min="11011" max="11011" width="8.42578125" style="279" customWidth="1"/>
    <col min="11012" max="11012" width="14.7109375" style="279" bestFit="1" customWidth="1"/>
    <col min="11013" max="11013" width="13.7109375" style="279" bestFit="1" customWidth="1"/>
    <col min="11014" max="11014" width="59.28515625" style="279" bestFit="1" customWidth="1"/>
    <col min="11015" max="11016" width="0" style="279" hidden="1" customWidth="1"/>
    <col min="11017" max="11017" width="15.85546875" style="279" customWidth="1"/>
    <col min="11018" max="11021" width="0" style="279" hidden="1" customWidth="1"/>
    <col min="11022" max="11264" width="8.85546875" style="279"/>
    <col min="11265" max="11265" width="3.28515625" style="279" bestFit="1" customWidth="1"/>
    <col min="11266" max="11266" width="8.42578125" style="279" bestFit="1" customWidth="1"/>
    <col min="11267" max="11267" width="8.42578125" style="279" customWidth="1"/>
    <col min="11268" max="11268" width="14.7109375" style="279" bestFit="1" customWidth="1"/>
    <col min="11269" max="11269" width="13.7109375" style="279" bestFit="1" customWidth="1"/>
    <col min="11270" max="11270" width="59.28515625" style="279" bestFit="1" customWidth="1"/>
    <col min="11271" max="11272" width="0" style="279" hidden="1" customWidth="1"/>
    <col min="11273" max="11273" width="15.85546875" style="279" customWidth="1"/>
    <col min="11274" max="11277" width="0" style="279" hidden="1" customWidth="1"/>
    <col min="11278" max="11520" width="8.85546875" style="279"/>
    <col min="11521" max="11521" width="3.28515625" style="279" bestFit="1" customWidth="1"/>
    <col min="11522" max="11522" width="8.42578125" style="279" bestFit="1" customWidth="1"/>
    <col min="11523" max="11523" width="8.42578125" style="279" customWidth="1"/>
    <col min="11524" max="11524" width="14.7109375" style="279" bestFit="1" customWidth="1"/>
    <col min="11525" max="11525" width="13.7109375" style="279" bestFit="1" customWidth="1"/>
    <col min="11526" max="11526" width="59.28515625" style="279" bestFit="1" customWidth="1"/>
    <col min="11527" max="11528" width="0" style="279" hidden="1" customWidth="1"/>
    <col min="11529" max="11529" width="15.85546875" style="279" customWidth="1"/>
    <col min="11530" max="11533" width="0" style="279" hidden="1" customWidth="1"/>
    <col min="11534" max="11776" width="8.85546875" style="279"/>
    <col min="11777" max="11777" width="3.28515625" style="279" bestFit="1" customWidth="1"/>
    <col min="11778" max="11778" width="8.42578125" style="279" bestFit="1" customWidth="1"/>
    <col min="11779" max="11779" width="8.42578125" style="279" customWidth="1"/>
    <col min="11780" max="11780" width="14.7109375" style="279" bestFit="1" customWidth="1"/>
    <col min="11781" max="11781" width="13.7109375" style="279" bestFit="1" customWidth="1"/>
    <col min="11782" max="11782" width="59.28515625" style="279" bestFit="1" customWidth="1"/>
    <col min="11783" max="11784" width="0" style="279" hidden="1" customWidth="1"/>
    <col min="11785" max="11785" width="15.85546875" style="279" customWidth="1"/>
    <col min="11786" max="11789" width="0" style="279" hidden="1" customWidth="1"/>
    <col min="11790" max="12032" width="8.85546875" style="279"/>
    <col min="12033" max="12033" width="3.28515625" style="279" bestFit="1" customWidth="1"/>
    <col min="12034" max="12034" width="8.42578125" style="279" bestFit="1" customWidth="1"/>
    <col min="12035" max="12035" width="8.42578125" style="279" customWidth="1"/>
    <col min="12036" max="12036" width="14.7109375" style="279" bestFit="1" customWidth="1"/>
    <col min="12037" max="12037" width="13.7109375" style="279" bestFit="1" customWidth="1"/>
    <col min="12038" max="12038" width="59.28515625" style="279" bestFit="1" customWidth="1"/>
    <col min="12039" max="12040" width="0" style="279" hidden="1" customWidth="1"/>
    <col min="12041" max="12041" width="15.85546875" style="279" customWidth="1"/>
    <col min="12042" max="12045" width="0" style="279" hidden="1" customWidth="1"/>
    <col min="12046" max="12288" width="8.85546875" style="279"/>
    <col min="12289" max="12289" width="3.28515625" style="279" bestFit="1" customWidth="1"/>
    <col min="12290" max="12290" width="8.42578125" style="279" bestFit="1" customWidth="1"/>
    <col min="12291" max="12291" width="8.42578125" style="279" customWidth="1"/>
    <col min="12292" max="12292" width="14.7109375" style="279" bestFit="1" customWidth="1"/>
    <col min="12293" max="12293" width="13.7109375" style="279" bestFit="1" customWidth="1"/>
    <col min="12294" max="12294" width="59.28515625" style="279" bestFit="1" customWidth="1"/>
    <col min="12295" max="12296" width="0" style="279" hidden="1" customWidth="1"/>
    <col min="12297" max="12297" width="15.85546875" style="279" customWidth="1"/>
    <col min="12298" max="12301" width="0" style="279" hidden="1" customWidth="1"/>
    <col min="12302" max="12544" width="8.85546875" style="279"/>
    <col min="12545" max="12545" width="3.28515625" style="279" bestFit="1" customWidth="1"/>
    <col min="12546" max="12546" width="8.42578125" style="279" bestFit="1" customWidth="1"/>
    <col min="12547" max="12547" width="8.42578125" style="279" customWidth="1"/>
    <col min="12548" max="12548" width="14.7109375" style="279" bestFit="1" customWidth="1"/>
    <col min="12549" max="12549" width="13.7109375" style="279" bestFit="1" customWidth="1"/>
    <col min="12550" max="12550" width="59.28515625" style="279" bestFit="1" customWidth="1"/>
    <col min="12551" max="12552" width="0" style="279" hidden="1" customWidth="1"/>
    <col min="12553" max="12553" width="15.85546875" style="279" customWidth="1"/>
    <col min="12554" max="12557" width="0" style="279" hidden="1" customWidth="1"/>
    <col min="12558" max="12800" width="8.85546875" style="279"/>
    <col min="12801" max="12801" width="3.28515625" style="279" bestFit="1" customWidth="1"/>
    <col min="12802" max="12802" width="8.42578125" style="279" bestFit="1" customWidth="1"/>
    <col min="12803" max="12803" width="8.42578125" style="279" customWidth="1"/>
    <col min="12804" max="12804" width="14.7109375" style="279" bestFit="1" customWidth="1"/>
    <col min="12805" max="12805" width="13.7109375" style="279" bestFit="1" customWidth="1"/>
    <col min="12806" max="12806" width="59.28515625" style="279" bestFit="1" customWidth="1"/>
    <col min="12807" max="12808" width="0" style="279" hidden="1" customWidth="1"/>
    <col min="12809" max="12809" width="15.85546875" style="279" customWidth="1"/>
    <col min="12810" max="12813" width="0" style="279" hidden="1" customWidth="1"/>
    <col min="12814" max="13056" width="8.85546875" style="279"/>
    <col min="13057" max="13057" width="3.28515625" style="279" bestFit="1" customWidth="1"/>
    <col min="13058" max="13058" width="8.42578125" style="279" bestFit="1" customWidth="1"/>
    <col min="13059" max="13059" width="8.42578125" style="279" customWidth="1"/>
    <col min="13060" max="13060" width="14.7109375" style="279" bestFit="1" customWidth="1"/>
    <col min="13061" max="13061" width="13.7109375" style="279" bestFit="1" customWidth="1"/>
    <col min="13062" max="13062" width="59.28515625" style="279" bestFit="1" customWidth="1"/>
    <col min="13063" max="13064" width="0" style="279" hidden="1" customWidth="1"/>
    <col min="13065" max="13065" width="15.85546875" style="279" customWidth="1"/>
    <col min="13066" max="13069" width="0" style="279" hidden="1" customWidth="1"/>
    <col min="13070" max="13312" width="8.85546875" style="279"/>
    <col min="13313" max="13313" width="3.28515625" style="279" bestFit="1" customWidth="1"/>
    <col min="13314" max="13314" width="8.42578125" style="279" bestFit="1" customWidth="1"/>
    <col min="13315" max="13315" width="8.42578125" style="279" customWidth="1"/>
    <col min="13316" max="13316" width="14.7109375" style="279" bestFit="1" customWidth="1"/>
    <col min="13317" max="13317" width="13.7109375" style="279" bestFit="1" customWidth="1"/>
    <col min="13318" max="13318" width="59.28515625" style="279" bestFit="1" customWidth="1"/>
    <col min="13319" max="13320" width="0" style="279" hidden="1" customWidth="1"/>
    <col min="13321" max="13321" width="15.85546875" style="279" customWidth="1"/>
    <col min="13322" max="13325" width="0" style="279" hidden="1" customWidth="1"/>
    <col min="13326" max="13568" width="8.85546875" style="279"/>
    <col min="13569" max="13569" width="3.28515625" style="279" bestFit="1" customWidth="1"/>
    <col min="13570" max="13570" width="8.42578125" style="279" bestFit="1" customWidth="1"/>
    <col min="13571" max="13571" width="8.42578125" style="279" customWidth="1"/>
    <col min="13572" max="13572" width="14.7109375" style="279" bestFit="1" customWidth="1"/>
    <col min="13573" max="13573" width="13.7109375" style="279" bestFit="1" customWidth="1"/>
    <col min="13574" max="13574" width="59.28515625" style="279" bestFit="1" customWidth="1"/>
    <col min="13575" max="13576" width="0" style="279" hidden="1" customWidth="1"/>
    <col min="13577" max="13577" width="15.85546875" style="279" customWidth="1"/>
    <col min="13578" max="13581" width="0" style="279" hidden="1" customWidth="1"/>
    <col min="13582" max="13824" width="8.85546875" style="279"/>
    <col min="13825" max="13825" width="3.28515625" style="279" bestFit="1" customWidth="1"/>
    <col min="13826" max="13826" width="8.42578125" style="279" bestFit="1" customWidth="1"/>
    <col min="13827" max="13827" width="8.42578125" style="279" customWidth="1"/>
    <col min="13828" max="13828" width="14.7109375" style="279" bestFit="1" customWidth="1"/>
    <col min="13829" max="13829" width="13.7109375" style="279" bestFit="1" customWidth="1"/>
    <col min="13830" max="13830" width="59.28515625" style="279" bestFit="1" customWidth="1"/>
    <col min="13831" max="13832" width="0" style="279" hidden="1" customWidth="1"/>
    <col min="13833" max="13833" width="15.85546875" style="279" customWidth="1"/>
    <col min="13834" max="13837" width="0" style="279" hidden="1" customWidth="1"/>
    <col min="13838" max="14080" width="8.85546875" style="279"/>
    <col min="14081" max="14081" width="3.28515625" style="279" bestFit="1" customWidth="1"/>
    <col min="14082" max="14082" width="8.42578125" style="279" bestFit="1" customWidth="1"/>
    <col min="14083" max="14083" width="8.42578125" style="279" customWidth="1"/>
    <col min="14084" max="14084" width="14.7109375" style="279" bestFit="1" customWidth="1"/>
    <col min="14085" max="14085" width="13.7109375" style="279" bestFit="1" customWidth="1"/>
    <col min="14086" max="14086" width="59.28515625" style="279" bestFit="1" customWidth="1"/>
    <col min="14087" max="14088" width="0" style="279" hidden="1" customWidth="1"/>
    <col min="14089" max="14089" width="15.85546875" style="279" customWidth="1"/>
    <col min="14090" max="14093" width="0" style="279" hidden="1" customWidth="1"/>
    <col min="14094" max="14336" width="8.85546875" style="279"/>
    <col min="14337" max="14337" width="3.28515625" style="279" bestFit="1" customWidth="1"/>
    <col min="14338" max="14338" width="8.42578125" style="279" bestFit="1" customWidth="1"/>
    <col min="14339" max="14339" width="8.42578125" style="279" customWidth="1"/>
    <col min="14340" max="14340" width="14.7109375" style="279" bestFit="1" customWidth="1"/>
    <col min="14341" max="14341" width="13.7109375" style="279" bestFit="1" customWidth="1"/>
    <col min="14342" max="14342" width="59.28515625" style="279" bestFit="1" customWidth="1"/>
    <col min="14343" max="14344" width="0" style="279" hidden="1" customWidth="1"/>
    <col min="14345" max="14345" width="15.85546875" style="279" customWidth="1"/>
    <col min="14346" max="14349" width="0" style="279" hidden="1" customWidth="1"/>
    <col min="14350" max="14592" width="8.85546875" style="279"/>
    <col min="14593" max="14593" width="3.28515625" style="279" bestFit="1" customWidth="1"/>
    <col min="14594" max="14594" width="8.42578125" style="279" bestFit="1" customWidth="1"/>
    <col min="14595" max="14595" width="8.42578125" style="279" customWidth="1"/>
    <col min="14596" max="14596" width="14.7109375" style="279" bestFit="1" customWidth="1"/>
    <col min="14597" max="14597" width="13.7109375" style="279" bestFit="1" customWidth="1"/>
    <col min="14598" max="14598" width="59.28515625" style="279" bestFit="1" customWidth="1"/>
    <col min="14599" max="14600" width="0" style="279" hidden="1" customWidth="1"/>
    <col min="14601" max="14601" width="15.85546875" style="279" customWidth="1"/>
    <col min="14602" max="14605" width="0" style="279" hidden="1" customWidth="1"/>
    <col min="14606" max="14848" width="8.85546875" style="279"/>
    <col min="14849" max="14849" width="3.28515625" style="279" bestFit="1" customWidth="1"/>
    <col min="14850" max="14850" width="8.42578125" style="279" bestFit="1" customWidth="1"/>
    <col min="14851" max="14851" width="8.42578125" style="279" customWidth="1"/>
    <col min="14852" max="14852" width="14.7109375" style="279" bestFit="1" customWidth="1"/>
    <col min="14853" max="14853" width="13.7109375" style="279" bestFit="1" customWidth="1"/>
    <col min="14854" max="14854" width="59.28515625" style="279" bestFit="1" customWidth="1"/>
    <col min="14855" max="14856" width="0" style="279" hidden="1" customWidth="1"/>
    <col min="14857" max="14857" width="15.85546875" style="279" customWidth="1"/>
    <col min="14858" max="14861" width="0" style="279" hidden="1" customWidth="1"/>
    <col min="14862" max="15104" width="8.85546875" style="279"/>
    <col min="15105" max="15105" width="3.28515625" style="279" bestFit="1" customWidth="1"/>
    <col min="15106" max="15106" width="8.42578125" style="279" bestFit="1" customWidth="1"/>
    <col min="15107" max="15107" width="8.42578125" style="279" customWidth="1"/>
    <col min="15108" max="15108" width="14.7109375" style="279" bestFit="1" customWidth="1"/>
    <col min="15109" max="15109" width="13.7109375" style="279" bestFit="1" customWidth="1"/>
    <col min="15110" max="15110" width="59.28515625" style="279" bestFit="1" customWidth="1"/>
    <col min="15111" max="15112" width="0" style="279" hidden="1" customWidth="1"/>
    <col min="15113" max="15113" width="15.85546875" style="279" customWidth="1"/>
    <col min="15114" max="15117" width="0" style="279" hidden="1" customWidth="1"/>
    <col min="15118" max="15360" width="8.85546875" style="279"/>
    <col min="15361" max="15361" width="3.28515625" style="279" bestFit="1" customWidth="1"/>
    <col min="15362" max="15362" width="8.42578125" style="279" bestFit="1" customWidth="1"/>
    <col min="15363" max="15363" width="8.42578125" style="279" customWidth="1"/>
    <col min="15364" max="15364" width="14.7109375" style="279" bestFit="1" customWidth="1"/>
    <col min="15365" max="15365" width="13.7109375" style="279" bestFit="1" customWidth="1"/>
    <col min="15366" max="15366" width="59.28515625" style="279" bestFit="1" customWidth="1"/>
    <col min="15367" max="15368" width="0" style="279" hidden="1" customWidth="1"/>
    <col min="15369" max="15369" width="15.85546875" style="279" customWidth="1"/>
    <col min="15370" max="15373" width="0" style="279" hidden="1" customWidth="1"/>
    <col min="15374" max="15616" width="8.85546875" style="279"/>
    <col min="15617" max="15617" width="3.28515625" style="279" bestFit="1" customWidth="1"/>
    <col min="15618" max="15618" width="8.42578125" style="279" bestFit="1" customWidth="1"/>
    <col min="15619" max="15619" width="8.42578125" style="279" customWidth="1"/>
    <col min="15620" max="15620" width="14.7109375" style="279" bestFit="1" customWidth="1"/>
    <col min="15621" max="15621" width="13.7109375" style="279" bestFit="1" customWidth="1"/>
    <col min="15622" max="15622" width="59.28515625" style="279" bestFit="1" customWidth="1"/>
    <col min="15623" max="15624" width="0" style="279" hidden="1" customWidth="1"/>
    <col min="15625" max="15625" width="15.85546875" style="279" customWidth="1"/>
    <col min="15626" max="15629" width="0" style="279" hidden="1" customWidth="1"/>
    <col min="15630" max="15872" width="8.85546875" style="279"/>
    <col min="15873" max="15873" width="3.28515625" style="279" bestFit="1" customWidth="1"/>
    <col min="15874" max="15874" width="8.42578125" style="279" bestFit="1" customWidth="1"/>
    <col min="15875" max="15875" width="8.42578125" style="279" customWidth="1"/>
    <col min="15876" max="15876" width="14.7109375" style="279" bestFit="1" customWidth="1"/>
    <col min="15877" max="15877" width="13.7109375" style="279" bestFit="1" customWidth="1"/>
    <col min="15878" max="15878" width="59.28515625" style="279" bestFit="1" customWidth="1"/>
    <col min="15879" max="15880" width="0" style="279" hidden="1" customWidth="1"/>
    <col min="15881" max="15881" width="15.85546875" style="279" customWidth="1"/>
    <col min="15882" max="15885" width="0" style="279" hidden="1" customWidth="1"/>
    <col min="15886" max="16128" width="8.85546875" style="279"/>
    <col min="16129" max="16129" width="3.28515625" style="279" bestFit="1" customWidth="1"/>
    <col min="16130" max="16130" width="8.42578125" style="279" bestFit="1" customWidth="1"/>
    <col min="16131" max="16131" width="8.42578125" style="279" customWidth="1"/>
    <col min="16132" max="16132" width="14.7109375" style="279" bestFit="1" customWidth="1"/>
    <col min="16133" max="16133" width="13.7109375" style="279" bestFit="1" customWidth="1"/>
    <col min="16134" max="16134" width="59.28515625" style="279" bestFit="1" customWidth="1"/>
    <col min="16135" max="16136" width="0" style="279" hidden="1" customWidth="1"/>
    <col min="16137" max="16137" width="15.85546875" style="279" customWidth="1"/>
    <col min="16138" max="16141" width="0" style="279" hidden="1" customWidth="1"/>
    <col min="16142" max="16384" width="8.85546875" style="279"/>
  </cols>
  <sheetData>
    <row r="1" spans="1:13" ht="73.900000000000006" hidden="1" customHeight="1">
      <c r="A1" s="278"/>
      <c r="B1" s="655"/>
      <c r="C1" s="655"/>
      <c r="D1" s="654"/>
      <c r="E1" s="654"/>
      <c r="F1" s="654"/>
      <c r="H1" s="280"/>
    </row>
    <row r="2" spans="1:13" ht="10.15" hidden="1" customHeight="1">
      <c r="A2" s="278"/>
      <c r="B2" s="656" t="s">
        <v>586</v>
      </c>
      <c r="C2" s="656"/>
      <c r="D2" s="654"/>
      <c r="E2" s="654"/>
      <c r="F2" s="654"/>
      <c r="H2" s="280"/>
    </row>
    <row r="3" spans="1:13" ht="28.9" hidden="1" customHeight="1">
      <c r="A3" s="278"/>
      <c r="B3" s="659" t="s">
        <v>587</v>
      </c>
      <c r="C3" s="659"/>
      <c r="D3" s="654"/>
      <c r="E3" s="654"/>
      <c r="F3" s="654"/>
      <c r="H3" s="280"/>
    </row>
    <row r="4" spans="1:13" ht="19.899999999999999" hidden="1" customHeight="1">
      <c r="A4" s="278"/>
      <c r="B4" s="660" t="s">
        <v>588</v>
      </c>
      <c r="C4" s="660"/>
      <c r="D4" s="654"/>
      <c r="E4" s="654"/>
      <c r="F4" s="654"/>
      <c r="H4" s="280"/>
    </row>
    <row r="5" spans="1:13" ht="10.15" hidden="1" customHeight="1">
      <c r="A5" s="278"/>
      <c r="B5" s="656" t="s">
        <v>586</v>
      </c>
      <c r="C5" s="656"/>
      <c r="D5" s="654"/>
      <c r="E5" s="654"/>
      <c r="F5" s="654"/>
      <c r="H5" s="280"/>
    </row>
    <row r="6" spans="1:13" ht="19.899999999999999" hidden="1" customHeight="1">
      <c r="A6" s="278"/>
      <c r="B6" s="653" t="s">
        <v>589</v>
      </c>
      <c r="C6" s="653"/>
      <c r="D6" s="654"/>
      <c r="E6" s="655" t="s">
        <v>590</v>
      </c>
      <c r="F6" s="654"/>
      <c r="H6" s="280"/>
    </row>
    <row r="7" spans="1:13" ht="19.899999999999999" hidden="1" customHeight="1">
      <c r="A7" s="278"/>
      <c r="B7" s="653" t="s">
        <v>591</v>
      </c>
      <c r="C7" s="653"/>
      <c r="D7" s="654"/>
      <c r="E7" s="655" t="s">
        <v>592</v>
      </c>
      <c r="F7" s="654"/>
      <c r="H7" s="280"/>
    </row>
    <row r="8" spans="1:13" ht="19.899999999999999" hidden="1" customHeight="1">
      <c r="A8" s="278"/>
      <c r="B8" s="653" t="s">
        <v>593</v>
      </c>
      <c r="C8" s="653"/>
      <c r="D8" s="654"/>
      <c r="E8" s="655" t="s">
        <v>594</v>
      </c>
      <c r="F8" s="654"/>
      <c r="H8" s="280"/>
    </row>
    <row r="9" spans="1:13" ht="18" hidden="1" customHeight="1">
      <c r="A9" s="278"/>
      <c r="B9" s="656" t="s">
        <v>586</v>
      </c>
      <c r="C9" s="656"/>
      <c r="D9" s="654"/>
      <c r="E9" s="654"/>
      <c r="F9" s="654"/>
      <c r="H9" s="280"/>
    </row>
    <row r="10" spans="1:13" ht="18" customHeight="1">
      <c r="A10" s="278"/>
      <c r="B10" s="283" t="s">
        <v>595</v>
      </c>
      <c r="C10" s="284"/>
      <c r="D10" s="657" t="s">
        <v>596</v>
      </c>
      <c r="E10" s="658"/>
      <c r="F10" s="283" t="s">
        <v>597</v>
      </c>
      <c r="G10" s="285" t="s">
        <v>598</v>
      </c>
      <c r="H10" s="286" t="s">
        <v>599</v>
      </c>
    </row>
    <row r="11" spans="1:13" ht="64.150000000000006" customHeight="1">
      <c r="A11" s="278"/>
      <c r="B11" s="287">
        <v>1</v>
      </c>
      <c r="C11" s="288" t="s">
        <v>120</v>
      </c>
      <c r="D11" s="637" t="s">
        <v>600</v>
      </c>
      <c r="E11" s="637"/>
      <c r="F11" s="289" t="s">
        <v>601</v>
      </c>
      <c r="G11" s="290" t="s">
        <v>89</v>
      </c>
      <c r="H11" s="280" t="s">
        <v>90</v>
      </c>
      <c r="J11" s="282" t="s">
        <v>602</v>
      </c>
      <c r="K11" s="282" t="s">
        <v>603</v>
      </c>
      <c r="L11" s="282" t="s">
        <v>604</v>
      </c>
      <c r="M11" s="282" t="str">
        <f>+CONCATENATE(J11,K11,L11,B11)</f>
        <v>TH-R1</v>
      </c>
    </row>
    <row r="12" spans="1:13" ht="64.150000000000006" customHeight="1">
      <c r="A12" s="278"/>
      <c r="B12" s="287">
        <v>2</v>
      </c>
      <c r="C12" s="288" t="s">
        <v>605</v>
      </c>
      <c r="D12" s="637" t="s">
        <v>600</v>
      </c>
      <c r="E12" s="637"/>
      <c r="F12" s="289" t="s">
        <v>606</v>
      </c>
      <c r="G12" s="291"/>
      <c r="H12" s="280"/>
      <c r="J12" s="282" t="s">
        <v>602</v>
      </c>
      <c r="K12" s="282" t="s">
        <v>603</v>
      </c>
      <c r="L12" s="282" t="s">
        <v>604</v>
      </c>
      <c r="M12" s="282" t="str">
        <f t="shared" ref="M12:M76" si="0">+CONCATENATE(J12,K12,L12,B12)</f>
        <v>TH-R2</v>
      </c>
    </row>
    <row r="13" spans="1:13" ht="64.150000000000006" customHeight="1">
      <c r="A13" s="278"/>
      <c r="B13" s="287">
        <v>3</v>
      </c>
      <c r="C13" s="288" t="s">
        <v>607</v>
      </c>
      <c r="D13" s="637" t="s">
        <v>600</v>
      </c>
      <c r="E13" s="637"/>
      <c r="F13" s="289" t="s">
        <v>608</v>
      </c>
      <c r="G13" s="291"/>
      <c r="H13" s="280"/>
      <c r="J13" s="282" t="s">
        <v>602</v>
      </c>
      <c r="K13" s="282" t="s">
        <v>603</v>
      </c>
      <c r="L13" s="282" t="s">
        <v>604</v>
      </c>
      <c r="M13" s="282" t="str">
        <f t="shared" si="0"/>
        <v>TH-R3</v>
      </c>
    </row>
    <row r="14" spans="1:13" ht="64.150000000000006" customHeight="1">
      <c r="A14" s="278"/>
      <c r="B14" s="287">
        <v>23</v>
      </c>
      <c r="C14" s="288" t="s">
        <v>609</v>
      </c>
      <c r="D14" s="637" t="s">
        <v>600</v>
      </c>
      <c r="E14" s="637"/>
      <c r="F14" s="289" t="s">
        <v>610</v>
      </c>
      <c r="G14" s="292"/>
      <c r="H14" s="280"/>
      <c r="J14" s="282" t="s">
        <v>602</v>
      </c>
      <c r="K14" s="282" t="s">
        <v>603</v>
      </c>
      <c r="L14" s="282" t="s">
        <v>604</v>
      </c>
      <c r="M14" s="282" t="str">
        <f>+CONCATENATE(J14,K14,L14,B14)</f>
        <v>TH-R23</v>
      </c>
    </row>
    <row r="15" spans="1:13" ht="64.150000000000006" customHeight="1">
      <c r="A15" s="278"/>
      <c r="B15" s="287"/>
      <c r="C15" s="643" t="s">
        <v>121</v>
      </c>
      <c r="D15" s="644" t="s">
        <v>600</v>
      </c>
      <c r="E15" s="644"/>
      <c r="F15" s="638" t="s">
        <v>611</v>
      </c>
      <c r="G15" s="650" t="s">
        <v>91</v>
      </c>
      <c r="H15" s="280" t="s">
        <v>92</v>
      </c>
    </row>
    <row r="16" spans="1:13" ht="64.150000000000006" customHeight="1">
      <c r="A16" s="278"/>
      <c r="B16" s="287">
        <v>4</v>
      </c>
      <c r="C16" s="643"/>
      <c r="D16" s="644"/>
      <c r="E16" s="644"/>
      <c r="F16" s="638"/>
      <c r="G16" s="650"/>
      <c r="H16" s="280" t="s">
        <v>93</v>
      </c>
      <c r="J16" s="282" t="s">
        <v>602</v>
      </c>
      <c r="K16" s="282" t="s">
        <v>603</v>
      </c>
      <c r="L16" s="282" t="s">
        <v>604</v>
      </c>
      <c r="M16" s="282" t="str">
        <f t="shared" si="0"/>
        <v>TH-R4</v>
      </c>
    </row>
    <row r="17" spans="1:18" ht="64.150000000000006" customHeight="1">
      <c r="A17" s="278"/>
      <c r="B17" s="287">
        <v>5</v>
      </c>
      <c r="C17" s="288" t="s">
        <v>612</v>
      </c>
      <c r="D17" s="637" t="s">
        <v>600</v>
      </c>
      <c r="E17" s="637"/>
      <c r="F17" s="289" t="s">
        <v>613</v>
      </c>
      <c r="G17" s="650" t="s">
        <v>94</v>
      </c>
      <c r="H17" s="652" t="s">
        <v>95</v>
      </c>
      <c r="J17" s="282" t="s">
        <v>602</v>
      </c>
      <c r="K17" s="282" t="s">
        <v>603</v>
      </c>
      <c r="L17" s="282" t="s">
        <v>604</v>
      </c>
      <c r="M17" s="282" t="str">
        <f t="shared" si="0"/>
        <v>TH-R5</v>
      </c>
    </row>
    <row r="18" spans="1:18" ht="64.150000000000006" customHeight="1">
      <c r="A18" s="278"/>
      <c r="B18" s="287">
        <v>6</v>
      </c>
      <c r="C18" s="288" t="s">
        <v>614</v>
      </c>
      <c r="D18" s="637" t="s">
        <v>600</v>
      </c>
      <c r="E18" s="637"/>
      <c r="F18" s="289" t="s">
        <v>615</v>
      </c>
      <c r="G18" s="650"/>
      <c r="H18" s="652"/>
      <c r="J18" s="282" t="s">
        <v>602</v>
      </c>
      <c r="K18" s="282" t="s">
        <v>603</v>
      </c>
      <c r="L18" s="282" t="s">
        <v>604</v>
      </c>
      <c r="M18" s="282" t="str">
        <f t="shared" si="0"/>
        <v>TH-R6</v>
      </c>
      <c r="O18" s="293" t="s">
        <v>612</v>
      </c>
      <c r="P18" s="293" t="s">
        <v>614</v>
      </c>
      <c r="Q18" s="293" t="s">
        <v>616</v>
      </c>
    </row>
    <row r="19" spans="1:18" ht="64.150000000000006" customHeight="1">
      <c r="A19" s="278"/>
      <c r="B19" s="287">
        <v>18</v>
      </c>
      <c r="C19" s="288" t="s">
        <v>616</v>
      </c>
      <c r="D19" s="637" t="s">
        <v>600</v>
      </c>
      <c r="E19" s="637"/>
      <c r="F19" s="289" t="s">
        <v>617</v>
      </c>
      <c r="G19" s="650"/>
      <c r="H19" s="652"/>
      <c r="J19" s="282" t="s">
        <v>602</v>
      </c>
      <c r="K19" s="282" t="s">
        <v>603</v>
      </c>
      <c r="L19" s="282" t="s">
        <v>604</v>
      </c>
      <c r="M19" s="282" t="str">
        <f>+CONCATENATE(J19,K19,L19,B19)</f>
        <v>TH-R18</v>
      </c>
      <c r="O19" s="293" t="s">
        <v>612</v>
      </c>
      <c r="P19" s="293" t="s">
        <v>614</v>
      </c>
      <c r="Q19" s="293" t="s">
        <v>616</v>
      </c>
    </row>
    <row r="20" spans="1:18" ht="64.150000000000006" customHeight="1">
      <c r="A20" s="278"/>
      <c r="B20" s="287">
        <v>7</v>
      </c>
      <c r="C20" s="288" t="s">
        <v>123</v>
      </c>
      <c r="D20" s="637" t="s">
        <v>600</v>
      </c>
      <c r="E20" s="637"/>
      <c r="F20" s="289" t="s">
        <v>618</v>
      </c>
      <c r="G20" s="292" t="s">
        <v>96</v>
      </c>
      <c r="H20" s="280" t="s">
        <v>97</v>
      </c>
      <c r="J20" s="282" t="s">
        <v>602</v>
      </c>
      <c r="K20" s="282" t="s">
        <v>603</v>
      </c>
      <c r="L20" s="282" t="s">
        <v>604</v>
      </c>
      <c r="M20" s="282" t="str">
        <f t="shared" si="0"/>
        <v>TH-R7</v>
      </c>
      <c r="O20" s="293" t="s">
        <v>612</v>
      </c>
      <c r="P20" s="293" t="s">
        <v>614</v>
      </c>
      <c r="Q20" s="293" t="s">
        <v>616</v>
      </c>
    </row>
    <row r="21" spans="1:18" ht="64.150000000000006" customHeight="1">
      <c r="A21" s="278"/>
      <c r="B21" s="287">
        <v>8</v>
      </c>
      <c r="C21" s="288" t="s">
        <v>619</v>
      </c>
      <c r="D21" s="637" t="s">
        <v>600</v>
      </c>
      <c r="E21" s="637"/>
      <c r="F21" s="289" t="s">
        <v>620</v>
      </c>
      <c r="G21" s="650" t="s">
        <v>98</v>
      </c>
      <c r="H21" s="652" t="s">
        <v>99</v>
      </c>
      <c r="J21" s="282" t="s">
        <v>602</v>
      </c>
      <c r="K21" s="282" t="s">
        <v>603</v>
      </c>
      <c r="L21" s="282" t="s">
        <v>604</v>
      </c>
      <c r="M21" s="282" t="str">
        <f t="shared" si="0"/>
        <v>TH-R8</v>
      </c>
    </row>
    <row r="22" spans="1:18" ht="64.150000000000006" customHeight="1">
      <c r="A22" s="278"/>
      <c r="B22" s="287">
        <v>19</v>
      </c>
      <c r="C22" s="288" t="s">
        <v>621</v>
      </c>
      <c r="D22" s="637" t="s">
        <v>600</v>
      </c>
      <c r="E22" s="637"/>
      <c r="F22" s="289" t="s">
        <v>622</v>
      </c>
      <c r="G22" s="650"/>
      <c r="H22" s="652"/>
      <c r="J22" s="282" t="s">
        <v>602</v>
      </c>
      <c r="K22" s="282" t="s">
        <v>603</v>
      </c>
      <c r="L22" s="282" t="s">
        <v>604</v>
      </c>
      <c r="M22" s="282" t="str">
        <f>+CONCATENATE(J22,K22,L22,B22)</f>
        <v>TH-R19</v>
      </c>
      <c r="O22" s="293" t="s">
        <v>619</v>
      </c>
      <c r="P22" s="293" t="s">
        <v>621</v>
      </c>
      <c r="Q22" s="293" t="s">
        <v>623</v>
      </c>
    </row>
    <row r="23" spans="1:18" ht="64.150000000000006" customHeight="1">
      <c r="A23" s="278"/>
      <c r="B23" s="287">
        <v>22</v>
      </c>
      <c r="C23" s="288" t="s">
        <v>623</v>
      </c>
      <c r="D23" s="637" t="s">
        <v>600</v>
      </c>
      <c r="E23" s="637"/>
      <c r="F23" s="289" t="s">
        <v>624</v>
      </c>
      <c r="G23" s="650"/>
      <c r="H23" s="652"/>
      <c r="J23" s="282" t="s">
        <v>602</v>
      </c>
      <c r="K23" s="282" t="s">
        <v>603</v>
      </c>
      <c r="L23" s="282" t="s">
        <v>604</v>
      </c>
      <c r="M23" s="282" t="str">
        <f>+CONCATENATE(J23,K23,L23,B23)</f>
        <v>TH-R22</v>
      </c>
    </row>
    <row r="24" spans="1:18" ht="64.150000000000006" customHeight="1">
      <c r="A24" s="278"/>
      <c r="B24" s="287">
        <v>15</v>
      </c>
      <c r="C24" s="288" t="s">
        <v>125</v>
      </c>
      <c r="D24" s="637" t="s">
        <v>600</v>
      </c>
      <c r="E24" s="637"/>
      <c r="F24" s="289" t="s">
        <v>625</v>
      </c>
      <c r="G24" s="292" t="s">
        <v>100</v>
      </c>
      <c r="H24" s="280" t="s">
        <v>101</v>
      </c>
      <c r="J24" s="282" t="s">
        <v>602</v>
      </c>
      <c r="K24" s="282" t="s">
        <v>603</v>
      </c>
      <c r="L24" s="282" t="s">
        <v>604</v>
      </c>
      <c r="M24" s="282" t="str">
        <f>+CONCATENATE(J24,K24,L24,B24)</f>
        <v>TH-R15</v>
      </c>
      <c r="P24" s="293" t="s">
        <v>626</v>
      </c>
      <c r="Q24" s="293" t="s">
        <v>627</v>
      </c>
      <c r="R24" s="293" t="s">
        <v>628</v>
      </c>
    </row>
    <row r="25" spans="1:18" ht="64.150000000000006" customHeight="1">
      <c r="A25" s="278"/>
      <c r="B25" s="287">
        <v>9</v>
      </c>
      <c r="C25" s="288" t="s">
        <v>626</v>
      </c>
      <c r="D25" s="637" t="s">
        <v>600</v>
      </c>
      <c r="E25" s="637"/>
      <c r="F25" s="289" t="s">
        <v>629</v>
      </c>
      <c r="G25" s="650" t="s">
        <v>102</v>
      </c>
      <c r="H25" s="652" t="s">
        <v>103</v>
      </c>
      <c r="J25" s="282" t="s">
        <v>602</v>
      </c>
      <c r="K25" s="282" t="s">
        <v>603</v>
      </c>
      <c r="L25" s="282" t="s">
        <v>604</v>
      </c>
      <c r="M25" s="282" t="str">
        <f t="shared" si="0"/>
        <v>TH-R9</v>
      </c>
    </row>
    <row r="26" spans="1:18" ht="64.150000000000006" customHeight="1">
      <c r="A26" s="278"/>
      <c r="B26" s="287">
        <v>10</v>
      </c>
      <c r="C26" s="288" t="s">
        <v>627</v>
      </c>
      <c r="D26" s="637" t="s">
        <v>600</v>
      </c>
      <c r="E26" s="637"/>
      <c r="F26" s="289" t="s">
        <v>630</v>
      </c>
      <c r="G26" s="650"/>
      <c r="H26" s="652"/>
      <c r="J26" s="282" t="s">
        <v>602</v>
      </c>
      <c r="K26" s="282" t="s">
        <v>603</v>
      </c>
      <c r="L26" s="282" t="s">
        <v>604</v>
      </c>
      <c r="M26" s="282" t="str">
        <f t="shared" si="0"/>
        <v>TH-R10</v>
      </c>
    </row>
    <row r="27" spans="1:18" ht="64.150000000000006" customHeight="1">
      <c r="A27" s="278"/>
      <c r="B27" s="287">
        <v>17</v>
      </c>
      <c r="C27" s="288" t="s">
        <v>628</v>
      </c>
      <c r="D27" s="637" t="s">
        <v>600</v>
      </c>
      <c r="E27" s="637"/>
      <c r="F27" s="289" t="s">
        <v>631</v>
      </c>
      <c r="G27" s="650"/>
      <c r="H27" s="652"/>
      <c r="J27" s="282" t="s">
        <v>602</v>
      </c>
      <c r="K27" s="282" t="s">
        <v>603</v>
      </c>
      <c r="L27" s="282" t="s">
        <v>604</v>
      </c>
      <c r="M27" s="282" t="str">
        <f>+CONCATENATE(J27,K27,L27,B27)</f>
        <v>TH-R17</v>
      </c>
    </row>
    <row r="28" spans="1:18" ht="64.150000000000006" customHeight="1">
      <c r="A28" s="278"/>
      <c r="B28" s="287">
        <v>11</v>
      </c>
      <c r="C28" s="288" t="s">
        <v>127</v>
      </c>
      <c r="D28" s="637" t="s">
        <v>600</v>
      </c>
      <c r="E28" s="637"/>
      <c r="F28" s="289" t="s">
        <v>632</v>
      </c>
      <c r="G28" s="290" t="s">
        <v>104</v>
      </c>
      <c r="H28" s="280" t="s">
        <v>105</v>
      </c>
      <c r="J28" s="282" t="s">
        <v>602</v>
      </c>
      <c r="K28" s="282" t="s">
        <v>603</v>
      </c>
      <c r="L28" s="282" t="s">
        <v>604</v>
      </c>
      <c r="M28" s="282" t="str">
        <f t="shared" si="0"/>
        <v>TH-R11</v>
      </c>
    </row>
    <row r="29" spans="1:18" ht="64.150000000000006" customHeight="1">
      <c r="A29" s="278"/>
      <c r="B29" s="287">
        <v>12</v>
      </c>
      <c r="C29" s="288" t="s">
        <v>128</v>
      </c>
      <c r="D29" s="637" t="s">
        <v>600</v>
      </c>
      <c r="E29" s="637"/>
      <c r="F29" s="289" t="s">
        <v>633</v>
      </c>
      <c r="G29" s="290" t="s">
        <v>106</v>
      </c>
      <c r="H29" s="280" t="s">
        <v>107</v>
      </c>
      <c r="J29" s="282" t="s">
        <v>602</v>
      </c>
      <c r="K29" s="282" t="s">
        <v>603</v>
      </c>
      <c r="L29" s="282" t="s">
        <v>604</v>
      </c>
      <c r="M29" s="282" t="str">
        <f t="shared" si="0"/>
        <v>TH-R12</v>
      </c>
    </row>
    <row r="30" spans="1:18" ht="64.150000000000006" customHeight="1">
      <c r="A30" s="278"/>
      <c r="B30" s="287">
        <v>13</v>
      </c>
      <c r="C30" s="288" t="s">
        <v>129</v>
      </c>
      <c r="D30" s="637" t="s">
        <v>600</v>
      </c>
      <c r="E30" s="637"/>
      <c r="F30" s="289" t="s">
        <v>634</v>
      </c>
      <c r="G30" s="290" t="s">
        <v>108</v>
      </c>
      <c r="H30" s="280" t="s">
        <v>109</v>
      </c>
      <c r="J30" s="282" t="s">
        <v>602</v>
      </c>
      <c r="K30" s="282" t="s">
        <v>603</v>
      </c>
      <c r="L30" s="282" t="s">
        <v>604</v>
      </c>
      <c r="M30" s="282" t="str">
        <f t="shared" si="0"/>
        <v>TH-R13</v>
      </c>
    </row>
    <row r="31" spans="1:18" ht="64.150000000000006" customHeight="1">
      <c r="A31" s="278"/>
      <c r="B31" s="287">
        <v>14</v>
      </c>
      <c r="C31" s="288" t="s">
        <v>130</v>
      </c>
      <c r="D31" s="637" t="s">
        <v>600</v>
      </c>
      <c r="E31" s="637"/>
      <c r="F31" s="289" t="s">
        <v>635</v>
      </c>
      <c r="G31" s="290" t="s">
        <v>110</v>
      </c>
      <c r="H31" s="280" t="s">
        <v>111</v>
      </c>
      <c r="J31" s="282" t="s">
        <v>602</v>
      </c>
      <c r="K31" s="282" t="s">
        <v>603</v>
      </c>
      <c r="L31" s="282" t="s">
        <v>604</v>
      </c>
      <c r="M31" s="282" t="str">
        <f t="shared" si="0"/>
        <v>TH-R14</v>
      </c>
    </row>
    <row r="32" spans="1:18" ht="64.150000000000006" customHeight="1">
      <c r="A32" s="278"/>
      <c r="B32" s="287">
        <v>16</v>
      </c>
      <c r="C32" s="288" t="s">
        <v>131</v>
      </c>
      <c r="D32" s="637" t="s">
        <v>600</v>
      </c>
      <c r="E32" s="637"/>
      <c r="F32" s="289" t="s">
        <v>636</v>
      </c>
      <c r="G32" s="292" t="s">
        <v>112</v>
      </c>
      <c r="H32" s="280" t="s">
        <v>113</v>
      </c>
      <c r="J32" s="282" t="s">
        <v>602</v>
      </c>
      <c r="K32" s="282" t="s">
        <v>603</v>
      </c>
      <c r="L32" s="282" t="s">
        <v>604</v>
      </c>
      <c r="M32" s="282" t="str">
        <f t="shared" si="0"/>
        <v>TH-R16</v>
      </c>
    </row>
    <row r="33" spans="1:21" ht="64.150000000000006" customHeight="1">
      <c r="A33" s="278"/>
      <c r="B33" s="287">
        <v>20</v>
      </c>
      <c r="C33" s="288" t="s">
        <v>132</v>
      </c>
      <c r="D33" s="651" t="s">
        <v>600</v>
      </c>
      <c r="E33" s="651"/>
      <c r="F33" s="289" t="s">
        <v>637</v>
      </c>
      <c r="G33" s="292" t="s">
        <v>114</v>
      </c>
      <c r="H33" s="280" t="s">
        <v>115</v>
      </c>
      <c r="J33" s="282" t="s">
        <v>602</v>
      </c>
      <c r="K33" s="282" t="s">
        <v>603</v>
      </c>
      <c r="L33" s="282" t="s">
        <v>604</v>
      </c>
      <c r="M33" s="282" t="str">
        <f t="shared" si="0"/>
        <v>TH-R20</v>
      </c>
    </row>
    <row r="34" spans="1:21" ht="64.150000000000006" customHeight="1">
      <c r="A34" s="278"/>
      <c r="B34" s="287">
        <v>21</v>
      </c>
      <c r="C34" s="288" t="s">
        <v>133</v>
      </c>
      <c r="D34" s="637" t="s">
        <v>600</v>
      </c>
      <c r="E34" s="637"/>
      <c r="F34" s="289" t="s">
        <v>116</v>
      </c>
      <c r="G34" s="294" t="s">
        <v>116</v>
      </c>
      <c r="H34" s="280" t="s">
        <v>117</v>
      </c>
      <c r="J34" s="282" t="s">
        <v>602</v>
      </c>
      <c r="K34" s="282" t="s">
        <v>603</v>
      </c>
      <c r="L34" s="282" t="s">
        <v>604</v>
      </c>
      <c r="M34" s="282" t="str">
        <f t="shared" si="0"/>
        <v>TH-R21</v>
      </c>
    </row>
    <row r="35" spans="1:21" ht="64.150000000000006" customHeight="1">
      <c r="A35" s="278"/>
      <c r="B35" s="287">
        <v>24</v>
      </c>
      <c r="C35" s="288" t="s">
        <v>134</v>
      </c>
      <c r="D35" s="637" t="s">
        <v>600</v>
      </c>
      <c r="E35" s="637"/>
      <c r="F35" s="289" t="s">
        <v>638</v>
      </c>
      <c r="G35" s="292" t="s">
        <v>118</v>
      </c>
      <c r="H35" s="280" t="s">
        <v>119</v>
      </c>
      <c r="J35" s="282" t="s">
        <v>602</v>
      </c>
      <c r="K35" s="282" t="s">
        <v>603</v>
      </c>
      <c r="L35" s="282" t="s">
        <v>604</v>
      </c>
      <c r="M35" s="282" t="str">
        <f t="shared" si="0"/>
        <v>TH-R24</v>
      </c>
    </row>
    <row r="36" spans="1:21" ht="64.150000000000006" customHeight="1">
      <c r="A36" s="278"/>
      <c r="B36" s="287">
        <v>1</v>
      </c>
      <c r="C36" s="288" t="s">
        <v>639</v>
      </c>
      <c r="D36" s="637" t="s">
        <v>3</v>
      </c>
      <c r="E36" s="637"/>
      <c r="F36" s="289" t="s">
        <v>640</v>
      </c>
      <c r="G36" s="295"/>
      <c r="H36" s="296"/>
      <c r="J36" s="282" t="s">
        <v>641</v>
      </c>
      <c r="K36" s="282" t="s">
        <v>603</v>
      </c>
      <c r="L36" s="282" t="s">
        <v>604</v>
      </c>
      <c r="M36" s="282" t="str">
        <f t="shared" si="0"/>
        <v>IN-R1</v>
      </c>
      <c r="O36" s="279"/>
      <c r="P36" s="279"/>
    </row>
    <row r="37" spans="1:21" ht="64.150000000000006" customHeight="1">
      <c r="A37" s="278"/>
      <c r="B37" s="287">
        <v>2</v>
      </c>
      <c r="C37" s="288" t="s">
        <v>73</v>
      </c>
      <c r="D37" s="637" t="s">
        <v>3</v>
      </c>
      <c r="E37" s="637"/>
      <c r="F37" s="289" t="s">
        <v>642</v>
      </c>
      <c r="G37" s="295"/>
      <c r="H37" s="296"/>
      <c r="J37" s="282" t="s">
        <v>641</v>
      </c>
      <c r="K37" s="282" t="s">
        <v>603</v>
      </c>
      <c r="L37" s="282" t="s">
        <v>604</v>
      </c>
      <c r="M37" s="282" t="str">
        <f t="shared" si="0"/>
        <v>IN-R2</v>
      </c>
      <c r="O37" s="279"/>
      <c r="P37" s="279"/>
    </row>
    <row r="38" spans="1:21" ht="64.150000000000006" customHeight="1">
      <c r="A38" s="278"/>
      <c r="B38" s="287">
        <v>3</v>
      </c>
      <c r="C38" s="288" t="s">
        <v>643</v>
      </c>
      <c r="D38" s="637" t="s">
        <v>3</v>
      </c>
      <c r="E38" s="637"/>
      <c r="F38" s="289" t="s">
        <v>644</v>
      </c>
      <c r="G38" s="650" t="s">
        <v>138</v>
      </c>
      <c r="H38" s="649" t="s">
        <v>139</v>
      </c>
      <c r="J38" s="282" t="s">
        <v>641</v>
      </c>
      <c r="K38" s="282" t="s">
        <v>603</v>
      </c>
      <c r="L38" s="282" t="s">
        <v>604</v>
      </c>
      <c r="M38" s="282" t="str">
        <f t="shared" si="0"/>
        <v>IN-R3</v>
      </c>
      <c r="O38" s="279"/>
      <c r="P38" s="279"/>
    </row>
    <row r="39" spans="1:21" ht="64.150000000000006" customHeight="1">
      <c r="A39" s="278"/>
      <c r="B39" s="287">
        <v>4</v>
      </c>
      <c r="C39" s="288" t="s">
        <v>645</v>
      </c>
      <c r="D39" s="637" t="s">
        <v>3</v>
      </c>
      <c r="E39" s="637"/>
      <c r="F39" s="289" t="s">
        <v>646</v>
      </c>
      <c r="G39" s="650"/>
      <c r="H39" s="649"/>
      <c r="J39" s="282" t="s">
        <v>641</v>
      </c>
      <c r="K39" s="282" t="s">
        <v>603</v>
      </c>
      <c r="L39" s="282" t="s">
        <v>604</v>
      </c>
      <c r="M39" s="282" t="str">
        <f t="shared" si="0"/>
        <v>IN-R4</v>
      </c>
      <c r="O39" s="279"/>
      <c r="P39" s="279"/>
    </row>
    <row r="40" spans="1:21" ht="64.150000000000006" customHeight="1">
      <c r="A40" s="278"/>
      <c r="B40" s="287">
        <v>5</v>
      </c>
      <c r="C40" s="288" t="s">
        <v>647</v>
      </c>
      <c r="D40" s="637" t="s">
        <v>3</v>
      </c>
      <c r="E40" s="637"/>
      <c r="F40" s="289" t="s">
        <v>648</v>
      </c>
      <c r="G40" s="650"/>
      <c r="H40" s="649"/>
      <c r="J40" s="282" t="s">
        <v>641</v>
      </c>
      <c r="K40" s="282" t="s">
        <v>603</v>
      </c>
      <c r="L40" s="282" t="s">
        <v>604</v>
      </c>
      <c r="M40" s="282" t="str">
        <f t="shared" si="0"/>
        <v>IN-R5</v>
      </c>
      <c r="O40" s="293" t="s">
        <v>639</v>
      </c>
      <c r="P40" s="293" t="s">
        <v>73</v>
      </c>
      <c r="Q40" s="293" t="s">
        <v>643</v>
      </c>
      <c r="R40" s="293" t="s">
        <v>645</v>
      </c>
      <c r="S40" s="293" t="s">
        <v>647</v>
      </c>
      <c r="T40" s="293" t="s">
        <v>649</v>
      </c>
      <c r="U40" s="293" t="s">
        <v>650</v>
      </c>
    </row>
    <row r="41" spans="1:21" ht="64.150000000000006" customHeight="1">
      <c r="A41" s="278"/>
      <c r="B41" s="287">
        <v>6</v>
      </c>
      <c r="C41" s="288" t="s">
        <v>649</v>
      </c>
      <c r="D41" s="637" t="s">
        <v>3</v>
      </c>
      <c r="E41" s="637"/>
      <c r="F41" s="289" t="s">
        <v>651</v>
      </c>
      <c r="G41" s="650"/>
      <c r="H41" s="649"/>
      <c r="J41" s="282" t="s">
        <v>641</v>
      </c>
      <c r="K41" s="282" t="s">
        <v>603</v>
      </c>
      <c r="L41" s="282" t="s">
        <v>604</v>
      </c>
      <c r="M41" s="282" t="str">
        <f t="shared" si="0"/>
        <v>IN-R6</v>
      </c>
      <c r="O41" s="279"/>
      <c r="P41" s="279"/>
    </row>
    <row r="42" spans="1:21" ht="64.150000000000006" customHeight="1">
      <c r="A42" s="278"/>
      <c r="B42" s="287">
        <v>7</v>
      </c>
      <c r="C42" s="288" t="s">
        <v>650</v>
      </c>
      <c r="D42" s="637" t="s">
        <v>3</v>
      </c>
      <c r="E42" s="637"/>
      <c r="F42" s="289" t="s">
        <v>652</v>
      </c>
      <c r="G42" s="650"/>
      <c r="H42" s="649"/>
      <c r="J42" s="282" t="s">
        <v>641</v>
      </c>
      <c r="K42" s="282" t="s">
        <v>603</v>
      </c>
      <c r="L42" s="282" t="s">
        <v>604</v>
      </c>
      <c r="M42" s="282" t="str">
        <f t="shared" si="0"/>
        <v>IN-R7</v>
      </c>
      <c r="O42" s="279"/>
      <c r="P42" s="279"/>
    </row>
    <row r="43" spans="1:21" ht="64.150000000000006" customHeight="1">
      <c r="A43" s="278"/>
      <c r="B43" s="287">
        <v>1</v>
      </c>
      <c r="C43" s="288" t="s">
        <v>81</v>
      </c>
      <c r="D43" s="637" t="s">
        <v>653</v>
      </c>
      <c r="E43" s="637"/>
      <c r="F43" s="289" t="s">
        <v>654</v>
      </c>
      <c r="G43" s="292"/>
      <c r="H43" s="280"/>
      <c r="J43" s="282" t="s">
        <v>655</v>
      </c>
      <c r="K43" s="282" t="s">
        <v>603</v>
      </c>
      <c r="L43" s="282" t="s">
        <v>604</v>
      </c>
      <c r="M43" s="282" t="str">
        <f t="shared" si="0"/>
        <v>PI-R1</v>
      </c>
      <c r="O43" s="279"/>
      <c r="P43" s="279"/>
    </row>
    <row r="44" spans="1:21" ht="64.150000000000006" customHeight="1">
      <c r="A44" s="278"/>
      <c r="B44" s="287">
        <v>2</v>
      </c>
      <c r="C44" s="288" t="s">
        <v>656</v>
      </c>
      <c r="D44" s="637" t="s">
        <v>653</v>
      </c>
      <c r="E44" s="637"/>
      <c r="F44" s="289" t="s">
        <v>657</v>
      </c>
      <c r="G44" s="292"/>
      <c r="H44" s="280"/>
      <c r="J44" s="282" t="s">
        <v>655</v>
      </c>
      <c r="K44" s="282" t="s">
        <v>603</v>
      </c>
      <c r="L44" s="282" t="s">
        <v>604</v>
      </c>
      <c r="M44" s="282" t="str">
        <f t="shared" si="0"/>
        <v>PI-R2</v>
      </c>
      <c r="O44" s="293"/>
      <c r="P44" s="293"/>
      <c r="Q44" s="293"/>
    </row>
    <row r="45" spans="1:21" ht="64.150000000000006" customHeight="1">
      <c r="A45" s="278"/>
      <c r="B45" s="287">
        <v>3</v>
      </c>
      <c r="C45" s="288" t="s">
        <v>658</v>
      </c>
      <c r="D45" s="637" t="s">
        <v>653</v>
      </c>
      <c r="E45" s="637"/>
      <c r="F45" s="289" t="s">
        <v>659</v>
      </c>
      <c r="G45" s="292"/>
      <c r="H45" s="280"/>
      <c r="J45" s="282" t="s">
        <v>655</v>
      </c>
      <c r="K45" s="282" t="s">
        <v>603</v>
      </c>
      <c r="L45" s="282" t="s">
        <v>604</v>
      </c>
      <c r="M45" s="282" t="str">
        <f t="shared" si="0"/>
        <v>PI-R3</v>
      </c>
      <c r="O45" s="279"/>
      <c r="P45" s="279"/>
    </row>
    <row r="46" spans="1:21" ht="64.150000000000006" customHeight="1">
      <c r="A46" s="278"/>
      <c r="B46" s="287">
        <v>4</v>
      </c>
      <c r="C46" s="288" t="s">
        <v>660</v>
      </c>
      <c r="D46" s="637" t="s">
        <v>653</v>
      </c>
      <c r="E46" s="637"/>
      <c r="F46" s="289" t="s">
        <v>661</v>
      </c>
      <c r="G46" s="292"/>
      <c r="H46" s="280"/>
      <c r="J46" s="282" t="s">
        <v>655</v>
      </c>
      <c r="K46" s="282" t="s">
        <v>603</v>
      </c>
      <c r="L46" s="282" t="s">
        <v>604</v>
      </c>
      <c r="M46" s="282" t="str">
        <f t="shared" si="0"/>
        <v>PI-R4</v>
      </c>
      <c r="O46" s="279"/>
      <c r="P46" s="279"/>
    </row>
    <row r="47" spans="1:21" ht="64.150000000000006" customHeight="1">
      <c r="A47" s="278"/>
      <c r="B47" s="287">
        <v>5</v>
      </c>
      <c r="C47" s="288" t="s">
        <v>662</v>
      </c>
      <c r="D47" s="637" t="s">
        <v>653</v>
      </c>
      <c r="E47" s="637"/>
      <c r="F47" s="289" t="s">
        <v>284</v>
      </c>
      <c r="G47" s="292"/>
      <c r="H47" s="280"/>
      <c r="J47" s="282" t="s">
        <v>655</v>
      </c>
      <c r="K47" s="282" t="s">
        <v>603</v>
      </c>
      <c r="L47" s="282" t="s">
        <v>604</v>
      </c>
      <c r="M47" s="282" t="str">
        <f t="shared" si="0"/>
        <v>PI-R5</v>
      </c>
      <c r="O47" s="279"/>
      <c r="P47" s="279"/>
      <c r="R47" s="293"/>
      <c r="S47" s="293"/>
    </row>
    <row r="48" spans="1:21" ht="64.150000000000006" customHeight="1">
      <c r="A48" s="278"/>
      <c r="B48" s="287">
        <v>6</v>
      </c>
      <c r="C48" s="288" t="s">
        <v>663</v>
      </c>
      <c r="D48" s="637" t="s">
        <v>653</v>
      </c>
      <c r="E48" s="637"/>
      <c r="F48" s="289" t="s">
        <v>288</v>
      </c>
      <c r="G48" s="292"/>
      <c r="H48" s="280"/>
      <c r="J48" s="282" t="s">
        <v>655</v>
      </c>
      <c r="K48" s="282" t="s">
        <v>603</v>
      </c>
      <c r="L48" s="282" t="s">
        <v>604</v>
      </c>
      <c r="M48" s="282" t="str">
        <f t="shared" si="0"/>
        <v>PI-R6</v>
      </c>
      <c r="O48" s="279"/>
      <c r="P48" s="279"/>
      <c r="R48" s="293"/>
      <c r="S48" s="293"/>
    </row>
    <row r="49" spans="1:19" ht="64.150000000000006" customHeight="1">
      <c r="A49" s="278"/>
      <c r="B49" s="287">
        <v>7</v>
      </c>
      <c r="C49" s="288" t="s">
        <v>664</v>
      </c>
      <c r="D49" s="637" t="s">
        <v>653</v>
      </c>
      <c r="E49" s="637"/>
      <c r="F49" s="297" t="s">
        <v>665</v>
      </c>
      <c r="G49" s="298"/>
      <c r="H49" s="280"/>
      <c r="J49" s="282" t="s">
        <v>655</v>
      </c>
      <c r="K49" s="282" t="s">
        <v>603</v>
      </c>
      <c r="L49" s="282" t="s">
        <v>604</v>
      </c>
      <c r="M49" s="282" t="str">
        <f t="shared" si="0"/>
        <v>PI-R7</v>
      </c>
      <c r="O49" s="279"/>
      <c r="P49" s="279"/>
    </row>
    <row r="50" spans="1:19" ht="64.150000000000006" customHeight="1">
      <c r="A50" s="278"/>
      <c r="B50" s="287">
        <v>8</v>
      </c>
      <c r="C50" s="288" t="s">
        <v>666</v>
      </c>
      <c r="D50" s="637" t="s">
        <v>653</v>
      </c>
      <c r="E50" s="637"/>
      <c r="F50" s="289" t="s">
        <v>667</v>
      </c>
      <c r="G50" s="292"/>
      <c r="H50" s="280"/>
      <c r="J50" s="282" t="s">
        <v>655</v>
      </c>
      <c r="K50" s="282" t="s">
        <v>603</v>
      </c>
      <c r="L50" s="282" t="s">
        <v>604</v>
      </c>
      <c r="M50" s="282" t="str">
        <f t="shared" si="0"/>
        <v>PI-R8</v>
      </c>
      <c r="O50" s="279"/>
      <c r="P50" s="279"/>
      <c r="Q50" s="293"/>
      <c r="R50" s="293"/>
      <c r="S50" s="293"/>
    </row>
    <row r="51" spans="1:19" ht="64.150000000000006" customHeight="1">
      <c r="A51" s="278"/>
      <c r="B51" s="287">
        <v>9</v>
      </c>
      <c r="C51" s="288" t="s">
        <v>668</v>
      </c>
      <c r="D51" s="637" t="s">
        <v>653</v>
      </c>
      <c r="E51" s="637"/>
      <c r="F51" s="289" t="s">
        <v>669</v>
      </c>
      <c r="G51" s="292"/>
      <c r="H51" s="280"/>
      <c r="J51" s="282" t="s">
        <v>655</v>
      </c>
      <c r="K51" s="282" t="s">
        <v>603</v>
      </c>
      <c r="L51" s="282" t="s">
        <v>604</v>
      </c>
      <c r="M51" s="282" t="str">
        <f t="shared" si="0"/>
        <v>PI-R9</v>
      </c>
      <c r="O51" s="279"/>
      <c r="P51" s="279"/>
    </row>
    <row r="52" spans="1:19" ht="64.150000000000006" customHeight="1">
      <c r="A52" s="278"/>
      <c r="B52" s="287">
        <v>10</v>
      </c>
      <c r="C52" s="288" t="s">
        <v>76</v>
      </c>
      <c r="D52" s="637" t="s">
        <v>653</v>
      </c>
      <c r="E52" s="637"/>
      <c r="F52" s="289" t="s">
        <v>670</v>
      </c>
      <c r="G52" s="292"/>
      <c r="H52" s="280"/>
      <c r="J52" s="282" t="s">
        <v>655</v>
      </c>
      <c r="K52" s="282" t="s">
        <v>603</v>
      </c>
      <c r="L52" s="282" t="s">
        <v>604</v>
      </c>
      <c r="M52" s="282" t="str">
        <f t="shared" si="0"/>
        <v>PI-R10</v>
      </c>
      <c r="O52" s="279"/>
      <c r="P52" s="279"/>
    </row>
    <row r="53" spans="1:19" ht="64.150000000000006" customHeight="1">
      <c r="A53" s="278"/>
      <c r="B53" s="287">
        <v>11</v>
      </c>
      <c r="C53" s="288" t="s">
        <v>86</v>
      </c>
      <c r="D53" s="637" t="s">
        <v>653</v>
      </c>
      <c r="E53" s="637"/>
      <c r="F53" s="289" t="s">
        <v>671</v>
      </c>
      <c r="G53" s="292"/>
      <c r="H53" s="280"/>
      <c r="J53" s="282" t="s">
        <v>655</v>
      </c>
      <c r="K53" s="282" t="s">
        <v>603</v>
      </c>
      <c r="L53" s="282" t="s">
        <v>604</v>
      </c>
      <c r="M53" s="282" t="str">
        <f t="shared" si="0"/>
        <v>PI-R11</v>
      </c>
      <c r="O53" s="279"/>
      <c r="P53" s="279"/>
    </row>
    <row r="54" spans="1:19" ht="64.150000000000006" customHeight="1">
      <c r="A54" s="278"/>
      <c r="B54" s="287">
        <v>12</v>
      </c>
      <c r="C54" s="288" t="s">
        <v>672</v>
      </c>
      <c r="D54" s="637" t="s">
        <v>653</v>
      </c>
      <c r="E54" s="637"/>
      <c r="F54" s="289" t="s">
        <v>673</v>
      </c>
      <c r="G54" s="292"/>
      <c r="H54" s="280"/>
      <c r="J54" s="282" t="s">
        <v>655</v>
      </c>
      <c r="K54" s="282" t="s">
        <v>603</v>
      </c>
      <c r="L54" s="282" t="s">
        <v>604</v>
      </c>
      <c r="M54" s="282" t="str">
        <f t="shared" si="0"/>
        <v>PI-R12</v>
      </c>
      <c r="O54" s="279"/>
      <c r="P54" s="279"/>
    </row>
    <row r="55" spans="1:19" ht="64.150000000000006" customHeight="1">
      <c r="A55" s="278"/>
      <c r="B55" s="287">
        <v>13</v>
      </c>
      <c r="C55" s="288" t="s">
        <v>674</v>
      </c>
      <c r="D55" s="637" t="s">
        <v>653</v>
      </c>
      <c r="E55" s="637"/>
      <c r="F55" s="289" t="s">
        <v>675</v>
      </c>
      <c r="G55" s="292"/>
      <c r="H55" s="280"/>
      <c r="J55" s="282" t="s">
        <v>655</v>
      </c>
      <c r="K55" s="282" t="s">
        <v>603</v>
      </c>
      <c r="L55" s="282" t="s">
        <v>604</v>
      </c>
      <c r="M55" s="282" t="str">
        <f t="shared" si="0"/>
        <v>PI-R13</v>
      </c>
      <c r="O55" s="279"/>
      <c r="P55" s="279"/>
    </row>
    <row r="56" spans="1:19" ht="64.150000000000006" customHeight="1">
      <c r="A56" s="278"/>
      <c r="B56" s="287">
        <v>14</v>
      </c>
      <c r="C56" s="288" t="s">
        <v>676</v>
      </c>
      <c r="D56" s="637" t="s">
        <v>653</v>
      </c>
      <c r="E56" s="637"/>
      <c r="F56" s="289" t="s">
        <v>677</v>
      </c>
      <c r="G56" s="292"/>
      <c r="H56" s="280"/>
      <c r="J56" s="282" t="s">
        <v>655</v>
      </c>
      <c r="K56" s="282" t="s">
        <v>603</v>
      </c>
      <c r="L56" s="282" t="s">
        <v>604</v>
      </c>
      <c r="M56" s="282" t="str">
        <f t="shared" si="0"/>
        <v>PI-R14</v>
      </c>
      <c r="O56" s="279"/>
      <c r="P56" s="279"/>
    </row>
    <row r="57" spans="1:19" ht="64.150000000000006" customHeight="1">
      <c r="A57" s="278"/>
      <c r="B57" s="287">
        <v>15</v>
      </c>
      <c r="C57" s="288" t="s">
        <v>678</v>
      </c>
      <c r="D57" s="637" t="s">
        <v>653</v>
      </c>
      <c r="E57" s="637"/>
      <c r="F57" s="289" t="s">
        <v>679</v>
      </c>
      <c r="G57" s="292"/>
      <c r="H57" s="280"/>
      <c r="J57" s="282" t="s">
        <v>655</v>
      </c>
      <c r="K57" s="282" t="s">
        <v>603</v>
      </c>
      <c r="L57" s="282" t="s">
        <v>604</v>
      </c>
      <c r="M57" s="282" t="str">
        <f t="shared" si="0"/>
        <v>PI-R15</v>
      </c>
      <c r="O57" s="279"/>
      <c r="P57" s="279"/>
    </row>
    <row r="58" spans="1:19" ht="64.150000000000006" customHeight="1">
      <c r="A58" s="278"/>
      <c r="B58" s="287">
        <v>1</v>
      </c>
      <c r="C58" s="288" t="s">
        <v>680</v>
      </c>
      <c r="D58" s="637" t="s">
        <v>681</v>
      </c>
      <c r="E58" s="637"/>
      <c r="F58" s="299" t="s">
        <v>682</v>
      </c>
      <c r="G58" s="300"/>
      <c r="H58" s="280"/>
      <c r="J58" s="282" t="s">
        <v>683</v>
      </c>
      <c r="K58" s="282" t="s">
        <v>603</v>
      </c>
      <c r="L58" s="282" t="s">
        <v>604</v>
      </c>
      <c r="M58" s="282" t="str">
        <f t="shared" si="0"/>
        <v>GP-R1</v>
      </c>
      <c r="O58" s="279"/>
      <c r="P58" s="279"/>
    </row>
    <row r="59" spans="1:19" ht="64.150000000000006" customHeight="1">
      <c r="A59" s="278"/>
      <c r="B59" s="287">
        <v>1</v>
      </c>
      <c r="C59" s="288" t="s">
        <v>408</v>
      </c>
      <c r="D59" s="637" t="s">
        <v>395</v>
      </c>
      <c r="E59" s="637"/>
      <c r="F59" s="289" t="s">
        <v>606</v>
      </c>
      <c r="G59" s="295" t="s">
        <v>396</v>
      </c>
      <c r="H59" s="296" t="s">
        <v>397</v>
      </c>
      <c r="J59" s="282" t="s">
        <v>684</v>
      </c>
      <c r="K59" s="282" t="s">
        <v>603</v>
      </c>
      <c r="L59" s="282" t="s">
        <v>604</v>
      </c>
      <c r="M59" s="282" t="str">
        <f t="shared" si="0"/>
        <v>FO-R1</v>
      </c>
      <c r="O59" s="279"/>
      <c r="P59" s="279"/>
    </row>
    <row r="60" spans="1:19" ht="64.150000000000006" customHeight="1">
      <c r="A60" s="278"/>
      <c r="B60" s="287">
        <v>2</v>
      </c>
      <c r="C60" s="288" t="s">
        <v>409</v>
      </c>
      <c r="D60" s="637" t="s">
        <v>395</v>
      </c>
      <c r="E60" s="637"/>
      <c r="F60" s="289" t="s">
        <v>608</v>
      </c>
      <c r="G60" s="295" t="s">
        <v>398</v>
      </c>
      <c r="H60" s="296" t="s">
        <v>399</v>
      </c>
      <c r="J60" s="282" t="s">
        <v>684</v>
      </c>
      <c r="K60" s="282" t="s">
        <v>603</v>
      </c>
      <c r="L60" s="282" t="s">
        <v>604</v>
      </c>
      <c r="M60" s="282" t="str">
        <f t="shared" si="0"/>
        <v>FO-R2</v>
      </c>
      <c r="O60" s="279"/>
      <c r="P60" s="279"/>
    </row>
    <row r="61" spans="1:19" ht="64.150000000000006" customHeight="1">
      <c r="A61" s="278"/>
      <c r="B61" s="287">
        <v>3</v>
      </c>
      <c r="C61" s="288" t="s">
        <v>685</v>
      </c>
      <c r="D61" s="637" t="s">
        <v>395</v>
      </c>
      <c r="E61" s="637"/>
      <c r="F61" s="289" t="s">
        <v>686</v>
      </c>
      <c r="G61" s="301" t="s">
        <v>400</v>
      </c>
      <c r="H61" s="302" t="s">
        <v>401</v>
      </c>
      <c r="J61" s="282" t="s">
        <v>684</v>
      </c>
      <c r="K61" s="282" t="s">
        <v>603</v>
      </c>
      <c r="L61" s="282" t="s">
        <v>604</v>
      </c>
      <c r="M61" s="282" t="str">
        <f t="shared" si="0"/>
        <v>FO-R3</v>
      </c>
      <c r="O61" s="279"/>
      <c r="P61" s="279"/>
    </row>
    <row r="62" spans="1:19" ht="64.150000000000006" customHeight="1">
      <c r="A62" s="278"/>
      <c r="B62" s="287">
        <v>4</v>
      </c>
      <c r="C62" s="288" t="s">
        <v>687</v>
      </c>
      <c r="D62" s="637" t="s">
        <v>395</v>
      </c>
      <c r="E62" s="637"/>
      <c r="F62" s="289" t="s">
        <v>688</v>
      </c>
      <c r="G62" s="301"/>
      <c r="H62" s="302"/>
      <c r="J62" s="282" t="s">
        <v>684</v>
      </c>
      <c r="K62" s="282" t="s">
        <v>603</v>
      </c>
      <c r="L62" s="282" t="s">
        <v>604</v>
      </c>
      <c r="M62" s="282" t="str">
        <f t="shared" si="0"/>
        <v>FO-R4</v>
      </c>
      <c r="O62" s="279"/>
      <c r="P62" s="279"/>
    </row>
    <row r="63" spans="1:19" ht="64.150000000000006" customHeight="1">
      <c r="A63" s="278"/>
      <c r="B63" s="287">
        <v>5</v>
      </c>
      <c r="C63" s="288" t="s">
        <v>689</v>
      </c>
      <c r="D63" s="637" t="s">
        <v>395</v>
      </c>
      <c r="E63" s="637"/>
      <c r="F63" s="289" t="s">
        <v>578</v>
      </c>
      <c r="G63" s="301"/>
      <c r="H63" s="302"/>
      <c r="J63" s="282" t="s">
        <v>684</v>
      </c>
      <c r="K63" s="282" t="s">
        <v>603</v>
      </c>
      <c r="L63" s="282" t="s">
        <v>604</v>
      </c>
      <c r="M63" s="282" t="str">
        <f t="shared" si="0"/>
        <v>FO-R5</v>
      </c>
      <c r="O63" s="279"/>
      <c r="P63" s="279"/>
    </row>
    <row r="64" spans="1:19" ht="64.150000000000006" customHeight="1">
      <c r="A64" s="278"/>
      <c r="B64" s="287">
        <v>6</v>
      </c>
      <c r="C64" s="288" t="s">
        <v>690</v>
      </c>
      <c r="D64" s="637" t="s">
        <v>395</v>
      </c>
      <c r="E64" s="637"/>
      <c r="F64" s="289" t="s">
        <v>691</v>
      </c>
      <c r="G64" s="301"/>
      <c r="H64" s="302"/>
      <c r="J64" s="282" t="s">
        <v>684</v>
      </c>
      <c r="K64" s="282" t="s">
        <v>603</v>
      </c>
      <c r="L64" s="282" t="s">
        <v>604</v>
      </c>
      <c r="M64" s="282" t="str">
        <f t="shared" si="0"/>
        <v>FO-R6</v>
      </c>
      <c r="O64" s="279"/>
      <c r="P64" s="279"/>
    </row>
    <row r="65" spans="1:16" ht="64.150000000000006" customHeight="1">
      <c r="A65" s="278"/>
      <c r="B65" s="287">
        <v>7</v>
      </c>
      <c r="C65" s="288" t="s">
        <v>692</v>
      </c>
      <c r="D65" s="637" t="s">
        <v>395</v>
      </c>
      <c r="E65" s="637"/>
      <c r="F65" s="289" t="s">
        <v>693</v>
      </c>
      <c r="G65" s="301"/>
      <c r="H65" s="302"/>
      <c r="J65" s="282" t="s">
        <v>684</v>
      </c>
      <c r="K65" s="282" t="s">
        <v>603</v>
      </c>
      <c r="L65" s="282" t="s">
        <v>604</v>
      </c>
      <c r="M65" s="282" t="str">
        <f t="shared" si="0"/>
        <v>FO-R7</v>
      </c>
      <c r="O65" s="279"/>
      <c r="P65" s="279"/>
    </row>
    <row r="66" spans="1:16" ht="64.150000000000006" customHeight="1">
      <c r="A66" s="278"/>
      <c r="B66" s="287">
        <v>8</v>
      </c>
      <c r="C66" s="288" t="s">
        <v>694</v>
      </c>
      <c r="D66" s="637" t="s">
        <v>395</v>
      </c>
      <c r="E66" s="637"/>
      <c r="F66" s="289" t="s">
        <v>695</v>
      </c>
      <c r="G66" s="301"/>
      <c r="H66" s="302"/>
      <c r="J66" s="282" t="s">
        <v>684</v>
      </c>
      <c r="K66" s="282" t="s">
        <v>603</v>
      </c>
      <c r="L66" s="282" t="s">
        <v>604</v>
      </c>
      <c r="M66" s="282" t="str">
        <f t="shared" si="0"/>
        <v>FO-R8</v>
      </c>
      <c r="O66" s="279"/>
      <c r="P66" s="279"/>
    </row>
    <row r="67" spans="1:16" ht="64.150000000000006" customHeight="1">
      <c r="A67" s="278"/>
      <c r="B67" s="287">
        <v>9</v>
      </c>
      <c r="C67" s="288" t="s">
        <v>696</v>
      </c>
      <c r="D67" s="637" t="s">
        <v>395</v>
      </c>
      <c r="E67" s="637"/>
      <c r="F67" s="289" t="s">
        <v>697</v>
      </c>
      <c r="G67" s="303"/>
      <c r="H67" s="304"/>
      <c r="J67" s="282" t="s">
        <v>684</v>
      </c>
      <c r="K67" s="282" t="s">
        <v>603</v>
      </c>
      <c r="L67" s="282" t="s">
        <v>604</v>
      </c>
      <c r="M67" s="282" t="str">
        <f t="shared" si="0"/>
        <v>FO-R9</v>
      </c>
      <c r="O67" s="279"/>
      <c r="P67" s="279"/>
    </row>
    <row r="68" spans="1:16" ht="64.150000000000006" customHeight="1">
      <c r="A68" s="278"/>
      <c r="B68" s="642">
        <v>10</v>
      </c>
      <c r="C68" s="643" t="s">
        <v>698</v>
      </c>
      <c r="D68" s="644" t="s">
        <v>395</v>
      </c>
      <c r="E68" s="644"/>
      <c r="F68" s="638" t="s">
        <v>699</v>
      </c>
      <c r="G68" s="301" t="s">
        <v>402</v>
      </c>
      <c r="H68" s="305" t="s">
        <v>403</v>
      </c>
      <c r="O68" s="279"/>
      <c r="P68" s="279"/>
    </row>
    <row r="69" spans="1:16" ht="64.150000000000006" customHeight="1">
      <c r="A69" s="278"/>
      <c r="B69" s="642"/>
      <c r="C69" s="643"/>
      <c r="D69" s="644"/>
      <c r="E69" s="644"/>
      <c r="F69" s="638"/>
      <c r="G69" s="306"/>
      <c r="H69" s="645" t="s">
        <v>700</v>
      </c>
      <c r="J69" s="282" t="s">
        <v>684</v>
      </c>
      <c r="K69" s="282" t="s">
        <v>603</v>
      </c>
      <c r="L69" s="282" t="s">
        <v>604</v>
      </c>
      <c r="M69" s="282" t="str">
        <f>+CONCATENATE(J69,K69,L69,B68)</f>
        <v>FO-R10</v>
      </c>
      <c r="O69" s="279"/>
      <c r="P69" s="279"/>
    </row>
    <row r="70" spans="1:16" ht="64.150000000000006" customHeight="1">
      <c r="A70" s="278"/>
      <c r="B70" s="287">
        <v>11</v>
      </c>
      <c r="C70" s="288" t="s">
        <v>701</v>
      </c>
      <c r="D70" s="637" t="s">
        <v>395</v>
      </c>
      <c r="E70" s="637"/>
      <c r="F70" s="289" t="s">
        <v>702</v>
      </c>
      <c r="G70" s="301"/>
      <c r="H70" s="645"/>
      <c r="J70" s="282" t="s">
        <v>684</v>
      </c>
      <c r="K70" s="282" t="s">
        <v>603</v>
      </c>
      <c r="L70" s="282" t="s">
        <v>604</v>
      </c>
      <c r="M70" s="282" t="str">
        <f t="shared" si="0"/>
        <v>FO-R11</v>
      </c>
      <c r="O70" s="279"/>
      <c r="P70" s="279"/>
    </row>
    <row r="71" spans="1:16" ht="64.150000000000006" customHeight="1">
      <c r="A71" s="278"/>
      <c r="B71" s="287">
        <v>12</v>
      </c>
      <c r="C71" s="288" t="s">
        <v>412</v>
      </c>
      <c r="D71" s="637" t="s">
        <v>395</v>
      </c>
      <c r="E71" s="637"/>
      <c r="F71" s="289" t="s">
        <v>703</v>
      </c>
      <c r="G71" s="295" t="s">
        <v>404</v>
      </c>
      <c r="H71" s="296" t="s">
        <v>405</v>
      </c>
      <c r="J71" s="282" t="s">
        <v>684</v>
      </c>
      <c r="K71" s="282" t="s">
        <v>603</v>
      </c>
      <c r="L71" s="282" t="s">
        <v>604</v>
      </c>
      <c r="M71" s="282" t="str">
        <f t="shared" si="0"/>
        <v>FO-R12</v>
      </c>
      <c r="O71" s="279"/>
      <c r="P71" s="279"/>
    </row>
    <row r="72" spans="1:16" ht="64.150000000000006" customHeight="1">
      <c r="A72" s="278"/>
      <c r="B72" s="287">
        <v>13</v>
      </c>
      <c r="C72" s="288" t="s">
        <v>413</v>
      </c>
      <c r="D72" s="637" t="s">
        <v>395</v>
      </c>
      <c r="E72" s="637"/>
      <c r="F72" s="289" t="s">
        <v>406</v>
      </c>
      <c r="G72" s="295" t="s">
        <v>406</v>
      </c>
      <c r="H72" s="296" t="s">
        <v>407</v>
      </c>
      <c r="J72" s="282" t="s">
        <v>684</v>
      </c>
      <c r="K72" s="282" t="s">
        <v>603</v>
      </c>
      <c r="L72" s="282" t="s">
        <v>604</v>
      </c>
      <c r="M72" s="282" t="str">
        <f t="shared" si="0"/>
        <v>FO-R13</v>
      </c>
      <c r="O72" s="279"/>
      <c r="P72" s="279"/>
    </row>
    <row r="73" spans="1:16" ht="64.150000000000006" customHeight="1">
      <c r="A73" s="278"/>
      <c r="B73" s="287">
        <v>1</v>
      </c>
      <c r="C73" s="288" t="s">
        <v>451</v>
      </c>
      <c r="D73" s="637" t="s">
        <v>209</v>
      </c>
      <c r="E73" s="637"/>
      <c r="F73" s="289" t="s">
        <v>704</v>
      </c>
      <c r="G73" s="639" t="s">
        <v>705</v>
      </c>
      <c r="H73" s="645" t="s">
        <v>706</v>
      </c>
      <c r="J73" s="282" t="s">
        <v>707</v>
      </c>
      <c r="K73" s="282" t="s">
        <v>603</v>
      </c>
      <c r="L73" s="282" t="s">
        <v>604</v>
      </c>
      <c r="M73" s="282" t="str">
        <f t="shared" si="0"/>
        <v>GD-R1</v>
      </c>
      <c r="O73" s="279"/>
      <c r="P73" s="279"/>
    </row>
    <row r="74" spans="1:16" ht="64.150000000000006" customHeight="1">
      <c r="A74" s="278"/>
      <c r="B74" s="287">
        <v>2</v>
      </c>
      <c r="C74" s="288" t="s">
        <v>452</v>
      </c>
      <c r="D74" s="637" t="s">
        <v>209</v>
      </c>
      <c r="E74" s="637"/>
      <c r="F74" s="289" t="s">
        <v>708</v>
      </c>
      <c r="G74" s="639"/>
      <c r="H74" s="645"/>
      <c r="J74" s="282" t="s">
        <v>707</v>
      </c>
      <c r="K74" s="282" t="s">
        <v>603</v>
      </c>
      <c r="L74" s="282" t="s">
        <v>604</v>
      </c>
      <c r="M74" s="282" t="str">
        <f t="shared" si="0"/>
        <v>GD-R2</v>
      </c>
      <c r="O74" s="279"/>
      <c r="P74" s="279"/>
    </row>
    <row r="75" spans="1:16" ht="64.150000000000006" customHeight="1">
      <c r="A75" s="278"/>
      <c r="B75" s="287">
        <v>3</v>
      </c>
      <c r="C75" s="288" t="s">
        <v>432</v>
      </c>
      <c r="D75" s="637" t="s">
        <v>209</v>
      </c>
      <c r="E75" s="637"/>
      <c r="F75" s="289" t="s">
        <v>709</v>
      </c>
      <c r="G75" s="639"/>
      <c r="H75" s="645"/>
      <c r="J75" s="282" t="s">
        <v>707</v>
      </c>
      <c r="K75" s="282" t="s">
        <v>603</v>
      </c>
      <c r="L75" s="282" t="s">
        <v>604</v>
      </c>
      <c r="M75" s="282" t="str">
        <f t="shared" si="0"/>
        <v>GD-R3</v>
      </c>
      <c r="O75" s="279"/>
      <c r="P75" s="279"/>
    </row>
    <row r="76" spans="1:16" ht="64.150000000000006" customHeight="1">
      <c r="A76" s="278"/>
      <c r="B76" s="287">
        <v>4</v>
      </c>
      <c r="C76" s="288" t="s">
        <v>433</v>
      </c>
      <c r="D76" s="637" t="s">
        <v>209</v>
      </c>
      <c r="E76" s="637"/>
      <c r="F76" s="289" t="s">
        <v>710</v>
      </c>
      <c r="G76" s="639" t="s">
        <v>711</v>
      </c>
      <c r="H76" s="645" t="s">
        <v>213</v>
      </c>
      <c r="J76" s="282" t="s">
        <v>707</v>
      </c>
      <c r="K76" s="282" t="s">
        <v>603</v>
      </c>
      <c r="L76" s="282" t="s">
        <v>604</v>
      </c>
      <c r="M76" s="282" t="str">
        <f t="shared" si="0"/>
        <v>GD-R4</v>
      </c>
      <c r="O76" s="279"/>
      <c r="P76" s="279"/>
    </row>
    <row r="77" spans="1:16" ht="64.150000000000006" customHeight="1">
      <c r="A77" s="278"/>
      <c r="B77" s="287">
        <v>5</v>
      </c>
      <c r="C77" s="288" t="s">
        <v>434</v>
      </c>
      <c r="D77" s="637" t="s">
        <v>209</v>
      </c>
      <c r="E77" s="637"/>
      <c r="F77" s="289" t="s">
        <v>712</v>
      </c>
      <c r="G77" s="639"/>
      <c r="H77" s="645"/>
      <c r="J77" s="282" t="s">
        <v>707</v>
      </c>
      <c r="K77" s="282" t="s">
        <v>603</v>
      </c>
      <c r="L77" s="282" t="s">
        <v>604</v>
      </c>
      <c r="M77" s="282" t="str">
        <f t="shared" ref="M77:M140" si="1">+CONCATENATE(J77,K77,L77,B77)</f>
        <v>GD-R5</v>
      </c>
      <c r="O77" s="279"/>
      <c r="P77" s="279"/>
    </row>
    <row r="78" spans="1:16" ht="64.150000000000006" customHeight="1">
      <c r="A78" s="278"/>
      <c r="B78" s="287">
        <v>6</v>
      </c>
      <c r="C78" s="288" t="s">
        <v>435</v>
      </c>
      <c r="D78" s="637" t="s">
        <v>209</v>
      </c>
      <c r="E78" s="637"/>
      <c r="F78" s="289" t="s">
        <v>713</v>
      </c>
      <c r="G78" s="639"/>
      <c r="H78" s="645"/>
      <c r="J78" s="282" t="s">
        <v>707</v>
      </c>
      <c r="K78" s="282" t="s">
        <v>603</v>
      </c>
      <c r="L78" s="282" t="s">
        <v>604</v>
      </c>
      <c r="M78" s="282" t="str">
        <f t="shared" si="1"/>
        <v>GD-R6</v>
      </c>
      <c r="O78" s="279"/>
      <c r="P78" s="279"/>
    </row>
    <row r="79" spans="1:16" ht="64.150000000000006" customHeight="1">
      <c r="A79" s="278"/>
      <c r="B79" s="287">
        <v>7</v>
      </c>
      <c r="C79" s="288" t="s">
        <v>436</v>
      </c>
      <c r="D79" s="637" t="s">
        <v>209</v>
      </c>
      <c r="E79" s="637"/>
      <c r="F79" s="289" t="s">
        <v>714</v>
      </c>
      <c r="G79" s="639"/>
      <c r="H79" s="645"/>
      <c r="J79" s="282" t="s">
        <v>707</v>
      </c>
      <c r="K79" s="282" t="s">
        <v>603</v>
      </c>
      <c r="L79" s="282" t="s">
        <v>604</v>
      </c>
      <c r="M79" s="282" t="str">
        <f t="shared" si="1"/>
        <v>GD-R7</v>
      </c>
      <c r="O79" s="279"/>
      <c r="P79" s="279"/>
    </row>
    <row r="80" spans="1:16" ht="64.150000000000006" customHeight="1">
      <c r="A80" s="278"/>
      <c r="B80" s="287">
        <v>8</v>
      </c>
      <c r="C80" s="288" t="s">
        <v>437</v>
      </c>
      <c r="D80" s="637" t="s">
        <v>209</v>
      </c>
      <c r="E80" s="637"/>
      <c r="F80" s="289" t="s">
        <v>715</v>
      </c>
      <c r="G80" s="639"/>
      <c r="H80" s="645"/>
      <c r="J80" s="282" t="s">
        <v>707</v>
      </c>
      <c r="K80" s="282" t="s">
        <v>603</v>
      </c>
      <c r="L80" s="282" t="s">
        <v>604</v>
      </c>
      <c r="M80" s="282" t="str">
        <f t="shared" si="1"/>
        <v>GD-R8</v>
      </c>
      <c r="O80" s="279"/>
      <c r="P80" s="279"/>
    </row>
    <row r="81" spans="1:16" ht="64.150000000000006" customHeight="1">
      <c r="A81" s="278"/>
      <c r="B81" s="287">
        <v>9</v>
      </c>
      <c r="C81" s="288" t="s">
        <v>438</v>
      </c>
      <c r="D81" s="637" t="s">
        <v>209</v>
      </c>
      <c r="E81" s="637"/>
      <c r="F81" s="289" t="s">
        <v>716</v>
      </c>
      <c r="G81" s="639"/>
      <c r="H81" s="645"/>
      <c r="J81" s="282" t="s">
        <v>707</v>
      </c>
      <c r="K81" s="282" t="s">
        <v>603</v>
      </c>
      <c r="L81" s="282" t="s">
        <v>604</v>
      </c>
      <c r="M81" s="282" t="str">
        <f t="shared" si="1"/>
        <v>GD-R9</v>
      </c>
      <c r="O81" s="279"/>
      <c r="P81" s="279"/>
    </row>
    <row r="82" spans="1:16" ht="64.150000000000006" customHeight="1">
      <c r="A82" s="278"/>
      <c r="B82" s="287">
        <v>10</v>
      </c>
      <c r="C82" s="288" t="s">
        <v>439</v>
      </c>
      <c r="D82" s="637" t="s">
        <v>209</v>
      </c>
      <c r="E82" s="637"/>
      <c r="F82" s="289" t="s">
        <v>717</v>
      </c>
      <c r="G82" s="639"/>
      <c r="H82" s="645"/>
      <c r="J82" s="282" t="s">
        <v>707</v>
      </c>
      <c r="K82" s="282" t="s">
        <v>603</v>
      </c>
      <c r="L82" s="282" t="s">
        <v>604</v>
      </c>
      <c r="M82" s="282" t="str">
        <f t="shared" si="1"/>
        <v>GD-R10</v>
      </c>
      <c r="O82" s="279"/>
      <c r="P82" s="279"/>
    </row>
    <row r="83" spans="1:16" ht="64.150000000000006" customHeight="1">
      <c r="A83" s="278"/>
      <c r="B83" s="287">
        <v>11</v>
      </c>
      <c r="C83" s="288" t="s">
        <v>440</v>
      </c>
      <c r="D83" s="637" t="s">
        <v>209</v>
      </c>
      <c r="E83" s="637"/>
      <c r="F83" s="289" t="s">
        <v>718</v>
      </c>
      <c r="G83" s="639"/>
      <c r="H83" s="645"/>
      <c r="J83" s="282" t="s">
        <v>707</v>
      </c>
      <c r="K83" s="282" t="s">
        <v>603</v>
      </c>
      <c r="L83" s="282" t="s">
        <v>604</v>
      </c>
      <c r="M83" s="282" t="str">
        <f t="shared" si="1"/>
        <v>GD-R11</v>
      </c>
      <c r="O83" s="279"/>
      <c r="P83" s="279"/>
    </row>
    <row r="84" spans="1:16" ht="64.150000000000006" customHeight="1">
      <c r="A84" s="278"/>
      <c r="B84" s="287">
        <v>12</v>
      </c>
      <c r="C84" s="288" t="s">
        <v>441</v>
      </c>
      <c r="D84" s="637" t="s">
        <v>209</v>
      </c>
      <c r="E84" s="637"/>
      <c r="F84" s="289" t="s">
        <v>719</v>
      </c>
      <c r="G84" s="639"/>
      <c r="H84" s="645"/>
      <c r="J84" s="282" t="s">
        <v>707</v>
      </c>
      <c r="K84" s="282" t="s">
        <v>603</v>
      </c>
      <c r="L84" s="282" t="s">
        <v>604</v>
      </c>
      <c r="M84" s="282" t="str">
        <f t="shared" si="1"/>
        <v>GD-R12</v>
      </c>
      <c r="O84" s="279"/>
      <c r="P84" s="279"/>
    </row>
    <row r="85" spans="1:16" ht="64.150000000000006" customHeight="1">
      <c r="A85" s="278"/>
      <c r="B85" s="287">
        <v>13</v>
      </c>
      <c r="C85" s="288" t="s">
        <v>442</v>
      </c>
      <c r="D85" s="637" t="s">
        <v>209</v>
      </c>
      <c r="E85" s="637"/>
      <c r="F85" s="289" t="s">
        <v>720</v>
      </c>
      <c r="G85" s="639"/>
      <c r="H85" s="645"/>
      <c r="J85" s="282" t="s">
        <v>707</v>
      </c>
      <c r="K85" s="282" t="s">
        <v>603</v>
      </c>
      <c r="L85" s="282" t="s">
        <v>604</v>
      </c>
      <c r="M85" s="282" t="str">
        <f t="shared" si="1"/>
        <v>GD-R13</v>
      </c>
      <c r="O85" s="279"/>
      <c r="P85" s="279"/>
    </row>
    <row r="86" spans="1:16" ht="64.150000000000006" customHeight="1">
      <c r="A86" s="278"/>
      <c r="B86" s="287">
        <v>14</v>
      </c>
      <c r="C86" s="288" t="s">
        <v>443</v>
      </c>
      <c r="D86" s="637" t="s">
        <v>209</v>
      </c>
      <c r="E86" s="637"/>
      <c r="F86" s="289" t="s">
        <v>721</v>
      </c>
      <c r="G86" s="639"/>
      <c r="H86" s="645"/>
      <c r="J86" s="282" t="s">
        <v>707</v>
      </c>
      <c r="K86" s="282" t="s">
        <v>603</v>
      </c>
      <c r="L86" s="282" t="s">
        <v>604</v>
      </c>
      <c r="M86" s="282" t="str">
        <f t="shared" si="1"/>
        <v>GD-R14</v>
      </c>
      <c r="O86" s="279"/>
      <c r="P86" s="279"/>
    </row>
    <row r="87" spans="1:16" ht="64.150000000000006" customHeight="1">
      <c r="A87" s="278"/>
      <c r="B87" s="287">
        <v>15</v>
      </c>
      <c r="C87" s="288" t="s">
        <v>444</v>
      </c>
      <c r="D87" s="637" t="s">
        <v>209</v>
      </c>
      <c r="E87" s="637"/>
      <c r="F87" s="289" t="s">
        <v>722</v>
      </c>
      <c r="G87" s="639"/>
      <c r="H87" s="645"/>
      <c r="J87" s="282" t="s">
        <v>707</v>
      </c>
      <c r="K87" s="282" t="s">
        <v>603</v>
      </c>
      <c r="L87" s="282" t="s">
        <v>604</v>
      </c>
      <c r="M87" s="282" t="str">
        <f t="shared" si="1"/>
        <v>GD-R15</v>
      </c>
      <c r="O87" s="279"/>
      <c r="P87" s="279"/>
    </row>
    <row r="88" spans="1:16" ht="64.150000000000006" customHeight="1">
      <c r="A88" s="278"/>
      <c r="B88" s="287">
        <v>16</v>
      </c>
      <c r="C88" s="288" t="s">
        <v>445</v>
      </c>
      <c r="D88" s="637" t="s">
        <v>209</v>
      </c>
      <c r="E88" s="637"/>
      <c r="F88" s="289" t="s">
        <v>723</v>
      </c>
      <c r="G88" s="639"/>
      <c r="H88" s="645"/>
      <c r="J88" s="282" t="s">
        <v>707</v>
      </c>
      <c r="K88" s="282" t="s">
        <v>603</v>
      </c>
      <c r="L88" s="282" t="s">
        <v>604</v>
      </c>
      <c r="M88" s="282" t="str">
        <f t="shared" si="1"/>
        <v>GD-R16</v>
      </c>
      <c r="O88" s="279"/>
      <c r="P88" s="279"/>
    </row>
    <row r="89" spans="1:16" ht="64.150000000000006" customHeight="1">
      <c r="A89" s="278"/>
      <c r="B89" s="287">
        <v>17</v>
      </c>
      <c r="C89" s="288" t="s">
        <v>446</v>
      </c>
      <c r="D89" s="637" t="s">
        <v>209</v>
      </c>
      <c r="E89" s="637"/>
      <c r="F89" s="289" t="s">
        <v>724</v>
      </c>
      <c r="G89" s="639"/>
      <c r="H89" s="645"/>
      <c r="J89" s="282" t="s">
        <v>707</v>
      </c>
      <c r="K89" s="282" t="s">
        <v>603</v>
      </c>
      <c r="L89" s="282" t="s">
        <v>604</v>
      </c>
      <c r="M89" s="282" t="str">
        <f t="shared" si="1"/>
        <v>GD-R17</v>
      </c>
      <c r="O89" s="279"/>
      <c r="P89" s="279"/>
    </row>
    <row r="90" spans="1:16" ht="64.150000000000006" customHeight="1">
      <c r="A90" s="278"/>
      <c r="B90" s="287">
        <v>18</v>
      </c>
      <c r="C90" s="288" t="s">
        <v>447</v>
      </c>
      <c r="D90" s="637" t="s">
        <v>209</v>
      </c>
      <c r="E90" s="637"/>
      <c r="F90" s="289" t="s">
        <v>725</v>
      </c>
      <c r="G90" s="639"/>
      <c r="H90" s="645"/>
      <c r="J90" s="282" t="s">
        <v>707</v>
      </c>
      <c r="K90" s="282" t="s">
        <v>603</v>
      </c>
      <c r="L90" s="282" t="s">
        <v>604</v>
      </c>
      <c r="M90" s="282" t="str">
        <f t="shared" si="1"/>
        <v>GD-R18</v>
      </c>
      <c r="O90" s="279"/>
      <c r="P90" s="279"/>
    </row>
    <row r="91" spans="1:16" ht="64.150000000000006" customHeight="1">
      <c r="A91" s="278"/>
      <c r="B91" s="287">
        <v>19</v>
      </c>
      <c r="C91" s="288" t="s">
        <v>448</v>
      </c>
      <c r="D91" s="637" t="s">
        <v>209</v>
      </c>
      <c r="E91" s="637"/>
      <c r="F91" s="289" t="s">
        <v>726</v>
      </c>
      <c r="G91" s="639"/>
      <c r="H91" s="645"/>
      <c r="J91" s="282" t="s">
        <v>707</v>
      </c>
      <c r="K91" s="282" t="s">
        <v>603</v>
      </c>
      <c r="L91" s="282" t="s">
        <v>604</v>
      </c>
      <c r="M91" s="282" t="str">
        <f t="shared" si="1"/>
        <v>GD-R19</v>
      </c>
      <c r="O91" s="279"/>
      <c r="P91" s="279"/>
    </row>
    <row r="92" spans="1:16" ht="64.150000000000006" customHeight="1">
      <c r="A92" s="278"/>
      <c r="B92" s="287">
        <v>20</v>
      </c>
      <c r="C92" s="288" t="s">
        <v>727</v>
      </c>
      <c r="D92" s="637" t="s">
        <v>209</v>
      </c>
      <c r="E92" s="637"/>
      <c r="F92" s="289" t="s">
        <v>728</v>
      </c>
      <c r="G92" s="639"/>
      <c r="H92" s="645"/>
      <c r="J92" s="282" t="s">
        <v>707</v>
      </c>
      <c r="K92" s="282" t="s">
        <v>603</v>
      </c>
      <c r="L92" s="282" t="s">
        <v>604</v>
      </c>
      <c r="M92" s="282" t="str">
        <f t="shared" si="1"/>
        <v>GD-R20</v>
      </c>
      <c r="O92" s="279"/>
      <c r="P92" s="279"/>
    </row>
    <row r="93" spans="1:16" ht="64.150000000000006" customHeight="1">
      <c r="A93" s="278"/>
      <c r="B93" s="287">
        <v>21</v>
      </c>
      <c r="C93" s="288" t="s">
        <v>729</v>
      </c>
      <c r="D93" s="637" t="s">
        <v>209</v>
      </c>
      <c r="E93" s="637"/>
      <c r="F93" s="289" t="s">
        <v>730</v>
      </c>
      <c r="G93" s="639" t="s">
        <v>731</v>
      </c>
      <c r="H93" s="645" t="s">
        <v>216</v>
      </c>
      <c r="J93" s="282" t="s">
        <v>707</v>
      </c>
      <c r="K93" s="282" t="s">
        <v>603</v>
      </c>
      <c r="L93" s="282" t="s">
        <v>604</v>
      </c>
      <c r="M93" s="282" t="str">
        <f t="shared" si="1"/>
        <v>GD-R21</v>
      </c>
      <c r="O93" s="279"/>
      <c r="P93" s="279"/>
    </row>
    <row r="94" spans="1:16" ht="64.150000000000006" customHeight="1">
      <c r="A94" s="278"/>
      <c r="B94" s="287">
        <v>22</v>
      </c>
      <c r="C94" s="288" t="s">
        <v>732</v>
      </c>
      <c r="D94" s="637" t="s">
        <v>209</v>
      </c>
      <c r="E94" s="637"/>
      <c r="F94" s="289" t="s">
        <v>733</v>
      </c>
      <c r="G94" s="639"/>
      <c r="H94" s="645"/>
      <c r="J94" s="282" t="s">
        <v>707</v>
      </c>
      <c r="K94" s="282" t="s">
        <v>603</v>
      </c>
      <c r="L94" s="282" t="s">
        <v>604</v>
      </c>
      <c r="M94" s="282" t="str">
        <f t="shared" si="1"/>
        <v>GD-R22</v>
      </c>
      <c r="O94" s="279"/>
      <c r="P94" s="279"/>
    </row>
    <row r="95" spans="1:16" ht="64.150000000000006" customHeight="1">
      <c r="A95" s="278"/>
      <c r="B95" s="287">
        <v>23</v>
      </c>
      <c r="C95" s="288" t="s">
        <v>734</v>
      </c>
      <c r="D95" s="637" t="s">
        <v>209</v>
      </c>
      <c r="E95" s="637"/>
      <c r="F95" s="289" t="s">
        <v>735</v>
      </c>
      <c r="G95" s="639"/>
      <c r="H95" s="645"/>
      <c r="J95" s="282" t="s">
        <v>707</v>
      </c>
      <c r="K95" s="282" t="s">
        <v>603</v>
      </c>
      <c r="L95" s="282" t="s">
        <v>604</v>
      </c>
      <c r="M95" s="282" t="str">
        <f t="shared" si="1"/>
        <v>GD-R23</v>
      </c>
      <c r="O95" s="279"/>
      <c r="P95" s="279"/>
    </row>
    <row r="96" spans="1:16" ht="64.150000000000006" customHeight="1">
      <c r="A96" s="278"/>
      <c r="B96" s="287">
        <v>24</v>
      </c>
      <c r="C96" s="288" t="s">
        <v>736</v>
      </c>
      <c r="D96" s="637" t="s">
        <v>209</v>
      </c>
      <c r="E96" s="637"/>
      <c r="F96" s="289" t="s">
        <v>737</v>
      </c>
      <c r="G96" s="639"/>
      <c r="H96" s="645"/>
      <c r="J96" s="282" t="s">
        <v>707</v>
      </c>
      <c r="K96" s="282" t="s">
        <v>603</v>
      </c>
      <c r="L96" s="282" t="s">
        <v>604</v>
      </c>
      <c r="M96" s="282" t="str">
        <f t="shared" si="1"/>
        <v>GD-R24</v>
      </c>
      <c r="O96" s="279"/>
      <c r="P96" s="279"/>
    </row>
    <row r="97" spans="1:16" ht="64.150000000000006" customHeight="1">
      <c r="A97" s="278"/>
      <c r="B97" s="287">
        <v>25</v>
      </c>
      <c r="C97" s="288" t="s">
        <v>738</v>
      </c>
      <c r="D97" s="637" t="s">
        <v>209</v>
      </c>
      <c r="E97" s="637"/>
      <c r="F97" s="289" t="s">
        <v>739</v>
      </c>
      <c r="G97" s="639"/>
      <c r="H97" s="645"/>
      <c r="J97" s="282" t="s">
        <v>707</v>
      </c>
      <c r="K97" s="282" t="s">
        <v>603</v>
      </c>
      <c r="L97" s="282" t="s">
        <v>604</v>
      </c>
      <c r="M97" s="282" t="str">
        <f t="shared" si="1"/>
        <v>GD-R25</v>
      </c>
      <c r="O97" s="279"/>
      <c r="P97" s="279"/>
    </row>
    <row r="98" spans="1:16" ht="64.150000000000006" customHeight="1">
      <c r="A98" s="278"/>
      <c r="B98" s="287">
        <v>26</v>
      </c>
      <c r="C98" s="288" t="s">
        <v>740</v>
      </c>
      <c r="D98" s="637" t="s">
        <v>209</v>
      </c>
      <c r="E98" s="637"/>
      <c r="F98" s="289" t="s">
        <v>741</v>
      </c>
      <c r="G98" s="639"/>
      <c r="H98" s="645"/>
      <c r="J98" s="282" t="s">
        <v>707</v>
      </c>
      <c r="K98" s="282" t="s">
        <v>603</v>
      </c>
      <c r="L98" s="282" t="s">
        <v>604</v>
      </c>
      <c r="M98" s="282" t="str">
        <f t="shared" si="1"/>
        <v>GD-R26</v>
      </c>
      <c r="O98" s="279"/>
      <c r="P98" s="279"/>
    </row>
    <row r="99" spans="1:16" ht="64.150000000000006" customHeight="1">
      <c r="A99" s="278"/>
      <c r="B99" s="287">
        <v>27</v>
      </c>
      <c r="C99" s="288" t="s">
        <v>742</v>
      </c>
      <c r="D99" s="637" t="s">
        <v>209</v>
      </c>
      <c r="E99" s="637"/>
      <c r="F99" s="289" t="s">
        <v>743</v>
      </c>
      <c r="G99" s="639"/>
      <c r="H99" s="645"/>
      <c r="J99" s="282" t="s">
        <v>707</v>
      </c>
      <c r="K99" s="282" t="s">
        <v>603</v>
      </c>
      <c r="L99" s="282" t="s">
        <v>604</v>
      </c>
      <c r="M99" s="282" t="str">
        <f t="shared" si="1"/>
        <v>GD-R27</v>
      </c>
      <c r="O99" s="279"/>
      <c r="P99" s="279"/>
    </row>
    <row r="100" spans="1:16" ht="64.150000000000006" customHeight="1">
      <c r="A100" s="278"/>
      <c r="B100" s="287">
        <v>28</v>
      </c>
      <c r="C100" s="288" t="s">
        <v>744</v>
      </c>
      <c r="D100" s="637" t="s">
        <v>209</v>
      </c>
      <c r="E100" s="637"/>
      <c r="F100" s="289" t="s">
        <v>745</v>
      </c>
      <c r="G100" s="639"/>
      <c r="H100" s="645"/>
      <c r="J100" s="282" t="s">
        <v>707</v>
      </c>
      <c r="K100" s="282" t="s">
        <v>603</v>
      </c>
      <c r="L100" s="282" t="s">
        <v>604</v>
      </c>
      <c r="M100" s="282" t="str">
        <f t="shared" si="1"/>
        <v>GD-R28</v>
      </c>
      <c r="O100" s="279"/>
      <c r="P100" s="279"/>
    </row>
    <row r="101" spans="1:16" ht="64.150000000000006" customHeight="1">
      <c r="A101" s="278"/>
      <c r="B101" s="287">
        <v>29</v>
      </c>
      <c r="C101" s="288" t="s">
        <v>746</v>
      </c>
      <c r="D101" s="637" t="s">
        <v>209</v>
      </c>
      <c r="E101" s="637"/>
      <c r="F101" s="289" t="s">
        <v>747</v>
      </c>
      <c r="G101" s="639"/>
      <c r="H101" s="645"/>
      <c r="J101" s="282" t="s">
        <v>707</v>
      </c>
      <c r="K101" s="282" t="s">
        <v>603</v>
      </c>
      <c r="L101" s="282" t="s">
        <v>604</v>
      </c>
      <c r="M101" s="282" t="str">
        <f t="shared" si="1"/>
        <v>GD-R29</v>
      </c>
      <c r="O101" s="279"/>
      <c r="P101" s="279"/>
    </row>
    <row r="102" spans="1:16" ht="64.150000000000006" customHeight="1">
      <c r="A102" s="278"/>
      <c r="B102" s="287">
        <v>30</v>
      </c>
      <c r="C102" s="288" t="s">
        <v>748</v>
      </c>
      <c r="D102" s="637" t="s">
        <v>209</v>
      </c>
      <c r="E102" s="637"/>
      <c r="F102" s="289" t="s">
        <v>749</v>
      </c>
      <c r="G102" s="639"/>
      <c r="H102" s="645"/>
      <c r="J102" s="282" t="s">
        <v>707</v>
      </c>
      <c r="K102" s="282" t="s">
        <v>603</v>
      </c>
      <c r="L102" s="282" t="s">
        <v>604</v>
      </c>
      <c r="M102" s="282" t="str">
        <f t="shared" si="1"/>
        <v>GD-R30</v>
      </c>
      <c r="O102" s="279"/>
      <c r="P102" s="279"/>
    </row>
    <row r="103" spans="1:16" ht="64.150000000000006" customHeight="1">
      <c r="A103" s="278"/>
      <c r="B103" s="287">
        <v>31</v>
      </c>
      <c r="C103" s="288" t="s">
        <v>750</v>
      </c>
      <c r="D103" s="637" t="s">
        <v>209</v>
      </c>
      <c r="E103" s="637"/>
      <c r="F103" s="289" t="s">
        <v>751</v>
      </c>
      <c r="G103" s="639"/>
      <c r="H103" s="645"/>
      <c r="J103" s="282" t="s">
        <v>707</v>
      </c>
      <c r="K103" s="282" t="s">
        <v>603</v>
      </c>
      <c r="L103" s="282" t="s">
        <v>604</v>
      </c>
      <c r="M103" s="282" t="str">
        <f t="shared" si="1"/>
        <v>GD-R31</v>
      </c>
      <c r="O103" s="279"/>
      <c r="P103" s="279"/>
    </row>
    <row r="104" spans="1:16" ht="64.150000000000006" customHeight="1">
      <c r="A104" s="278"/>
      <c r="B104" s="287">
        <v>32</v>
      </c>
      <c r="C104" s="288" t="s">
        <v>752</v>
      </c>
      <c r="D104" s="637" t="s">
        <v>209</v>
      </c>
      <c r="E104" s="637"/>
      <c r="F104" s="289" t="s">
        <v>753</v>
      </c>
      <c r="G104" s="639"/>
      <c r="H104" s="645"/>
      <c r="J104" s="282" t="s">
        <v>707</v>
      </c>
      <c r="K104" s="282" t="s">
        <v>603</v>
      </c>
      <c r="L104" s="282" t="s">
        <v>604</v>
      </c>
      <c r="M104" s="282" t="str">
        <f t="shared" si="1"/>
        <v>GD-R32</v>
      </c>
      <c r="O104" s="279"/>
      <c r="P104" s="279"/>
    </row>
    <row r="105" spans="1:16" ht="64.150000000000006" customHeight="1">
      <c r="A105" s="278"/>
      <c r="B105" s="287">
        <v>33</v>
      </c>
      <c r="C105" s="288" t="s">
        <v>754</v>
      </c>
      <c r="D105" s="637" t="s">
        <v>209</v>
      </c>
      <c r="E105" s="637"/>
      <c r="F105" s="289" t="s">
        <v>755</v>
      </c>
      <c r="G105" s="639"/>
      <c r="H105" s="645"/>
      <c r="J105" s="282" t="s">
        <v>707</v>
      </c>
      <c r="K105" s="282" t="s">
        <v>603</v>
      </c>
      <c r="L105" s="282" t="s">
        <v>604</v>
      </c>
      <c r="M105" s="282" t="str">
        <f t="shared" si="1"/>
        <v>GD-R33</v>
      </c>
      <c r="O105" s="279"/>
      <c r="P105" s="279"/>
    </row>
    <row r="106" spans="1:16" ht="64.150000000000006" customHeight="1">
      <c r="A106" s="278"/>
      <c r="B106" s="287">
        <v>34</v>
      </c>
      <c r="C106" s="288" t="s">
        <v>756</v>
      </c>
      <c r="D106" s="637" t="s">
        <v>209</v>
      </c>
      <c r="E106" s="637"/>
      <c r="F106" s="289" t="s">
        <v>757</v>
      </c>
      <c r="G106" s="639"/>
      <c r="H106" s="645"/>
      <c r="J106" s="282" t="s">
        <v>707</v>
      </c>
      <c r="K106" s="282" t="s">
        <v>603</v>
      </c>
      <c r="L106" s="282" t="s">
        <v>604</v>
      </c>
      <c r="M106" s="282" t="str">
        <f t="shared" si="1"/>
        <v>GD-R34</v>
      </c>
      <c r="O106" s="279"/>
      <c r="P106" s="279"/>
    </row>
    <row r="107" spans="1:16" ht="64.150000000000006" customHeight="1">
      <c r="A107" s="278"/>
      <c r="B107" s="287">
        <v>35</v>
      </c>
      <c r="C107" s="288" t="s">
        <v>758</v>
      </c>
      <c r="D107" s="637" t="s">
        <v>209</v>
      </c>
      <c r="E107" s="637"/>
      <c r="F107" s="289" t="s">
        <v>657</v>
      </c>
      <c r="G107" s="646" t="s">
        <v>759</v>
      </c>
      <c r="H107" s="645" t="s">
        <v>760</v>
      </c>
      <c r="J107" s="282" t="s">
        <v>707</v>
      </c>
      <c r="K107" s="282" t="s">
        <v>603</v>
      </c>
      <c r="L107" s="282" t="s">
        <v>604</v>
      </c>
      <c r="M107" s="282" t="str">
        <f t="shared" si="1"/>
        <v>GD-R35</v>
      </c>
      <c r="O107" s="279"/>
      <c r="P107" s="279"/>
    </row>
    <row r="108" spans="1:16" ht="64.150000000000006" customHeight="1">
      <c r="A108" s="278"/>
      <c r="B108" s="287">
        <v>36</v>
      </c>
      <c r="C108" s="288" t="s">
        <v>761</v>
      </c>
      <c r="D108" s="637" t="s">
        <v>209</v>
      </c>
      <c r="E108" s="637"/>
      <c r="F108" s="289" t="s">
        <v>659</v>
      </c>
      <c r="G108" s="648"/>
      <c r="H108" s="645"/>
      <c r="J108" s="282" t="s">
        <v>707</v>
      </c>
      <c r="K108" s="282" t="s">
        <v>603</v>
      </c>
      <c r="L108" s="282" t="s">
        <v>604</v>
      </c>
      <c r="M108" s="282" t="str">
        <f t="shared" si="1"/>
        <v>GD-R36</v>
      </c>
      <c r="O108" s="279"/>
      <c r="P108" s="279"/>
    </row>
    <row r="109" spans="1:16" ht="64.150000000000006" customHeight="1">
      <c r="A109" s="278"/>
      <c r="B109" s="287">
        <v>37</v>
      </c>
      <c r="C109" s="288" t="s">
        <v>762</v>
      </c>
      <c r="D109" s="637" t="s">
        <v>209</v>
      </c>
      <c r="E109" s="637"/>
      <c r="F109" s="289" t="s">
        <v>661</v>
      </c>
      <c r="G109" s="647"/>
      <c r="H109" s="645"/>
      <c r="J109" s="282" t="s">
        <v>707</v>
      </c>
      <c r="K109" s="282" t="s">
        <v>603</v>
      </c>
      <c r="L109" s="282" t="s">
        <v>604</v>
      </c>
      <c r="M109" s="282" t="str">
        <f t="shared" si="1"/>
        <v>GD-R37</v>
      </c>
      <c r="O109" s="279"/>
      <c r="P109" s="279"/>
    </row>
    <row r="110" spans="1:16" ht="64.150000000000006" customHeight="1">
      <c r="A110" s="278"/>
      <c r="B110" s="287">
        <v>38</v>
      </c>
      <c r="C110" s="288" t="s">
        <v>763</v>
      </c>
      <c r="D110" s="637" t="s">
        <v>209</v>
      </c>
      <c r="E110" s="637"/>
      <c r="F110" s="289" t="s">
        <v>764</v>
      </c>
      <c r="G110" s="306" t="s">
        <v>765</v>
      </c>
      <c r="H110" s="296" t="s">
        <v>766</v>
      </c>
      <c r="J110" s="282" t="s">
        <v>707</v>
      </c>
      <c r="K110" s="282" t="s">
        <v>603</v>
      </c>
      <c r="L110" s="282" t="s">
        <v>604</v>
      </c>
      <c r="M110" s="282" t="str">
        <f t="shared" si="1"/>
        <v>GD-R38</v>
      </c>
      <c r="O110" s="279"/>
      <c r="P110" s="279"/>
    </row>
    <row r="111" spans="1:16" ht="64.150000000000006" customHeight="1">
      <c r="A111" s="278"/>
      <c r="B111" s="287">
        <v>39</v>
      </c>
      <c r="C111" s="288" t="s">
        <v>767</v>
      </c>
      <c r="D111" s="637" t="s">
        <v>209</v>
      </c>
      <c r="E111" s="637"/>
      <c r="F111" s="289" t="s">
        <v>768</v>
      </c>
      <c r="G111" s="306" t="s">
        <v>769</v>
      </c>
      <c r="H111" s="296" t="s">
        <v>770</v>
      </c>
      <c r="J111" s="282" t="s">
        <v>707</v>
      </c>
      <c r="K111" s="282" t="s">
        <v>603</v>
      </c>
      <c r="L111" s="282" t="s">
        <v>604</v>
      </c>
      <c r="M111" s="282" t="str">
        <f t="shared" si="1"/>
        <v>GD-R39</v>
      </c>
      <c r="O111" s="279"/>
      <c r="P111" s="279"/>
    </row>
    <row r="112" spans="1:16" ht="64.150000000000006" customHeight="1">
      <c r="A112" s="278"/>
      <c r="B112" s="287">
        <v>40</v>
      </c>
      <c r="C112" s="288" t="s">
        <v>771</v>
      </c>
      <c r="D112" s="637" t="s">
        <v>209</v>
      </c>
      <c r="E112" s="637"/>
      <c r="F112" s="289" t="s">
        <v>772</v>
      </c>
      <c r="G112" s="639" t="s">
        <v>773</v>
      </c>
      <c r="H112" s="645" t="s">
        <v>774</v>
      </c>
      <c r="J112" s="282" t="s">
        <v>707</v>
      </c>
      <c r="K112" s="282" t="s">
        <v>603</v>
      </c>
      <c r="L112" s="282" t="s">
        <v>604</v>
      </c>
      <c r="M112" s="282" t="str">
        <f t="shared" si="1"/>
        <v>GD-R40</v>
      </c>
      <c r="O112" s="279"/>
      <c r="P112" s="279"/>
    </row>
    <row r="113" spans="1:16" ht="64.150000000000006" customHeight="1">
      <c r="A113" s="278"/>
      <c r="B113" s="287">
        <v>41</v>
      </c>
      <c r="C113" s="288" t="s">
        <v>775</v>
      </c>
      <c r="D113" s="637" t="s">
        <v>209</v>
      </c>
      <c r="E113" s="637"/>
      <c r="F113" s="289" t="s">
        <v>776</v>
      </c>
      <c r="G113" s="639"/>
      <c r="H113" s="645"/>
      <c r="J113" s="282" t="s">
        <v>707</v>
      </c>
      <c r="K113" s="282" t="s">
        <v>603</v>
      </c>
      <c r="L113" s="282" t="s">
        <v>604</v>
      </c>
      <c r="M113" s="282" t="str">
        <f t="shared" si="1"/>
        <v>GD-R41</v>
      </c>
      <c r="O113" s="279"/>
      <c r="P113" s="279"/>
    </row>
    <row r="114" spans="1:16" ht="64.150000000000006" customHeight="1">
      <c r="A114" s="278"/>
      <c r="B114" s="287">
        <v>42</v>
      </c>
      <c r="C114" s="288" t="s">
        <v>777</v>
      </c>
      <c r="D114" s="637" t="s">
        <v>209</v>
      </c>
      <c r="E114" s="637"/>
      <c r="F114" s="289" t="s">
        <v>778</v>
      </c>
      <c r="G114" s="639"/>
      <c r="H114" s="645"/>
      <c r="J114" s="282" t="s">
        <v>707</v>
      </c>
      <c r="K114" s="282" t="s">
        <v>603</v>
      </c>
      <c r="L114" s="282" t="s">
        <v>604</v>
      </c>
      <c r="M114" s="282" t="str">
        <f t="shared" si="1"/>
        <v>GD-R42</v>
      </c>
      <c r="O114" s="279"/>
      <c r="P114" s="279"/>
    </row>
    <row r="115" spans="1:16" ht="64.150000000000006" customHeight="1">
      <c r="A115" s="278"/>
      <c r="B115" s="287">
        <v>43</v>
      </c>
      <c r="C115" s="288" t="s">
        <v>779</v>
      </c>
      <c r="D115" s="637" t="s">
        <v>209</v>
      </c>
      <c r="E115" s="637"/>
      <c r="F115" s="289" t="s">
        <v>780</v>
      </c>
      <c r="G115" s="639" t="s">
        <v>781</v>
      </c>
      <c r="H115" s="645" t="s">
        <v>782</v>
      </c>
      <c r="J115" s="282" t="s">
        <v>707</v>
      </c>
      <c r="K115" s="282" t="s">
        <v>603</v>
      </c>
      <c r="L115" s="282" t="s">
        <v>604</v>
      </c>
      <c r="M115" s="282" t="str">
        <f t="shared" si="1"/>
        <v>GD-R43</v>
      </c>
      <c r="O115" s="279"/>
      <c r="P115" s="279"/>
    </row>
    <row r="116" spans="1:16" ht="64.150000000000006" customHeight="1">
      <c r="A116" s="278"/>
      <c r="B116" s="287">
        <v>44</v>
      </c>
      <c r="C116" s="288" t="s">
        <v>783</v>
      </c>
      <c r="D116" s="637" t="s">
        <v>209</v>
      </c>
      <c r="E116" s="637"/>
      <c r="F116" s="307" t="s">
        <v>780</v>
      </c>
      <c r="G116" s="639"/>
      <c r="H116" s="645"/>
      <c r="J116" s="282" t="s">
        <v>707</v>
      </c>
      <c r="K116" s="282" t="s">
        <v>603</v>
      </c>
      <c r="L116" s="282" t="s">
        <v>604</v>
      </c>
      <c r="M116" s="282" t="str">
        <f t="shared" si="1"/>
        <v>GD-R44</v>
      </c>
      <c r="O116" s="279"/>
      <c r="P116" s="279"/>
    </row>
    <row r="117" spans="1:16" ht="64.150000000000006" customHeight="1">
      <c r="A117" s="278"/>
      <c r="B117" s="287">
        <v>45</v>
      </c>
      <c r="C117" s="288" t="s">
        <v>784</v>
      </c>
      <c r="D117" s="637" t="s">
        <v>209</v>
      </c>
      <c r="E117" s="637"/>
      <c r="F117" s="307" t="s">
        <v>780</v>
      </c>
      <c r="G117" s="639"/>
      <c r="H117" s="645"/>
      <c r="J117" s="282" t="s">
        <v>707</v>
      </c>
      <c r="K117" s="282" t="s">
        <v>603</v>
      </c>
      <c r="L117" s="282" t="s">
        <v>604</v>
      </c>
      <c r="M117" s="282" t="str">
        <f t="shared" si="1"/>
        <v>GD-R45</v>
      </c>
      <c r="O117" s="279"/>
      <c r="P117" s="279"/>
    </row>
    <row r="118" spans="1:16" ht="64.150000000000006" customHeight="1">
      <c r="A118" s="278"/>
      <c r="B118" s="287">
        <v>46</v>
      </c>
      <c r="C118" s="288" t="s">
        <v>785</v>
      </c>
      <c r="D118" s="637" t="s">
        <v>209</v>
      </c>
      <c r="E118" s="637"/>
      <c r="F118" s="289" t="s">
        <v>786</v>
      </c>
      <c r="G118" s="646" t="s">
        <v>787</v>
      </c>
      <c r="H118" s="640" t="s">
        <v>788</v>
      </c>
      <c r="J118" s="282" t="s">
        <v>707</v>
      </c>
      <c r="K118" s="282" t="s">
        <v>603</v>
      </c>
      <c r="L118" s="282" t="s">
        <v>604</v>
      </c>
      <c r="M118" s="282" t="str">
        <f t="shared" si="1"/>
        <v>GD-R46</v>
      </c>
      <c r="O118" s="279"/>
      <c r="P118" s="279"/>
    </row>
    <row r="119" spans="1:16" ht="64.150000000000006" customHeight="1">
      <c r="A119" s="278"/>
      <c r="B119" s="287">
        <v>47</v>
      </c>
      <c r="C119" s="288" t="s">
        <v>789</v>
      </c>
      <c r="D119" s="637" t="s">
        <v>209</v>
      </c>
      <c r="E119" s="637"/>
      <c r="F119" s="289" t="s">
        <v>790</v>
      </c>
      <c r="G119" s="647"/>
      <c r="H119" s="641"/>
      <c r="J119" s="282" t="s">
        <v>707</v>
      </c>
      <c r="K119" s="282" t="s">
        <v>603</v>
      </c>
      <c r="L119" s="282" t="s">
        <v>604</v>
      </c>
      <c r="M119" s="282" t="str">
        <f t="shared" si="1"/>
        <v>GD-R47</v>
      </c>
      <c r="O119" s="279"/>
      <c r="P119" s="279"/>
    </row>
    <row r="120" spans="1:16" ht="64.150000000000006" customHeight="1">
      <c r="A120" s="278"/>
      <c r="B120" s="287">
        <v>48</v>
      </c>
      <c r="C120" s="288" t="s">
        <v>257</v>
      </c>
      <c r="D120" s="637" t="s">
        <v>209</v>
      </c>
      <c r="E120" s="637"/>
      <c r="F120" s="289" t="s">
        <v>791</v>
      </c>
      <c r="G120" s="306" t="s">
        <v>226</v>
      </c>
      <c r="H120" s="296" t="s">
        <v>227</v>
      </c>
      <c r="J120" s="282" t="s">
        <v>707</v>
      </c>
      <c r="K120" s="282" t="s">
        <v>603</v>
      </c>
      <c r="L120" s="282" t="s">
        <v>604</v>
      </c>
      <c r="M120" s="282" t="str">
        <f t="shared" si="1"/>
        <v>GD-R48</v>
      </c>
      <c r="O120" s="279"/>
      <c r="P120" s="279"/>
    </row>
    <row r="121" spans="1:16" ht="64.150000000000006" customHeight="1">
      <c r="A121" s="278"/>
      <c r="B121" s="287">
        <v>49</v>
      </c>
      <c r="C121" s="288" t="s">
        <v>258</v>
      </c>
      <c r="D121" s="637" t="s">
        <v>209</v>
      </c>
      <c r="E121" s="637"/>
      <c r="F121" s="289" t="s">
        <v>792</v>
      </c>
      <c r="G121" s="295" t="s">
        <v>228</v>
      </c>
      <c r="H121" s="296" t="s">
        <v>793</v>
      </c>
      <c r="J121" s="282" t="s">
        <v>707</v>
      </c>
      <c r="K121" s="282" t="s">
        <v>603</v>
      </c>
      <c r="L121" s="282" t="s">
        <v>604</v>
      </c>
      <c r="M121" s="282" t="str">
        <f t="shared" si="1"/>
        <v>GD-R49</v>
      </c>
      <c r="O121" s="279"/>
      <c r="P121" s="279"/>
    </row>
    <row r="122" spans="1:16" ht="64.150000000000006" customHeight="1">
      <c r="A122" s="278"/>
      <c r="B122" s="287">
        <v>50</v>
      </c>
      <c r="C122" s="288" t="s">
        <v>259</v>
      </c>
      <c r="D122" s="637" t="s">
        <v>209</v>
      </c>
      <c r="E122" s="637"/>
      <c r="F122" s="289" t="s">
        <v>794</v>
      </c>
      <c r="G122" s="295" t="s">
        <v>230</v>
      </c>
      <c r="H122" s="296" t="s">
        <v>795</v>
      </c>
      <c r="J122" s="282" t="s">
        <v>707</v>
      </c>
      <c r="K122" s="282" t="s">
        <v>603</v>
      </c>
      <c r="L122" s="282" t="s">
        <v>604</v>
      </c>
      <c r="M122" s="282" t="str">
        <f t="shared" si="1"/>
        <v>GD-R50</v>
      </c>
      <c r="O122" s="279"/>
      <c r="P122" s="279"/>
    </row>
    <row r="123" spans="1:16" ht="64.150000000000006" customHeight="1">
      <c r="A123" s="278"/>
      <c r="B123" s="287">
        <v>51</v>
      </c>
      <c r="C123" s="288" t="s">
        <v>260</v>
      </c>
      <c r="D123" s="637" t="s">
        <v>209</v>
      </c>
      <c r="E123" s="637"/>
      <c r="F123" s="289" t="s">
        <v>796</v>
      </c>
      <c r="G123" s="295" t="s">
        <v>232</v>
      </c>
      <c r="H123" s="296" t="s">
        <v>797</v>
      </c>
      <c r="J123" s="282" t="s">
        <v>707</v>
      </c>
      <c r="K123" s="282" t="s">
        <v>603</v>
      </c>
      <c r="L123" s="282" t="s">
        <v>604</v>
      </c>
      <c r="M123" s="282" t="str">
        <f t="shared" si="1"/>
        <v>GD-R51</v>
      </c>
      <c r="O123" s="279"/>
      <c r="P123" s="279"/>
    </row>
    <row r="124" spans="1:16" ht="64.150000000000006" customHeight="1">
      <c r="A124" s="278"/>
      <c r="B124" s="287">
        <v>52</v>
      </c>
      <c r="C124" s="288" t="s">
        <v>261</v>
      </c>
      <c r="D124" s="637" t="s">
        <v>209</v>
      </c>
      <c r="E124" s="637"/>
      <c r="F124" s="289" t="s">
        <v>798</v>
      </c>
      <c r="G124" s="292"/>
      <c r="H124" s="280"/>
      <c r="J124" s="282" t="s">
        <v>707</v>
      </c>
      <c r="K124" s="282" t="s">
        <v>603</v>
      </c>
      <c r="L124" s="282" t="s">
        <v>604</v>
      </c>
      <c r="M124" s="282" t="str">
        <f t="shared" si="1"/>
        <v>GD-R52</v>
      </c>
      <c r="O124" s="279"/>
      <c r="P124" s="279"/>
    </row>
    <row r="125" spans="1:16" ht="64.150000000000006" customHeight="1">
      <c r="A125" s="278"/>
      <c r="B125" s="287">
        <v>53</v>
      </c>
      <c r="C125" s="288" t="s">
        <v>262</v>
      </c>
      <c r="D125" s="637" t="s">
        <v>209</v>
      </c>
      <c r="E125" s="637"/>
      <c r="F125" s="289" t="s">
        <v>233</v>
      </c>
      <c r="G125" s="292"/>
      <c r="H125" s="280"/>
      <c r="J125" s="282" t="s">
        <v>707</v>
      </c>
      <c r="K125" s="282" t="s">
        <v>603</v>
      </c>
      <c r="L125" s="282" t="s">
        <v>604</v>
      </c>
      <c r="M125" s="282" t="str">
        <f t="shared" si="1"/>
        <v>GD-R53</v>
      </c>
      <c r="O125" s="279"/>
      <c r="P125" s="279"/>
    </row>
    <row r="126" spans="1:16" ht="64.150000000000006" customHeight="1">
      <c r="A126" s="278"/>
      <c r="B126" s="287">
        <v>54</v>
      </c>
      <c r="C126" s="288" t="s">
        <v>263</v>
      </c>
      <c r="D126" s="637" t="s">
        <v>209</v>
      </c>
      <c r="E126" s="637"/>
      <c r="F126" s="289" t="s">
        <v>234</v>
      </c>
      <c r="G126" s="292"/>
      <c r="H126" s="280"/>
      <c r="J126" s="282" t="s">
        <v>707</v>
      </c>
      <c r="K126" s="282" t="s">
        <v>603</v>
      </c>
      <c r="L126" s="282" t="s">
        <v>604</v>
      </c>
      <c r="M126" s="282" t="str">
        <f t="shared" si="1"/>
        <v>GD-R54</v>
      </c>
      <c r="O126" s="279"/>
      <c r="P126" s="279"/>
    </row>
    <row r="127" spans="1:16" ht="64.150000000000006" customHeight="1">
      <c r="A127" s="278"/>
      <c r="B127" s="287">
        <v>55</v>
      </c>
      <c r="C127" s="288" t="s">
        <v>264</v>
      </c>
      <c r="D127" s="637" t="s">
        <v>209</v>
      </c>
      <c r="E127" s="637"/>
      <c r="F127" s="289" t="s">
        <v>799</v>
      </c>
      <c r="G127" s="292"/>
      <c r="H127" s="280"/>
      <c r="J127" s="282" t="s">
        <v>707</v>
      </c>
      <c r="K127" s="282" t="s">
        <v>603</v>
      </c>
      <c r="L127" s="282" t="s">
        <v>604</v>
      </c>
      <c r="M127" s="282" t="str">
        <f t="shared" si="1"/>
        <v>GD-R55</v>
      </c>
      <c r="O127" s="279"/>
      <c r="P127" s="279"/>
    </row>
    <row r="128" spans="1:16" ht="64.150000000000006" customHeight="1">
      <c r="A128" s="278"/>
      <c r="B128" s="287">
        <v>56</v>
      </c>
      <c r="C128" s="288" t="s">
        <v>265</v>
      </c>
      <c r="D128" s="637" t="s">
        <v>209</v>
      </c>
      <c r="E128" s="637"/>
      <c r="F128" s="289" t="s">
        <v>800</v>
      </c>
      <c r="G128" s="292"/>
      <c r="H128" s="280"/>
      <c r="J128" s="282" t="s">
        <v>707</v>
      </c>
      <c r="K128" s="282" t="s">
        <v>603</v>
      </c>
      <c r="L128" s="282" t="s">
        <v>604</v>
      </c>
      <c r="M128" s="282" t="str">
        <f t="shared" si="1"/>
        <v>GD-R56</v>
      </c>
      <c r="O128" s="279"/>
      <c r="P128" s="279"/>
    </row>
    <row r="129" spans="1:16" ht="64.150000000000006" customHeight="1">
      <c r="A129" s="278"/>
      <c r="B129" s="287">
        <v>57</v>
      </c>
      <c r="C129" s="288" t="s">
        <v>266</v>
      </c>
      <c r="D129" s="637" t="s">
        <v>209</v>
      </c>
      <c r="E129" s="637"/>
      <c r="F129" s="289" t="s">
        <v>238</v>
      </c>
      <c r="G129" s="292"/>
      <c r="H129" s="280"/>
      <c r="J129" s="282" t="s">
        <v>707</v>
      </c>
      <c r="K129" s="282" t="s">
        <v>603</v>
      </c>
      <c r="L129" s="282" t="s">
        <v>604</v>
      </c>
      <c r="M129" s="282" t="str">
        <f t="shared" si="1"/>
        <v>GD-R57</v>
      </c>
      <c r="O129" s="279"/>
      <c r="P129" s="279"/>
    </row>
    <row r="130" spans="1:16" ht="64.150000000000006" customHeight="1">
      <c r="A130" s="278"/>
      <c r="B130" s="287">
        <v>58</v>
      </c>
      <c r="C130" s="288" t="s">
        <v>267</v>
      </c>
      <c r="D130" s="637" t="s">
        <v>209</v>
      </c>
      <c r="E130" s="637"/>
      <c r="F130" s="289" t="s">
        <v>240</v>
      </c>
      <c r="G130" s="292"/>
      <c r="H130" s="280"/>
      <c r="J130" s="282" t="s">
        <v>707</v>
      </c>
      <c r="K130" s="282" t="s">
        <v>603</v>
      </c>
      <c r="L130" s="282" t="s">
        <v>604</v>
      </c>
      <c r="M130" s="282" t="str">
        <f t="shared" si="1"/>
        <v>GD-R58</v>
      </c>
      <c r="O130" s="279"/>
      <c r="P130" s="279"/>
    </row>
    <row r="131" spans="1:16" ht="64.150000000000006" customHeight="1">
      <c r="A131" s="278"/>
      <c r="B131" s="287">
        <v>59</v>
      </c>
      <c r="C131" s="288" t="s">
        <v>268</v>
      </c>
      <c r="D131" s="637" t="s">
        <v>209</v>
      </c>
      <c r="E131" s="637"/>
      <c r="F131" s="289" t="s">
        <v>241</v>
      </c>
      <c r="G131" s="292"/>
      <c r="H131" s="280"/>
      <c r="J131" s="282" t="s">
        <v>707</v>
      </c>
      <c r="K131" s="282" t="s">
        <v>603</v>
      </c>
      <c r="L131" s="282" t="s">
        <v>604</v>
      </c>
      <c r="M131" s="282" t="str">
        <f t="shared" si="1"/>
        <v>GD-R59</v>
      </c>
      <c r="O131" s="279"/>
      <c r="P131" s="279"/>
    </row>
    <row r="132" spans="1:16" ht="64.150000000000006" customHeight="1">
      <c r="A132" s="278"/>
      <c r="B132" s="287">
        <v>60</v>
      </c>
      <c r="C132" s="288" t="s">
        <v>269</v>
      </c>
      <c r="D132" s="637" t="s">
        <v>209</v>
      </c>
      <c r="E132" s="637"/>
      <c r="F132" s="289" t="s">
        <v>242</v>
      </c>
      <c r="G132" s="292"/>
      <c r="H132" s="280"/>
      <c r="J132" s="282" t="s">
        <v>707</v>
      </c>
      <c r="K132" s="282" t="s">
        <v>603</v>
      </c>
      <c r="L132" s="282" t="s">
        <v>604</v>
      </c>
      <c r="M132" s="282" t="str">
        <f t="shared" si="1"/>
        <v>GD-R60</v>
      </c>
      <c r="O132" s="279"/>
      <c r="P132" s="279"/>
    </row>
    <row r="133" spans="1:16" ht="64.150000000000006" customHeight="1">
      <c r="A133" s="278"/>
      <c r="B133" s="287">
        <v>61</v>
      </c>
      <c r="C133" s="288" t="s">
        <v>270</v>
      </c>
      <c r="D133" s="637" t="s">
        <v>209</v>
      </c>
      <c r="E133" s="637"/>
      <c r="F133" s="289" t="s">
        <v>243</v>
      </c>
      <c r="G133" s="292"/>
      <c r="H133" s="280"/>
      <c r="J133" s="282" t="s">
        <v>707</v>
      </c>
      <c r="K133" s="282" t="s">
        <v>603</v>
      </c>
      <c r="L133" s="282" t="s">
        <v>604</v>
      </c>
      <c r="M133" s="282" t="str">
        <f t="shared" si="1"/>
        <v>GD-R61</v>
      </c>
      <c r="O133" s="279"/>
      <c r="P133" s="279"/>
    </row>
    <row r="134" spans="1:16" ht="64.150000000000006" customHeight="1">
      <c r="A134" s="278"/>
      <c r="B134" s="287">
        <v>62</v>
      </c>
      <c r="C134" s="288" t="s">
        <v>271</v>
      </c>
      <c r="D134" s="637" t="s">
        <v>209</v>
      </c>
      <c r="E134" s="637"/>
      <c r="F134" s="289" t="s">
        <v>801</v>
      </c>
      <c r="G134" s="292"/>
      <c r="H134" s="280"/>
      <c r="J134" s="282" t="s">
        <v>707</v>
      </c>
      <c r="K134" s="282" t="s">
        <v>603</v>
      </c>
      <c r="L134" s="282" t="s">
        <v>604</v>
      </c>
      <c r="M134" s="282" t="str">
        <f t="shared" si="1"/>
        <v>GD-R62</v>
      </c>
      <c r="O134" s="279"/>
      <c r="P134" s="279"/>
    </row>
    <row r="135" spans="1:16" ht="64.150000000000006" customHeight="1">
      <c r="A135" s="278"/>
      <c r="B135" s="287">
        <v>63</v>
      </c>
      <c r="C135" s="288" t="s">
        <v>272</v>
      </c>
      <c r="D135" s="637" t="s">
        <v>209</v>
      </c>
      <c r="E135" s="637"/>
      <c r="F135" s="289" t="s">
        <v>246</v>
      </c>
      <c r="G135" s="292"/>
      <c r="H135" s="280"/>
      <c r="J135" s="282" t="s">
        <v>707</v>
      </c>
      <c r="K135" s="282" t="s">
        <v>603</v>
      </c>
      <c r="L135" s="282" t="s">
        <v>604</v>
      </c>
      <c r="M135" s="282" t="str">
        <f t="shared" si="1"/>
        <v>GD-R63</v>
      </c>
      <c r="O135" s="279"/>
      <c r="P135" s="279"/>
    </row>
    <row r="136" spans="1:16" ht="64.150000000000006" customHeight="1">
      <c r="A136" s="278"/>
      <c r="B136" s="287">
        <v>64</v>
      </c>
      <c r="C136" s="288" t="s">
        <v>273</v>
      </c>
      <c r="D136" s="637" t="s">
        <v>209</v>
      </c>
      <c r="E136" s="637"/>
      <c r="F136" s="289" t="s">
        <v>248</v>
      </c>
      <c r="G136" s="292"/>
      <c r="H136" s="280"/>
      <c r="J136" s="282" t="s">
        <v>707</v>
      </c>
      <c r="K136" s="282" t="s">
        <v>603</v>
      </c>
      <c r="L136" s="282" t="s">
        <v>604</v>
      </c>
      <c r="M136" s="282" t="str">
        <f t="shared" si="1"/>
        <v>GD-R64</v>
      </c>
      <c r="O136" s="279"/>
      <c r="P136" s="279"/>
    </row>
    <row r="137" spans="1:16" ht="64.150000000000006" customHeight="1">
      <c r="A137" s="278"/>
      <c r="B137" s="287">
        <v>65</v>
      </c>
      <c r="C137" s="288" t="s">
        <v>274</v>
      </c>
      <c r="D137" s="637" t="s">
        <v>209</v>
      </c>
      <c r="E137" s="637"/>
      <c r="F137" s="289" t="s">
        <v>249</v>
      </c>
      <c r="G137" s="292"/>
      <c r="H137" s="280"/>
      <c r="J137" s="282" t="s">
        <v>707</v>
      </c>
      <c r="K137" s="282" t="s">
        <v>603</v>
      </c>
      <c r="L137" s="282" t="s">
        <v>604</v>
      </c>
      <c r="M137" s="282" t="str">
        <f t="shared" si="1"/>
        <v>GD-R65</v>
      </c>
      <c r="O137" s="279"/>
      <c r="P137" s="279"/>
    </row>
    <row r="138" spans="1:16" ht="64.150000000000006" customHeight="1">
      <c r="A138" s="278"/>
      <c r="B138" s="287">
        <v>66</v>
      </c>
      <c r="C138" s="288" t="s">
        <v>275</v>
      </c>
      <c r="D138" s="637" t="s">
        <v>209</v>
      </c>
      <c r="E138" s="637"/>
      <c r="F138" s="289" t="s">
        <v>802</v>
      </c>
      <c r="G138" s="292"/>
      <c r="H138" s="280"/>
      <c r="J138" s="282" t="s">
        <v>707</v>
      </c>
      <c r="K138" s="282" t="s">
        <v>603</v>
      </c>
      <c r="L138" s="282" t="s">
        <v>604</v>
      </c>
      <c r="M138" s="282" t="str">
        <f t="shared" si="1"/>
        <v>GD-R66</v>
      </c>
      <c r="O138" s="279"/>
      <c r="P138" s="279"/>
    </row>
    <row r="139" spans="1:16" ht="64.150000000000006" customHeight="1">
      <c r="A139" s="278"/>
      <c r="B139" s="287">
        <v>67</v>
      </c>
      <c r="C139" s="288" t="s">
        <v>276</v>
      </c>
      <c r="D139" s="637" t="s">
        <v>209</v>
      </c>
      <c r="E139" s="637"/>
      <c r="F139" s="289" t="s">
        <v>251</v>
      </c>
      <c r="G139" s="292"/>
      <c r="H139" s="280"/>
      <c r="J139" s="282" t="s">
        <v>707</v>
      </c>
      <c r="K139" s="282" t="s">
        <v>603</v>
      </c>
      <c r="L139" s="282" t="s">
        <v>604</v>
      </c>
      <c r="M139" s="282" t="str">
        <f t="shared" si="1"/>
        <v>GD-R67</v>
      </c>
      <c r="O139" s="279"/>
      <c r="P139" s="279"/>
    </row>
    <row r="140" spans="1:16" ht="64.150000000000006" customHeight="1">
      <c r="A140" s="278"/>
      <c r="B140" s="287">
        <v>68</v>
      </c>
      <c r="C140" s="288" t="s">
        <v>277</v>
      </c>
      <c r="D140" s="637" t="s">
        <v>209</v>
      </c>
      <c r="E140" s="637"/>
      <c r="F140" s="289" t="s">
        <v>253</v>
      </c>
      <c r="G140" s="292"/>
      <c r="H140" s="280"/>
      <c r="J140" s="282" t="s">
        <v>707</v>
      </c>
      <c r="K140" s="282" t="s">
        <v>603</v>
      </c>
      <c r="L140" s="282" t="s">
        <v>604</v>
      </c>
      <c r="M140" s="282" t="str">
        <f t="shared" si="1"/>
        <v>GD-R68</v>
      </c>
      <c r="O140" s="279"/>
      <c r="P140" s="279"/>
    </row>
    <row r="141" spans="1:16" ht="64.150000000000006" customHeight="1">
      <c r="A141" s="278"/>
      <c r="B141" s="287">
        <v>69</v>
      </c>
      <c r="C141" s="288" t="s">
        <v>278</v>
      </c>
      <c r="D141" s="637" t="s">
        <v>209</v>
      </c>
      <c r="E141" s="637"/>
      <c r="F141" s="289" t="s">
        <v>803</v>
      </c>
      <c r="G141" s="292"/>
      <c r="H141" s="280"/>
      <c r="J141" s="282" t="s">
        <v>707</v>
      </c>
      <c r="K141" s="282" t="s">
        <v>603</v>
      </c>
      <c r="L141" s="282" t="s">
        <v>604</v>
      </c>
      <c r="M141" s="282" t="str">
        <f t="shared" ref="M141:M205" si="2">+CONCATENATE(J141,K141,L141,B141)</f>
        <v>GD-R69</v>
      </c>
      <c r="O141" s="279"/>
      <c r="P141" s="279"/>
    </row>
    <row r="142" spans="1:16" ht="64.150000000000006" customHeight="1">
      <c r="A142" s="278"/>
      <c r="B142" s="287">
        <v>70</v>
      </c>
      <c r="C142" s="288" t="s">
        <v>804</v>
      </c>
      <c r="D142" s="637" t="s">
        <v>209</v>
      </c>
      <c r="E142" s="637"/>
      <c r="F142" s="289" t="s">
        <v>805</v>
      </c>
      <c r="G142" s="292"/>
      <c r="H142" s="280"/>
      <c r="J142" s="282" t="s">
        <v>707</v>
      </c>
      <c r="K142" s="282" t="s">
        <v>603</v>
      </c>
      <c r="L142" s="282" t="s">
        <v>604</v>
      </c>
      <c r="M142" s="282" t="str">
        <f t="shared" si="2"/>
        <v>GD-R70</v>
      </c>
      <c r="O142" s="279"/>
      <c r="P142" s="279"/>
    </row>
    <row r="143" spans="1:16" ht="64.150000000000006" customHeight="1">
      <c r="A143" s="278"/>
      <c r="B143" s="287">
        <v>71</v>
      </c>
      <c r="C143" s="288" t="s">
        <v>806</v>
      </c>
      <c r="D143" s="637" t="s">
        <v>209</v>
      </c>
      <c r="E143" s="637"/>
      <c r="F143" s="289" t="s">
        <v>807</v>
      </c>
      <c r="G143" s="292"/>
      <c r="H143" s="280"/>
      <c r="J143" s="282" t="s">
        <v>707</v>
      </c>
      <c r="K143" s="282" t="s">
        <v>603</v>
      </c>
      <c r="L143" s="282" t="s">
        <v>604</v>
      </c>
      <c r="M143" s="282" t="str">
        <f t="shared" si="2"/>
        <v>GD-R71</v>
      </c>
      <c r="O143" s="279"/>
      <c r="P143" s="279"/>
    </row>
    <row r="144" spans="1:16" ht="64.150000000000006" customHeight="1">
      <c r="A144" s="278"/>
      <c r="B144" s="287">
        <v>72</v>
      </c>
      <c r="C144" s="288" t="s">
        <v>808</v>
      </c>
      <c r="D144" s="637" t="s">
        <v>209</v>
      </c>
      <c r="E144" s="637"/>
      <c r="F144" s="289" t="s">
        <v>809</v>
      </c>
      <c r="G144" s="292"/>
      <c r="H144" s="280"/>
      <c r="J144" s="282" t="s">
        <v>707</v>
      </c>
      <c r="K144" s="282" t="s">
        <v>603</v>
      </c>
      <c r="L144" s="282" t="s">
        <v>604</v>
      </c>
      <c r="M144" s="282" t="str">
        <f t="shared" si="2"/>
        <v>GD-R72</v>
      </c>
      <c r="O144" s="279"/>
      <c r="P144" s="279"/>
    </row>
    <row r="145" spans="1:16" ht="64.150000000000006" customHeight="1">
      <c r="A145" s="278"/>
      <c r="B145" s="287">
        <v>73</v>
      </c>
      <c r="C145" s="288" t="s">
        <v>297</v>
      </c>
      <c r="D145" s="637" t="s">
        <v>209</v>
      </c>
      <c r="E145" s="637"/>
      <c r="F145" s="289" t="s">
        <v>810</v>
      </c>
      <c r="G145" s="292"/>
      <c r="H145" s="280"/>
      <c r="J145" s="282" t="s">
        <v>707</v>
      </c>
      <c r="K145" s="282" t="s">
        <v>603</v>
      </c>
      <c r="L145" s="282" t="s">
        <v>604</v>
      </c>
      <c r="M145" s="282" t="str">
        <f t="shared" si="2"/>
        <v>GD-R73</v>
      </c>
      <c r="O145" s="279"/>
      <c r="P145" s="279"/>
    </row>
    <row r="146" spans="1:16" ht="64.150000000000006" customHeight="1">
      <c r="A146" s="278"/>
      <c r="B146" s="287">
        <v>74</v>
      </c>
      <c r="C146" s="288" t="s">
        <v>811</v>
      </c>
      <c r="D146" s="637" t="s">
        <v>209</v>
      </c>
      <c r="E146" s="637"/>
      <c r="F146" s="289" t="s">
        <v>812</v>
      </c>
      <c r="G146" s="292"/>
      <c r="H146" s="280"/>
      <c r="J146" s="282" t="s">
        <v>707</v>
      </c>
      <c r="K146" s="282" t="s">
        <v>603</v>
      </c>
      <c r="L146" s="282" t="s">
        <v>604</v>
      </c>
      <c r="M146" s="282" t="str">
        <f t="shared" si="2"/>
        <v>GD-R74</v>
      </c>
      <c r="O146" s="279"/>
      <c r="P146" s="279"/>
    </row>
    <row r="147" spans="1:16" ht="64.150000000000006" customHeight="1">
      <c r="A147" s="278"/>
      <c r="B147" s="287">
        <v>75</v>
      </c>
      <c r="C147" s="288" t="s">
        <v>813</v>
      </c>
      <c r="D147" s="637" t="s">
        <v>209</v>
      </c>
      <c r="E147" s="637"/>
      <c r="F147" s="289" t="s">
        <v>814</v>
      </c>
      <c r="G147" s="292"/>
      <c r="H147" s="280"/>
      <c r="J147" s="282" t="s">
        <v>707</v>
      </c>
      <c r="K147" s="282" t="s">
        <v>603</v>
      </c>
      <c r="L147" s="282" t="s">
        <v>604</v>
      </c>
      <c r="M147" s="282" t="str">
        <f t="shared" si="2"/>
        <v>GD-R75</v>
      </c>
      <c r="O147" s="279"/>
      <c r="P147" s="279"/>
    </row>
    <row r="148" spans="1:16" ht="64.150000000000006" customHeight="1">
      <c r="A148" s="278"/>
      <c r="B148" s="287">
        <v>76</v>
      </c>
      <c r="C148" s="288" t="s">
        <v>299</v>
      </c>
      <c r="D148" s="637" t="s">
        <v>209</v>
      </c>
      <c r="E148" s="637"/>
      <c r="F148" s="289" t="s">
        <v>284</v>
      </c>
      <c r="G148" s="292"/>
      <c r="H148" s="280"/>
      <c r="J148" s="282" t="s">
        <v>707</v>
      </c>
      <c r="K148" s="282" t="s">
        <v>603</v>
      </c>
      <c r="L148" s="282" t="s">
        <v>604</v>
      </c>
      <c r="M148" s="282" t="str">
        <f t="shared" si="2"/>
        <v>GD-R76</v>
      </c>
      <c r="O148" s="279"/>
      <c r="P148" s="279"/>
    </row>
    <row r="149" spans="1:16" ht="64.150000000000006" customHeight="1">
      <c r="A149" s="278"/>
      <c r="B149" s="287">
        <v>77</v>
      </c>
      <c r="C149" s="288" t="s">
        <v>815</v>
      </c>
      <c r="D149" s="637" t="s">
        <v>209</v>
      </c>
      <c r="E149" s="637"/>
      <c r="F149" s="289" t="s">
        <v>816</v>
      </c>
      <c r="G149" s="292"/>
      <c r="H149" s="280"/>
      <c r="J149" s="282" t="s">
        <v>707</v>
      </c>
      <c r="K149" s="282" t="s">
        <v>603</v>
      </c>
      <c r="L149" s="282" t="s">
        <v>604</v>
      </c>
      <c r="M149" s="282" t="str">
        <f t="shared" si="2"/>
        <v>GD-R77</v>
      </c>
      <c r="O149" s="279"/>
      <c r="P149" s="279"/>
    </row>
    <row r="150" spans="1:16" ht="64.150000000000006" customHeight="1">
      <c r="A150" s="278"/>
      <c r="B150" s="287">
        <v>78</v>
      </c>
      <c r="C150" s="288" t="s">
        <v>817</v>
      </c>
      <c r="D150" s="637" t="s">
        <v>209</v>
      </c>
      <c r="E150" s="637"/>
      <c r="F150" s="289" t="s">
        <v>818</v>
      </c>
      <c r="G150" s="292"/>
      <c r="H150" s="280"/>
      <c r="J150" s="282" t="s">
        <v>707</v>
      </c>
      <c r="K150" s="282" t="s">
        <v>603</v>
      </c>
      <c r="L150" s="282" t="s">
        <v>604</v>
      </c>
      <c r="M150" s="282" t="str">
        <f t="shared" si="2"/>
        <v>GD-R78</v>
      </c>
      <c r="O150" s="279"/>
      <c r="P150" s="279"/>
    </row>
    <row r="151" spans="1:16" ht="64.150000000000006" customHeight="1">
      <c r="A151" s="278"/>
      <c r="B151" s="287">
        <v>79</v>
      </c>
      <c r="C151" s="288" t="s">
        <v>301</v>
      </c>
      <c r="D151" s="637" t="s">
        <v>209</v>
      </c>
      <c r="E151" s="637"/>
      <c r="F151" s="289" t="s">
        <v>288</v>
      </c>
      <c r="G151" s="292"/>
      <c r="H151" s="280"/>
      <c r="J151" s="282" t="s">
        <v>707</v>
      </c>
      <c r="K151" s="282" t="s">
        <v>603</v>
      </c>
      <c r="L151" s="282" t="s">
        <v>604</v>
      </c>
      <c r="M151" s="282" t="str">
        <f t="shared" si="2"/>
        <v>GD-R79</v>
      </c>
      <c r="O151" s="279"/>
      <c r="P151" s="279"/>
    </row>
    <row r="152" spans="1:16" ht="64.150000000000006" customHeight="1">
      <c r="A152" s="278"/>
      <c r="B152" s="287">
        <v>80</v>
      </c>
      <c r="C152" s="288" t="s">
        <v>302</v>
      </c>
      <c r="D152" s="637" t="s">
        <v>209</v>
      </c>
      <c r="E152" s="637"/>
      <c r="F152" s="289" t="s">
        <v>289</v>
      </c>
      <c r="G152" s="292"/>
      <c r="H152" s="280"/>
      <c r="J152" s="282" t="s">
        <v>707</v>
      </c>
      <c r="K152" s="282" t="s">
        <v>603</v>
      </c>
      <c r="L152" s="282" t="s">
        <v>604</v>
      </c>
      <c r="M152" s="282" t="str">
        <f t="shared" si="2"/>
        <v>GD-R80</v>
      </c>
      <c r="O152" s="279"/>
      <c r="P152" s="279"/>
    </row>
    <row r="153" spans="1:16" ht="64.150000000000006" customHeight="1">
      <c r="A153" s="278"/>
      <c r="B153" s="287">
        <v>81</v>
      </c>
      <c r="C153" s="288" t="s">
        <v>819</v>
      </c>
      <c r="D153" s="637" t="s">
        <v>209</v>
      </c>
      <c r="E153" s="637"/>
      <c r="F153" s="289" t="s">
        <v>820</v>
      </c>
      <c r="G153" s="292"/>
      <c r="H153" s="280"/>
      <c r="J153" s="282" t="s">
        <v>707</v>
      </c>
      <c r="K153" s="282" t="s">
        <v>603</v>
      </c>
      <c r="L153" s="282" t="s">
        <v>604</v>
      </c>
      <c r="M153" s="282" t="str">
        <f t="shared" si="2"/>
        <v>GD-R81</v>
      </c>
      <c r="O153" s="279"/>
      <c r="P153" s="279"/>
    </row>
    <row r="154" spans="1:16" ht="64.150000000000006" customHeight="1">
      <c r="A154" s="278"/>
      <c r="B154" s="287">
        <v>82</v>
      </c>
      <c r="C154" s="288" t="s">
        <v>821</v>
      </c>
      <c r="D154" s="637" t="s">
        <v>209</v>
      </c>
      <c r="E154" s="637"/>
      <c r="F154" s="289" t="s">
        <v>822</v>
      </c>
      <c r="G154" s="292"/>
      <c r="H154" s="280"/>
      <c r="J154" s="282" t="s">
        <v>707</v>
      </c>
      <c r="K154" s="282" t="s">
        <v>603</v>
      </c>
      <c r="L154" s="282" t="s">
        <v>604</v>
      </c>
      <c r="M154" s="282" t="str">
        <f t="shared" si="2"/>
        <v>GD-R82</v>
      </c>
      <c r="O154" s="279"/>
      <c r="P154" s="279"/>
    </row>
    <row r="155" spans="1:16" ht="64.150000000000006" customHeight="1">
      <c r="A155" s="278"/>
      <c r="B155" s="287">
        <v>83</v>
      </c>
      <c r="C155" s="288" t="s">
        <v>304</v>
      </c>
      <c r="D155" s="637" t="s">
        <v>209</v>
      </c>
      <c r="E155" s="637"/>
      <c r="F155" s="289" t="s">
        <v>823</v>
      </c>
      <c r="G155" s="292"/>
      <c r="H155" s="280"/>
      <c r="J155" s="282" t="s">
        <v>707</v>
      </c>
      <c r="K155" s="282" t="s">
        <v>603</v>
      </c>
      <c r="L155" s="282" t="s">
        <v>604</v>
      </c>
      <c r="M155" s="282" t="str">
        <f t="shared" si="2"/>
        <v>GD-R83</v>
      </c>
      <c r="O155" s="279"/>
      <c r="P155" s="279"/>
    </row>
    <row r="156" spans="1:16" ht="64.150000000000006" customHeight="1">
      <c r="A156" s="278"/>
      <c r="B156" s="287">
        <v>84</v>
      </c>
      <c r="C156" s="288" t="s">
        <v>305</v>
      </c>
      <c r="D156" s="637" t="s">
        <v>209</v>
      </c>
      <c r="E156" s="637"/>
      <c r="F156" s="289" t="s">
        <v>824</v>
      </c>
      <c r="G156" s="292"/>
      <c r="H156" s="280"/>
      <c r="J156" s="282" t="s">
        <v>707</v>
      </c>
      <c r="K156" s="282" t="s">
        <v>603</v>
      </c>
      <c r="L156" s="282" t="s">
        <v>604</v>
      </c>
      <c r="M156" s="282" t="str">
        <f t="shared" si="2"/>
        <v>GD-R84</v>
      </c>
      <c r="O156" s="279"/>
      <c r="P156" s="279"/>
    </row>
    <row r="157" spans="1:16" ht="64.150000000000006" customHeight="1">
      <c r="A157" s="278"/>
      <c r="B157" s="287">
        <v>85</v>
      </c>
      <c r="C157" s="288" t="s">
        <v>825</v>
      </c>
      <c r="D157" s="637" t="s">
        <v>209</v>
      </c>
      <c r="E157" s="637"/>
      <c r="F157" s="289" t="s">
        <v>826</v>
      </c>
      <c r="G157" s="292"/>
      <c r="H157" s="280"/>
      <c r="J157" s="282" t="s">
        <v>707</v>
      </c>
      <c r="K157" s="282" t="s">
        <v>603</v>
      </c>
      <c r="L157" s="282" t="s">
        <v>604</v>
      </c>
      <c r="M157" s="282" t="str">
        <f t="shared" si="2"/>
        <v>GD-R85</v>
      </c>
      <c r="O157" s="279"/>
      <c r="P157" s="279"/>
    </row>
    <row r="158" spans="1:16" ht="64.150000000000006" customHeight="1">
      <c r="A158" s="278"/>
      <c r="B158" s="287">
        <v>86</v>
      </c>
      <c r="C158" s="288" t="s">
        <v>827</v>
      </c>
      <c r="D158" s="637" t="s">
        <v>209</v>
      </c>
      <c r="E158" s="637"/>
      <c r="F158" s="289" t="s">
        <v>828</v>
      </c>
      <c r="G158" s="292"/>
      <c r="H158" s="280"/>
      <c r="J158" s="282" t="s">
        <v>707</v>
      </c>
      <c r="K158" s="282" t="s">
        <v>603</v>
      </c>
      <c r="L158" s="282" t="s">
        <v>604</v>
      </c>
      <c r="M158" s="282" t="str">
        <f t="shared" si="2"/>
        <v>GD-R86</v>
      </c>
      <c r="O158" s="279"/>
      <c r="P158" s="279"/>
    </row>
    <row r="159" spans="1:16" ht="64.150000000000006" customHeight="1">
      <c r="A159" s="278"/>
      <c r="B159" s="287">
        <v>87</v>
      </c>
      <c r="C159" s="288" t="s">
        <v>307</v>
      </c>
      <c r="D159" s="637" t="s">
        <v>209</v>
      </c>
      <c r="E159" s="637"/>
      <c r="F159" s="289" t="s">
        <v>295</v>
      </c>
      <c r="G159" s="292"/>
      <c r="H159" s="280"/>
      <c r="J159" s="282" t="s">
        <v>707</v>
      </c>
      <c r="K159" s="282" t="s">
        <v>603</v>
      </c>
      <c r="L159" s="282" t="s">
        <v>604</v>
      </c>
      <c r="M159" s="282" t="str">
        <f t="shared" si="2"/>
        <v>GD-R87</v>
      </c>
      <c r="O159" s="279"/>
      <c r="P159" s="279"/>
    </row>
    <row r="160" spans="1:16" ht="64.150000000000006" customHeight="1">
      <c r="A160" s="278"/>
      <c r="B160" s="287">
        <v>88</v>
      </c>
      <c r="C160" s="288" t="s">
        <v>829</v>
      </c>
      <c r="D160" s="637" t="s">
        <v>209</v>
      </c>
      <c r="E160" s="637"/>
      <c r="F160" s="289" t="s">
        <v>830</v>
      </c>
      <c r="G160" s="292"/>
      <c r="H160" s="280"/>
      <c r="J160" s="282" t="s">
        <v>707</v>
      </c>
      <c r="K160" s="282" t="s">
        <v>603</v>
      </c>
      <c r="L160" s="282" t="s">
        <v>604</v>
      </c>
      <c r="M160" s="282" t="str">
        <f t="shared" si="2"/>
        <v>GD-R88</v>
      </c>
      <c r="O160" s="279"/>
      <c r="P160" s="279"/>
    </row>
    <row r="161" spans="1:16" ht="64.150000000000006" customHeight="1">
      <c r="A161" s="278"/>
      <c r="B161" s="287">
        <v>89</v>
      </c>
      <c r="C161" s="288" t="s">
        <v>831</v>
      </c>
      <c r="D161" s="637" t="s">
        <v>209</v>
      </c>
      <c r="E161" s="637"/>
      <c r="F161" s="289" t="s">
        <v>832</v>
      </c>
      <c r="G161" s="292"/>
      <c r="H161" s="280"/>
      <c r="J161" s="282" t="s">
        <v>707</v>
      </c>
      <c r="K161" s="282" t="s">
        <v>603</v>
      </c>
      <c r="L161" s="282" t="s">
        <v>604</v>
      </c>
      <c r="M161" s="282" t="str">
        <f t="shared" si="2"/>
        <v>GD-R89</v>
      </c>
      <c r="O161" s="279"/>
      <c r="P161" s="279"/>
    </row>
    <row r="162" spans="1:16" ht="64.150000000000006" customHeight="1">
      <c r="A162" s="278"/>
      <c r="B162" s="287">
        <v>90</v>
      </c>
      <c r="C162" s="288" t="s">
        <v>309</v>
      </c>
      <c r="D162" s="637" t="s">
        <v>209</v>
      </c>
      <c r="E162" s="637"/>
      <c r="F162" s="289" t="s">
        <v>833</v>
      </c>
      <c r="G162" s="292"/>
      <c r="H162" s="280"/>
      <c r="J162" s="282" t="s">
        <v>707</v>
      </c>
      <c r="K162" s="282" t="s">
        <v>603</v>
      </c>
      <c r="L162" s="282" t="s">
        <v>604</v>
      </c>
      <c r="M162" s="282" t="str">
        <f t="shared" si="2"/>
        <v>GD-R90</v>
      </c>
      <c r="O162" s="279"/>
      <c r="P162" s="279"/>
    </row>
    <row r="163" spans="1:16" ht="64.150000000000006" customHeight="1">
      <c r="A163" s="278"/>
      <c r="B163" s="287">
        <v>1</v>
      </c>
      <c r="C163" s="288" t="s">
        <v>544</v>
      </c>
      <c r="D163" s="637" t="s">
        <v>543</v>
      </c>
      <c r="E163" s="637"/>
      <c r="F163" s="299" t="s">
        <v>654</v>
      </c>
      <c r="G163" s="301" t="s">
        <v>506</v>
      </c>
      <c r="H163" s="308" t="s">
        <v>507</v>
      </c>
      <c r="J163" s="282" t="s">
        <v>834</v>
      </c>
      <c r="K163" s="282" t="s">
        <v>603</v>
      </c>
      <c r="L163" s="282" t="s">
        <v>604</v>
      </c>
      <c r="M163" s="282" t="str">
        <f t="shared" si="2"/>
        <v>SD-R1</v>
      </c>
      <c r="O163" s="279"/>
      <c r="P163" s="279"/>
    </row>
    <row r="164" spans="1:16" ht="64.150000000000006" customHeight="1">
      <c r="A164" s="278"/>
      <c r="B164" s="287">
        <v>2</v>
      </c>
      <c r="C164" s="288" t="s">
        <v>545</v>
      </c>
      <c r="D164" s="637" t="s">
        <v>543</v>
      </c>
      <c r="E164" s="637"/>
      <c r="F164" s="299" t="s">
        <v>835</v>
      </c>
      <c r="G164" s="301" t="s">
        <v>508</v>
      </c>
      <c r="H164" s="308" t="s">
        <v>509</v>
      </c>
      <c r="J164" s="282" t="s">
        <v>834</v>
      </c>
      <c r="K164" s="282" t="s">
        <v>603</v>
      </c>
      <c r="L164" s="282" t="s">
        <v>604</v>
      </c>
      <c r="M164" s="282" t="str">
        <f t="shared" si="2"/>
        <v>SD-R2</v>
      </c>
      <c r="O164" s="279"/>
      <c r="P164" s="279"/>
    </row>
    <row r="165" spans="1:16" ht="64.150000000000006" customHeight="1">
      <c r="A165" s="278"/>
      <c r="B165" s="287">
        <v>3</v>
      </c>
      <c r="C165" s="288" t="s">
        <v>546</v>
      </c>
      <c r="D165" s="637" t="s">
        <v>543</v>
      </c>
      <c r="E165" s="637"/>
      <c r="F165" s="299" t="s">
        <v>836</v>
      </c>
      <c r="G165" s="309" t="s">
        <v>510</v>
      </c>
      <c r="H165" s="308" t="s">
        <v>485</v>
      </c>
      <c r="J165" s="282" t="s">
        <v>834</v>
      </c>
      <c r="K165" s="282" t="s">
        <v>603</v>
      </c>
      <c r="L165" s="282" t="s">
        <v>604</v>
      </c>
      <c r="M165" s="282" t="str">
        <f t="shared" si="2"/>
        <v>SD-R3</v>
      </c>
      <c r="O165" s="279"/>
      <c r="P165" s="279"/>
    </row>
    <row r="166" spans="1:16" ht="64.150000000000006" customHeight="1">
      <c r="A166" s="278"/>
      <c r="B166" s="287">
        <v>4</v>
      </c>
      <c r="C166" s="288" t="s">
        <v>547</v>
      </c>
      <c r="D166" s="637" t="s">
        <v>543</v>
      </c>
      <c r="E166" s="637"/>
      <c r="F166" s="299" t="s">
        <v>837</v>
      </c>
      <c r="G166" s="301" t="s">
        <v>511</v>
      </c>
      <c r="H166" s="308" t="s">
        <v>512</v>
      </c>
      <c r="J166" s="282" t="s">
        <v>834</v>
      </c>
      <c r="K166" s="282" t="s">
        <v>603</v>
      </c>
      <c r="L166" s="282" t="s">
        <v>604</v>
      </c>
      <c r="M166" s="282" t="str">
        <f t="shared" si="2"/>
        <v>SD-R4</v>
      </c>
      <c r="O166" s="279"/>
      <c r="P166" s="279"/>
    </row>
    <row r="167" spans="1:16" ht="64.150000000000006" customHeight="1">
      <c r="A167" s="278"/>
      <c r="B167" s="287">
        <v>5</v>
      </c>
      <c r="C167" s="288" t="s">
        <v>548</v>
      </c>
      <c r="D167" s="637" t="s">
        <v>543</v>
      </c>
      <c r="E167" s="637"/>
      <c r="F167" s="299" t="s">
        <v>838</v>
      </c>
      <c r="G167" s="301" t="s">
        <v>513</v>
      </c>
      <c r="H167" s="308" t="s">
        <v>514</v>
      </c>
      <c r="J167" s="282" t="s">
        <v>834</v>
      </c>
      <c r="K167" s="282" t="s">
        <v>603</v>
      </c>
      <c r="L167" s="282" t="s">
        <v>604</v>
      </c>
      <c r="M167" s="282" t="str">
        <f t="shared" si="2"/>
        <v>SD-R5</v>
      </c>
      <c r="O167" s="279"/>
      <c r="P167" s="279"/>
    </row>
    <row r="168" spans="1:16" ht="64.150000000000006" customHeight="1">
      <c r="A168" s="278"/>
      <c r="B168" s="287">
        <v>6</v>
      </c>
      <c r="C168" s="288" t="s">
        <v>549</v>
      </c>
      <c r="D168" s="637" t="s">
        <v>543</v>
      </c>
      <c r="E168" s="637"/>
      <c r="F168" s="289" t="s">
        <v>284</v>
      </c>
      <c r="G168" s="295" t="s">
        <v>515</v>
      </c>
      <c r="H168" s="308" t="s">
        <v>516</v>
      </c>
      <c r="J168" s="282" t="s">
        <v>834</v>
      </c>
      <c r="K168" s="282" t="s">
        <v>603</v>
      </c>
      <c r="L168" s="282" t="s">
        <v>604</v>
      </c>
      <c r="M168" s="282" t="str">
        <f t="shared" si="2"/>
        <v>SD-R6</v>
      </c>
      <c r="O168" s="279"/>
      <c r="P168" s="279"/>
    </row>
    <row r="169" spans="1:16" ht="64.150000000000006" customHeight="1">
      <c r="A169" s="278"/>
      <c r="B169" s="287">
        <v>7</v>
      </c>
      <c r="C169" s="288" t="s">
        <v>550</v>
      </c>
      <c r="D169" s="637" t="s">
        <v>543</v>
      </c>
      <c r="E169" s="637"/>
      <c r="F169" s="289" t="s">
        <v>816</v>
      </c>
      <c r="G169" s="295" t="s">
        <v>517</v>
      </c>
      <c r="H169" s="308" t="s">
        <v>518</v>
      </c>
      <c r="J169" s="282" t="s">
        <v>834</v>
      </c>
      <c r="K169" s="282" t="s">
        <v>603</v>
      </c>
      <c r="L169" s="282" t="s">
        <v>604</v>
      </c>
      <c r="M169" s="282" t="str">
        <f t="shared" si="2"/>
        <v>SD-R7</v>
      </c>
      <c r="O169" s="279"/>
      <c r="P169" s="279"/>
    </row>
    <row r="170" spans="1:16" ht="64.150000000000006" customHeight="1">
      <c r="A170" s="278"/>
      <c r="B170" s="287">
        <v>8</v>
      </c>
      <c r="C170" s="288" t="s">
        <v>551</v>
      </c>
      <c r="D170" s="637" t="s">
        <v>543</v>
      </c>
      <c r="E170" s="637"/>
      <c r="F170" s="289" t="s">
        <v>818</v>
      </c>
      <c r="G170" s="295" t="s">
        <v>519</v>
      </c>
      <c r="H170" s="308" t="s">
        <v>520</v>
      </c>
      <c r="J170" s="282" t="s">
        <v>834</v>
      </c>
      <c r="K170" s="282" t="s">
        <v>603</v>
      </c>
      <c r="L170" s="282" t="s">
        <v>604</v>
      </c>
      <c r="M170" s="282" t="str">
        <f t="shared" si="2"/>
        <v>SD-R8</v>
      </c>
      <c r="O170" s="279"/>
      <c r="P170" s="279"/>
    </row>
    <row r="171" spans="1:16" ht="64.150000000000006" customHeight="1">
      <c r="A171" s="278"/>
      <c r="B171" s="287">
        <v>9</v>
      </c>
      <c r="C171" s="288" t="s">
        <v>552</v>
      </c>
      <c r="D171" s="637" t="s">
        <v>543</v>
      </c>
      <c r="E171" s="637"/>
      <c r="F171" s="289" t="s">
        <v>288</v>
      </c>
      <c r="G171" s="295" t="s">
        <v>521</v>
      </c>
      <c r="H171" s="308" t="s">
        <v>522</v>
      </c>
      <c r="J171" s="282" t="s">
        <v>834</v>
      </c>
      <c r="K171" s="282" t="s">
        <v>603</v>
      </c>
      <c r="L171" s="282" t="s">
        <v>604</v>
      </c>
      <c r="M171" s="282" t="str">
        <f t="shared" si="2"/>
        <v>SD-R9</v>
      </c>
      <c r="O171" s="279"/>
      <c r="P171" s="279"/>
    </row>
    <row r="172" spans="1:16" ht="64.150000000000006" customHeight="1">
      <c r="A172" s="278"/>
      <c r="B172" s="642">
        <v>10</v>
      </c>
      <c r="C172" s="643" t="s">
        <v>553</v>
      </c>
      <c r="D172" s="644" t="s">
        <v>543</v>
      </c>
      <c r="E172" s="644"/>
      <c r="F172" s="638" t="s">
        <v>635</v>
      </c>
      <c r="G172" s="639" t="s">
        <v>523</v>
      </c>
      <c r="H172" s="640" t="s">
        <v>524</v>
      </c>
      <c r="O172" s="279"/>
      <c r="P172" s="279"/>
    </row>
    <row r="173" spans="1:16" ht="64.150000000000006" customHeight="1">
      <c r="A173" s="278"/>
      <c r="B173" s="642"/>
      <c r="C173" s="643"/>
      <c r="D173" s="644"/>
      <c r="E173" s="644"/>
      <c r="F173" s="638"/>
      <c r="G173" s="639"/>
      <c r="H173" s="641"/>
      <c r="J173" s="282" t="s">
        <v>834</v>
      </c>
      <c r="K173" s="282" t="s">
        <v>603</v>
      </c>
      <c r="L173" s="282" t="s">
        <v>604</v>
      </c>
      <c r="M173" s="282" t="str">
        <f>+CONCATENATE(J173,K173,L173,B172)</f>
        <v>SD-R10</v>
      </c>
      <c r="O173" s="279"/>
      <c r="P173" s="279"/>
    </row>
    <row r="174" spans="1:16" ht="64.150000000000006" customHeight="1">
      <c r="A174" s="278"/>
      <c r="B174" s="287">
        <v>11</v>
      </c>
      <c r="C174" s="288" t="s">
        <v>554</v>
      </c>
      <c r="D174" s="637" t="s">
        <v>543</v>
      </c>
      <c r="E174" s="637"/>
      <c r="F174" s="289" t="s">
        <v>839</v>
      </c>
      <c r="G174" s="301" t="s">
        <v>525</v>
      </c>
      <c r="H174" s="308" t="s">
        <v>526</v>
      </c>
      <c r="J174" s="282" t="s">
        <v>834</v>
      </c>
      <c r="K174" s="282" t="s">
        <v>603</v>
      </c>
      <c r="L174" s="282" t="s">
        <v>604</v>
      </c>
      <c r="M174" s="282" t="str">
        <f t="shared" si="2"/>
        <v>SD-R11</v>
      </c>
      <c r="O174" s="279"/>
      <c r="P174" s="279"/>
    </row>
    <row r="175" spans="1:16" ht="64.150000000000006" customHeight="1">
      <c r="A175" s="278"/>
      <c r="B175" s="287">
        <v>12</v>
      </c>
      <c r="C175" s="288" t="s">
        <v>555</v>
      </c>
      <c r="D175" s="637" t="s">
        <v>543</v>
      </c>
      <c r="E175" s="637"/>
      <c r="F175" s="289" t="s">
        <v>840</v>
      </c>
      <c r="G175" s="301" t="s">
        <v>527</v>
      </c>
      <c r="H175" s="308" t="s">
        <v>528</v>
      </c>
      <c r="J175" s="282" t="s">
        <v>834</v>
      </c>
      <c r="K175" s="282" t="s">
        <v>603</v>
      </c>
      <c r="L175" s="282" t="s">
        <v>604</v>
      </c>
      <c r="M175" s="282" t="str">
        <f t="shared" si="2"/>
        <v>SD-R12</v>
      </c>
      <c r="O175" s="279"/>
      <c r="P175" s="279"/>
    </row>
    <row r="176" spans="1:16" ht="64.150000000000006" customHeight="1">
      <c r="A176" s="278"/>
      <c r="B176" s="287">
        <v>13</v>
      </c>
      <c r="C176" s="288" t="s">
        <v>556</v>
      </c>
      <c r="D176" s="637" t="s">
        <v>543</v>
      </c>
      <c r="E176" s="637"/>
      <c r="F176" s="289" t="s">
        <v>841</v>
      </c>
      <c r="G176" s="303" t="s">
        <v>529</v>
      </c>
      <c r="H176" s="310" t="s">
        <v>530</v>
      </c>
      <c r="J176" s="282" t="s">
        <v>834</v>
      </c>
      <c r="K176" s="282" t="s">
        <v>603</v>
      </c>
      <c r="L176" s="282" t="s">
        <v>604</v>
      </c>
      <c r="M176" s="282" t="str">
        <f t="shared" si="2"/>
        <v>SD-R13</v>
      </c>
      <c r="O176" s="279"/>
      <c r="P176" s="279"/>
    </row>
    <row r="177" spans="1:16" ht="64.150000000000006" customHeight="1">
      <c r="A177" s="278"/>
      <c r="B177" s="287">
        <v>14</v>
      </c>
      <c r="C177" s="288" t="s">
        <v>842</v>
      </c>
      <c r="D177" s="637" t="s">
        <v>543</v>
      </c>
      <c r="E177" s="637"/>
      <c r="F177" s="289" t="s">
        <v>843</v>
      </c>
      <c r="G177" s="311"/>
      <c r="H177" s="312"/>
      <c r="J177" s="282" t="s">
        <v>834</v>
      </c>
      <c r="K177" s="282" t="s">
        <v>603</v>
      </c>
      <c r="L177" s="282" t="s">
        <v>604</v>
      </c>
      <c r="M177" s="282" t="str">
        <f t="shared" si="2"/>
        <v>SD-R14</v>
      </c>
      <c r="O177" s="279"/>
      <c r="P177" s="279"/>
    </row>
    <row r="178" spans="1:16" ht="64.150000000000006" customHeight="1">
      <c r="A178" s="278"/>
      <c r="B178" s="287">
        <v>15</v>
      </c>
      <c r="C178" s="288" t="s">
        <v>844</v>
      </c>
      <c r="D178" s="637" t="s">
        <v>543</v>
      </c>
      <c r="E178" s="637"/>
      <c r="F178" s="289" t="s">
        <v>845</v>
      </c>
      <c r="G178" s="311"/>
      <c r="H178" s="312"/>
      <c r="J178" s="282" t="s">
        <v>834</v>
      </c>
      <c r="K178" s="282" t="s">
        <v>603</v>
      </c>
      <c r="L178" s="282" t="s">
        <v>604</v>
      </c>
      <c r="M178" s="282" t="str">
        <f t="shared" si="2"/>
        <v>SD-R15</v>
      </c>
      <c r="O178" s="279"/>
      <c r="P178" s="279"/>
    </row>
    <row r="179" spans="1:16" ht="64.150000000000006" customHeight="1">
      <c r="A179" s="278"/>
      <c r="B179" s="287">
        <v>16</v>
      </c>
      <c r="C179" s="288" t="s">
        <v>846</v>
      </c>
      <c r="D179" s="637" t="s">
        <v>543</v>
      </c>
      <c r="E179" s="637"/>
      <c r="F179" s="289" t="s">
        <v>847</v>
      </c>
      <c r="G179" s="311"/>
      <c r="H179" s="312"/>
      <c r="J179" s="282" t="s">
        <v>834</v>
      </c>
      <c r="K179" s="282" t="s">
        <v>603</v>
      </c>
      <c r="L179" s="282" t="s">
        <v>604</v>
      </c>
      <c r="M179" s="282" t="str">
        <f t="shared" si="2"/>
        <v>SD-R16</v>
      </c>
      <c r="O179" s="279"/>
      <c r="P179" s="279"/>
    </row>
    <row r="180" spans="1:16" ht="64.150000000000006" customHeight="1">
      <c r="A180" s="278"/>
      <c r="B180" s="287">
        <v>17</v>
      </c>
      <c r="C180" s="288" t="s">
        <v>848</v>
      </c>
      <c r="D180" s="637" t="s">
        <v>543</v>
      </c>
      <c r="E180" s="637"/>
      <c r="F180" s="289" t="s">
        <v>849</v>
      </c>
      <c r="G180" s="313"/>
      <c r="H180" s="314"/>
      <c r="J180" s="282" t="s">
        <v>834</v>
      </c>
      <c r="K180" s="282" t="s">
        <v>603</v>
      </c>
      <c r="L180" s="282" t="s">
        <v>604</v>
      </c>
      <c r="M180" s="282" t="str">
        <f t="shared" si="2"/>
        <v>SD-R17</v>
      </c>
      <c r="O180" s="279"/>
      <c r="P180" s="279"/>
    </row>
    <row r="181" spans="1:16" ht="64.150000000000006" customHeight="1">
      <c r="A181" s="278"/>
      <c r="B181" s="287">
        <v>18</v>
      </c>
      <c r="C181" s="288" t="s">
        <v>558</v>
      </c>
      <c r="D181" s="637" t="s">
        <v>543</v>
      </c>
      <c r="E181" s="637"/>
      <c r="F181" s="289" t="s">
        <v>671</v>
      </c>
      <c r="G181" s="315" t="s">
        <v>531</v>
      </c>
      <c r="H181" s="296" t="s">
        <v>532</v>
      </c>
      <c r="J181" s="282" t="s">
        <v>834</v>
      </c>
      <c r="K181" s="282" t="s">
        <v>603</v>
      </c>
      <c r="L181" s="282" t="s">
        <v>604</v>
      </c>
      <c r="M181" s="282" t="str">
        <f t="shared" si="2"/>
        <v>SD-R18</v>
      </c>
      <c r="O181" s="279"/>
      <c r="P181" s="279"/>
    </row>
    <row r="182" spans="1:16" ht="64.150000000000006" customHeight="1">
      <c r="A182" s="278"/>
      <c r="B182" s="287">
        <v>19</v>
      </c>
      <c r="C182" s="288" t="s">
        <v>559</v>
      </c>
      <c r="D182" s="637" t="s">
        <v>543</v>
      </c>
      <c r="E182" s="637"/>
      <c r="F182" s="289" t="s">
        <v>850</v>
      </c>
      <c r="G182" s="315" t="s">
        <v>533</v>
      </c>
      <c r="H182" s="296" t="s">
        <v>524</v>
      </c>
      <c r="J182" s="282" t="s">
        <v>834</v>
      </c>
      <c r="K182" s="282" t="s">
        <v>603</v>
      </c>
      <c r="L182" s="282" t="s">
        <v>604</v>
      </c>
      <c r="M182" s="282" t="str">
        <f t="shared" si="2"/>
        <v>SD-R19</v>
      </c>
      <c r="O182" s="279"/>
      <c r="P182" s="279"/>
    </row>
    <row r="183" spans="1:16" ht="64.150000000000006" customHeight="1">
      <c r="A183" s="278"/>
      <c r="B183" s="287">
        <v>20</v>
      </c>
      <c r="C183" s="288" t="s">
        <v>560</v>
      </c>
      <c r="D183" s="637" t="s">
        <v>543</v>
      </c>
      <c r="E183" s="637"/>
      <c r="F183" s="289" t="s">
        <v>851</v>
      </c>
      <c r="G183" s="315" t="s">
        <v>534</v>
      </c>
      <c r="H183" s="308" t="s">
        <v>535</v>
      </c>
      <c r="J183" s="282" t="s">
        <v>834</v>
      </c>
      <c r="K183" s="282" t="s">
        <v>603</v>
      </c>
      <c r="L183" s="282" t="s">
        <v>604</v>
      </c>
      <c r="M183" s="282" t="str">
        <f t="shared" si="2"/>
        <v>SD-R20</v>
      </c>
      <c r="O183" s="279"/>
      <c r="P183" s="279"/>
    </row>
    <row r="184" spans="1:16" ht="64.150000000000006" customHeight="1">
      <c r="A184" s="278"/>
      <c r="B184" s="287">
        <v>21</v>
      </c>
      <c r="C184" s="288" t="s">
        <v>561</v>
      </c>
      <c r="D184" s="637" t="s">
        <v>543</v>
      </c>
      <c r="E184" s="637"/>
      <c r="F184" s="289" t="s">
        <v>852</v>
      </c>
      <c r="G184" s="315" t="s">
        <v>536</v>
      </c>
      <c r="H184" s="308" t="s">
        <v>537</v>
      </c>
      <c r="J184" s="282" t="s">
        <v>834</v>
      </c>
      <c r="K184" s="282" t="s">
        <v>603</v>
      </c>
      <c r="L184" s="282" t="s">
        <v>604</v>
      </c>
      <c r="M184" s="282" t="str">
        <f t="shared" si="2"/>
        <v>SD-R21</v>
      </c>
      <c r="O184" s="279"/>
      <c r="P184" s="279"/>
    </row>
    <row r="185" spans="1:16" ht="64.150000000000006" customHeight="1">
      <c r="A185" s="278"/>
      <c r="B185" s="287">
        <v>22</v>
      </c>
      <c r="C185" s="288" t="s">
        <v>562</v>
      </c>
      <c r="D185" s="637" t="s">
        <v>543</v>
      </c>
      <c r="E185" s="637"/>
      <c r="F185" s="289" t="s">
        <v>853</v>
      </c>
      <c r="G185" s="315" t="s">
        <v>538</v>
      </c>
      <c r="H185" s="308" t="s">
        <v>539</v>
      </c>
      <c r="J185" s="282" t="s">
        <v>834</v>
      </c>
      <c r="K185" s="282" t="s">
        <v>603</v>
      </c>
      <c r="L185" s="282" t="s">
        <v>604</v>
      </c>
      <c r="M185" s="282" t="str">
        <f t="shared" si="2"/>
        <v>SD-R22</v>
      </c>
      <c r="O185" s="279"/>
      <c r="P185" s="279"/>
    </row>
    <row r="186" spans="1:16" ht="64.150000000000006" customHeight="1">
      <c r="A186" s="278"/>
      <c r="B186" s="287">
        <v>23</v>
      </c>
      <c r="C186" s="288" t="s">
        <v>563</v>
      </c>
      <c r="D186" s="637" t="s">
        <v>543</v>
      </c>
      <c r="E186" s="637"/>
      <c r="F186" s="289" t="s">
        <v>854</v>
      </c>
      <c r="G186" s="315" t="s">
        <v>540</v>
      </c>
      <c r="H186" s="308" t="s">
        <v>541</v>
      </c>
      <c r="J186" s="282" t="s">
        <v>834</v>
      </c>
      <c r="K186" s="282" t="s">
        <v>603</v>
      </c>
      <c r="L186" s="282" t="s">
        <v>604</v>
      </c>
      <c r="M186" s="282" t="str">
        <f t="shared" si="2"/>
        <v>SD-R23</v>
      </c>
      <c r="O186" s="279"/>
      <c r="P186" s="279"/>
    </row>
    <row r="187" spans="1:16" ht="64.150000000000006" customHeight="1">
      <c r="A187" s="278"/>
      <c r="B187" s="287">
        <v>24</v>
      </c>
      <c r="C187" s="288" t="s">
        <v>564</v>
      </c>
      <c r="D187" s="637" t="s">
        <v>543</v>
      </c>
      <c r="E187" s="637"/>
      <c r="F187" s="289" t="s">
        <v>855</v>
      </c>
      <c r="G187" s="315" t="s">
        <v>542</v>
      </c>
      <c r="H187" s="308" t="s">
        <v>524</v>
      </c>
      <c r="J187" s="282" t="s">
        <v>834</v>
      </c>
      <c r="K187" s="282" t="s">
        <v>603</v>
      </c>
      <c r="L187" s="282" t="s">
        <v>604</v>
      </c>
      <c r="M187" s="282" t="str">
        <f t="shared" si="2"/>
        <v>SD-R24</v>
      </c>
      <c r="O187" s="279"/>
      <c r="P187" s="279"/>
    </row>
    <row r="188" spans="1:16" ht="64.150000000000006" customHeight="1">
      <c r="A188" s="278"/>
      <c r="B188" s="287">
        <v>1</v>
      </c>
      <c r="C188" s="287" t="s">
        <v>503</v>
      </c>
      <c r="D188" s="637" t="s">
        <v>856</v>
      </c>
      <c r="E188" s="637"/>
      <c r="F188" s="289" t="s">
        <v>601</v>
      </c>
      <c r="G188" s="292"/>
      <c r="H188" s="280"/>
      <c r="J188" s="282" t="s">
        <v>857</v>
      </c>
      <c r="K188" s="282" t="s">
        <v>603</v>
      </c>
      <c r="L188" s="282" t="s">
        <v>604</v>
      </c>
      <c r="M188" s="282" t="str">
        <f t="shared" si="2"/>
        <v>DJ-R1</v>
      </c>
      <c r="O188" s="279"/>
      <c r="P188" s="279"/>
    </row>
    <row r="189" spans="1:16" ht="64.150000000000006" customHeight="1">
      <c r="A189" s="278"/>
      <c r="B189" s="287">
        <v>1</v>
      </c>
      <c r="C189" s="287" t="s">
        <v>858</v>
      </c>
      <c r="D189" s="637" t="s">
        <v>310</v>
      </c>
      <c r="E189" s="637"/>
      <c r="F189" s="289" t="s">
        <v>640</v>
      </c>
      <c r="G189" s="292"/>
      <c r="H189" s="280"/>
      <c r="J189" s="282" t="s">
        <v>859</v>
      </c>
      <c r="K189" s="282" t="s">
        <v>603</v>
      </c>
      <c r="L189" s="282" t="s">
        <v>604</v>
      </c>
      <c r="M189" s="282" t="str">
        <f t="shared" si="2"/>
        <v>TA-R1</v>
      </c>
      <c r="O189" s="279"/>
      <c r="P189" s="279"/>
    </row>
    <row r="190" spans="1:16" ht="64.150000000000006" customHeight="1">
      <c r="A190" s="278"/>
      <c r="B190" s="287">
        <v>2</v>
      </c>
      <c r="C190" s="287" t="s">
        <v>860</v>
      </c>
      <c r="D190" s="637" t="s">
        <v>310</v>
      </c>
      <c r="E190" s="637"/>
      <c r="F190" s="289" t="s">
        <v>836</v>
      </c>
      <c r="G190" s="292"/>
      <c r="H190" s="280"/>
      <c r="J190" s="282" t="s">
        <v>859</v>
      </c>
      <c r="K190" s="282" t="s">
        <v>603</v>
      </c>
      <c r="L190" s="282" t="s">
        <v>604</v>
      </c>
      <c r="M190" s="282" t="str">
        <f t="shared" si="2"/>
        <v>TA-R2</v>
      </c>
      <c r="O190" s="279"/>
      <c r="P190" s="279"/>
    </row>
    <row r="191" spans="1:16" ht="64.150000000000006" customHeight="1">
      <c r="A191" s="278"/>
      <c r="B191" s="287">
        <v>3</v>
      </c>
      <c r="C191" s="287" t="s">
        <v>861</v>
      </c>
      <c r="D191" s="637" t="s">
        <v>310</v>
      </c>
      <c r="E191" s="637"/>
      <c r="F191" s="289" t="s">
        <v>695</v>
      </c>
      <c r="G191" s="292"/>
      <c r="H191" s="280"/>
      <c r="J191" s="282" t="s">
        <v>859</v>
      </c>
      <c r="K191" s="282" t="s">
        <v>603</v>
      </c>
      <c r="L191" s="282" t="s">
        <v>604</v>
      </c>
      <c r="M191" s="282" t="str">
        <f t="shared" si="2"/>
        <v>TA-R3</v>
      </c>
      <c r="O191" s="279"/>
      <c r="P191" s="279"/>
    </row>
    <row r="192" spans="1:16" ht="64.150000000000006" customHeight="1">
      <c r="A192" s="278"/>
      <c r="B192" s="287">
        <v>4</v>
      </c>
      <c r="C192" s="287" t="s">
        <v>862</v>
      </c>
      <c r="D192" s="637" t="s">
        <v>310</v>
      </c>
      <c r="E192" s="637"/>
      <c r="F192" s="289" t="s">
        <v>697</v>
      </c>
      <c r="G192" s="292"/>
      <c r="H192" s="280"/>
      <c r="J192" s="282" t="s">
        <v>859</v>
      </c>
      <c r="K192" s="282" t="s">
        <v>603</v>
      </c>
      <c r="L192" s="282" t="s">
        <v>604</v>
      </c>
      <c r="M192" s="282" t="str">
        <f t="shared" si="2"/>
        <v>TA-R4</v>
      </c>
      <c r="O192" s="279"/>
      <c r="P192" s="279"/>
    </row>
    <row r="193" spans="1:16" ht="64.150000000000006" customHeight="1">
      <c r="A193" s="278"/>
      <c r="B193" s="287">
        <v>5</v>
      </c>
      <c r="C193" s="287" t="s">
        <v>863</v>
      </c>
      <c r="D193" s="637" t="s">
        <v>310</v>
      </c>
      <c r="E193" s="637"/>
      <c r="F193" s="289" t="s">
        <v>699</v>
      </c>
      <c r="G193" s="292"/>
      <c r="H193" s="280"/>
      <c r="J193" s="282" t="s">
        <v>859</v>
      </c>
      <c r="K193" s="282" t="s">
        <v>603</v>
      </c>
      <c r="L193" s="282" t="s">
        <v>604</v>
      </c>
      <c r="M193" s="282" t="str">
        <f t="shared" si="2"/>
        <v>TA-R5</v>
      </c>
      <c r="O193" s="279"/>
      <c r="P193" s="279"/>
    </row>
    <row r="194" spans="1:16" ht="64.150000000000006" customHeight="1">
      <c r="A194" s="278"/>
      <c r="B194" s="287">
        <v>6</v>
      </c>
      <c r="C194" s="287" t="s">
        <v>864</v>
      </c>
      <c r="D194" s="637" t="s">
        <v>310</v>
      </c>
      <c r="E194" s="637"/>
      <c r="F194" s="289" t="s">
        <v>702</v>
      </c>
      <c r="G194" s="292"/>
      <c r="H194" s="280"/>
      <c r="J194" s="282" t="s">
        <v>859</v>
      </c>
      <c r="K194" s="282" t="s">
        <v>603</v>
      </c>
      <c r="L194" s="282" t="s">
        <v>604</v>
      </c>
      <c r="M194" s="282" t="str">
        <f t="shared" si="2"/>
        <v>TA-R6</v>
      </c>
      <c r="O194" s="279"/>
      <c r="P194" s="279"/>
    </row>
    <row r="195" spans="1:16" ht="64.150000000000006" customHeight="1">
      <c r="A195" s="278"/>
      <c r="B195" s="287">
        <v>7</v>
      </c>
      <c r="C195" s="287" t="s">
        <v>865</v>
      </c>
      <c r="D195" s="637" t="s">
        <v>310</v>
      </c>
      <c r="E195" s="637"/>
      <c r="F195" s="289" t="s">
        <v>794</v>
      </c>
      <c r="G195" s="292"/>
      <c r="H195" s="280"/>
      <c r="J195" s="282" t="s">
        <v>859</v>
      </c>
      <c r="K195" s="282" t="s">
        <v>603</v>
      </c>
      <c r="L195" s="282" t="s">
        <v>604</v>
      </c>
      <c r="M195" s="282" t="str">
        <f t="shared" si="2"/>
        <v>TA-R7</v>
      </c>
      <c r="O195" s="279"/>
      <c r="P195" s="279"/>
    </row>
    <row r="196" spans="1:16" ht="64.150000000000006" customHeight="1">
      <c r="A196" s="278"/>
      <c r="B196" s="287">
        <v>8</v>
      </c>
      <c r="C196" s="287" t="s">
        <v>866</v>
      </c>
      <c r="D196" s="637" t="s">
        <v>310</v>
      </c>
      <c r="E196" s="637"/>
      <c r="F196" s="289" t="s">
        <v>796</v>
      </c>
      <c r="G196" s="292"/>
      <c r="H196" s="280"/>
      <c r="J196" s="282" t="s">
        <v>859</v>
      </c>
      <c r="K196" s="282" t="s">
        <v>603</v>
      </c>
      <c r="L196" s="282" t="s">
        <v>604</v>
      </c>
      <c r="M196" s="282" t="str">
        <f t="shared" si="2"/>
        <v>TA-R8</v>
      </c>
      <c r="O196" s="279"/>
      <c r="P196" s="279"/>
    </row>
    <row r="197" spans="1:16" ht="64.150000000000006" customHeight="1">
      <c r="A197" s="278"/>
      <c r="B197" s="287">
        <v>9</v>
      </c>
      <c r="C197" s="287" t="s">
        <v>867</v>
      </c>
      <c r="D197" s="637" t="s">
        <v>310</v>
      </c>
      <c r="E197" s="637"/>
      <c r="F197" s="289" t="s">
        <v>798</v>
      </c>
      <c r="G197" s="292"/>
      <c r="H197" s="280"/>
      <c r="J197" s="282" t="s">
        <v>859</v>
      </c>
      <c r="K197" s="282" t="s">
        <v>603</v>
      </c>
      <c r="L197" s="282" t="s">
        <v>604</v>
      </c>
      <c r="M197" s="282" t="str">
        <f t="shared" si="2"/>
        <v>TA-R9</v>
      </c>
      <c r="O197" s="279"/>
      <c r="P197" s="279"/>
    </row>
    <row r="198" spans="1:16" ht="64.150000000000006" customHeight="1">
      <c r="A198" s="278"/>
      <c r="B198" s="287">
        <v>10</v>
      </c>
      <c r="C198" s="287" t="s">
        <v>868</v>
      </c>
      <c r="D198" s="637" t="s">
        <v>310</v>
      </c>
      <c r="E198" s="637"/>
      <c r="F198" s="289" t="s">
        <v>233</v>
      </c>
      <c r="G198" s="292"/>
      <c r="H198" s="280"/>
      <c r="J198" s="282" t="s">
        <v>859</v>
      </c>
      <c r="K198" s="282" t="s">
        <v>603</v>
      </c>
      <c r="L198" s="282" t="s">
        <v>604</v>
      </c>
      <c r="M198" s="282" t="str">
        <f t="shared" si="2"/>
        <v>TA-R10</v>
      </c>
      <c r="O198" s="279"/>
      <c r="P198" s="279"/>
    </row>
    <row r="199" spans="1:16" ht="64.150000000000006" customHeight="1">
      <c r="A199" s="278"/>
      <c r="B199" s="287">
        <v>11</v>
      </c>
      <c r="C199" s="287" t="s">
        <v>869</v>
      </c>
      <c r="D199" s="637" t="s">
        <v>310</v>
      </c>
      <c r="E199" s="637"/>
      <c r="F199" s="289" t="s">
        <v>234</v>
      </c>
      <c r="G199" s="292"/>
      <c r="H199" s="280"/>
      <c r="J199" s="282" t="s">
        <v>859</v>
      </c>
      <c r="K199" s="282" t="s">
        <v>603</v>
      </c>
      <c r="L199" s="282" t="s">
        <v>604</v>
      </c>
      <c r="M199" s="282" t="str">
        <f t="shared" si="2"/>
        <v>TA-R11</v>
      </c>
      <c r="O199" s="279"/>
      <c r="P199" s="279"/>
    </row>
    <row r="200" spans="1:16" ht="64.150000000000006" customHeight="1">
      <c r="A200" s="278"/>
      <c r="B200" s="287">
        <v>12</v>
      </c>
      <c r="C200" s="287" t="s">
        <v>870</v>
      </c>
      <c r="D200" s="637" t="s">
        <v>310</v>
      </c>
      <c r="E200" s="637"/>
      <c r="F200" s="289" t="s">
        <v>799</v>
      </c>
      <c r="G200" s="292"/>
      <c r="H200" s="280"/>
      <c r="J200" s="282" t="s">
        <v>859</v>
      </c>
      <c r="K200" s="282" t="s">
        <v>603</v>
      </c>
      <c r="L200" s="282" t="s">
        <v>604</v>
      </c>
      <c r="M200" s="282" t="str">
        <f t="shared" si="2"/>
        <v>TA-R12</v>
      </c>
      <c r="O200" s="279"/>
      <c r="P200" s="279"/>
    </row>
    <row r="201" spans="1:16" ht="64.150000000000006" customHeight="1">
      <c r="A201" s="278"/>
      <c r="B201" s="287">
        <v>13</v>
      </c>
      <c r="C201" s="287" t="s">
        <v>871</v>
      </c>
      <c r="D201" s="637" t="s">
        <v>310</v>
      </c>
      <c r="E201" s="637"/>
      <c r="F201" s="289" t="s">
        <v>800</v>
      </c>
      <c r="G201" s="292"/>
      <c r="H201" s="280"/>
      <c r="J201" s="282" t="s">
        <v>859</v>
      </c>
      <c r="K201" s="282" t="s">
        <v>603</v>
      </c>
      <c r="L201" s="282" t="s">
        <v>604</v>
      </c>
      <c r="M201" s="282" t="str">
        <f t="shared" si="2"/>
        <v>TA-R13</v>
      </c>
      <c r="O201" s="279"/>
      <c r="P201" s="279"/>
    </row>
    <row r="202" spans="1:16" ht="64.150000000000006" customHeight="1">
      <c r="A202" s="278"/>
      <c r="B202" s="287">
        <v>14</v>
      </c>
      <c r="C202" s="287" t="s">
        <v>872</v>
      </c>
      <c r="D202" s="637" t="s">
        <v>310</v>
      </c>
      <c r="E202" s="637"/>
      <c r="F202" s="289" t="s">
        <v>801</v>
      </c>
      <c r="G202" s="292"/>
      <c r="H202" s="280"/>
      <c r="J202" s="282" t="s">
        <v>859</v>
      </c>
      <c r="K202" s="282" t="s">
        <v>603</v>
      </c>
      <c r="L202" s="282" t="s">
        <v>604</v>
      </c>
      <c r="M202" s="282" t="str">
        <f t="shared" si="2"/>
        <v>TA-R14</v>
      </c>
      <c r="O202" s="279"/>
      <c r="P202" s="279"/>
    </row>
    <row r="203" spans="1:16" ht="64.150000000000006" customHeight="1">
      <c r="A203" s="278"/>
      <c r="B203" s="287">
        <v>15</v>
      </c>
      <c r="C203" s="287" t="s">
        <v>873</v>
      </c>
      <c r="D203" s="637" t="s">
        <v>310</v>
      </c>
      <c r="E203" s="637"/>
      <c r="F203" s="289" t="s">
        <v>246</v>
      </c>
      <c r="G203" s="292"/>
      <c r="H203" s="280"/>
      <c r="J203" s="282" t="s">
        <v>859</v>
      </c>
      <c r="K203" s="282" t="s">
        <v>603</v>
      </c>
      <c r="L203" s="282" t="s">
        <v>604</v>
      </c>
      <c r="M203" s="282" t="str">
        <f t="shared" si="2"/>
        <v>TA-R15</v>
      </c>
      <c r="O203" s="279"/>
      <c r="P203" s="279"/>
    </row>
    <row r="204" spans="1:16" ht="64.150000000000006" customHeight="1">
      <c r="A204" s="278"/>
      <c r="B204" s="287">
        <v>16</v>
      </c>
      <c r="C204" s="287" t="s">
        <v>874</v>
      </c>
      <c r="D204" s="637" t="s">
        <v>310</v>
      </c>
      <c r="E204" s="637"/>
      <c r="F204" s="289" t="s">
        <v>248</v>
      </c>
      <c r="G204" s="292"/>
      <c r="H204" s="280"/>
      <c r="J204" s="282" t="s">
        <v>859</v>
      </c>
      <c r="K204" s="282" t="s">
        <v>603</v>
      </c>
      <c r="L204" s="282" t="s">
        <v>604</v>
      </c>
      <c r="M204" s="282" t="str">
        <f t="shared" si="2"/>
        <v>TA-R16</v>
      </c>
      <c r="O204" s="279"/>
      <c r="P204" s="279"/>
    </row>
    <row r="205" spans="1:16" ht="64.150000000000006" customHeight="1">
      <c r="A205" s="278"/>
      <c r="B205" s="287">
        <v>17</v>
      </c>
      <c r="C205" s="287" t="s">
        <v>875</v>
      </c>
      <c r="D205" s="637" t="s">
        <v>310</v>
      </c>
      <c r="E205" s="637"/>
      <c r="F205" s="289" t="s">
        <v>249</v>
      </c>
      <c r="G205" s="292"/>
      <c r="H205" s="280"/>
      <c r="J205" s="282" t="s">
        <v>859</v>
      </c>
      <c r="K205" s="282" t="s">
        <v>603</v>
      </c>
      <c r="L205" s="282" t="s">
        <v>604</v>
      </c>
      <c r="M205" s="282" t="str">
        <f t="shared" si="2"/>
        <v>TA-R17</v>
      </c>
      <c r="O205" s="279"/>
      <c r="P205" s="279"/>
    </row>
    <row r="206" spans="1:16" ht="64.150000000000006" customHeight="1">
      <c r="A206" s="278"/>
      <c r="B206" s="287">
        <v>18</v>
      </c>
      <c r="C206" s="287" t="s">
        <v>876</v>
      </c>
      <c r="D206" s="637" t="s">
        <v>310</v>
      </c>
      <c r="E206" s="637"/>
      <c r="F206" s="289" t="s">
        <v>802</v>
      </c>
      <c r="G206" s="292"/>
      <c r="H206" s="280"/>
      <c r="J206" s="282" t="s">
        <v>859</v>
      </c>
      <c r="K206" s="282" t="s">
        <v>603</v>
      </c>
      <c r="L206" s="282" t="s">
        <v>604</v>
      </c>
      <c r="M206" s="282" t="str">
        <f t="shared" ref="M206:M269" si="3">+CONCATENATE(J206,K206,L206,B206)</f>
        <v>TA-R18</v>
      </c>
      <c r="O206" s="279"/>
      <c r="P206" s="279"/>
    </row>
    <row r="207" spans="1:16" ht="64.150000000000006" customHeight="1">
      <c r="A207" s="278"/>
      <c r="B207" s="287">
        <v>19</v>
      </c>
      <c r="C207" s="287" t="s">
        <v>877</v>
      </c>
      <c r="D207" s="637" t="s">
        <v>310</v>
      </c>
      <c r="E207" s="637"/>
      <c r="F207" s="289" t="s">
        <v>251</v>
      </c>
      <c r="G207" s="292"/>
      <c r="H207" s="280"/>
      <c r="J207" s="282" t="s">
        <v>859</v>
      </c>
      <c r="K207" s="282" t="s">
        <v>603</v>
      </c>
      <c r="L207" s="282" t="s">
        <v>604</v>
      </c>
      <c r="M207" s="282" t="str">
        <f t="shared" si="3"/>
        <v>TA-R19</v>
      </c>
      <c r="O207" s="279"/>
      <c r="P207" s="279"/>
    </row>
    <row r="208" spans="1:16" ht="64.150000000000006" customHeight="1">
      <c r="A208" s="278"/>
      <c r="B208" s="287">
        <v>20</v>
      </c>
      <c r="C208" s="287" t="s">
        <v>878</v>
      </c>
      <c r="D208" s="637" t="s">
        <v>310</v>
      </c>
      <c r="E208" s="637"/>
      <c r="F208" s="289" t="s">
        <v>253</v>
      </c>
      <c r="G208" s="292"/>
      <c r="H208" s="280"/>
      <c r="J208" s="282" t="s">
        <v>859</v>
      </c>
      <c r="K208" s="282" t="s">
        <v>603</v>
      </c>
      <c r="L208" s="282" t="s">
        <v>604</v>
      </c>
      <c r="M208" s="282" t="str">
        <f t="shared" si="3"/>
        <v>TA-R20</v>
      </c>
      <c r="O208" s="279"/>
      <c r="P208" s="279"/>
    </row>
    <row r="209" spans="1:16" ht="64.150000000000006" customHeight="1">
      <c r="A209" s="278"/>
      <c r="B209" s="287">
        <v>21</v>
      </c>
      <c r="C209" s="287" t="s">
        <v>879</v>
      </c>
      <c r="D209" s="637" t="s">
        <v>310</v>
      </c>
      <c r="E209" s="637"/>
      <c r="F209" s="289" t="s">
        <v>284</v>
      </c>
      <c r="G209" s="292"/>
      <c r="H209" s="280"/>
      <c r="J209" s="282" t="s">
        <v>859</v>
      </c>
      <c r="K209" s="282" t="s">
        <v>603</v>
      </c>
      <c r="L209" s="282" t="s">
        <v>604</v>
      </c>
      <c r="M209" s="282" t="str">
        <f t="shared" si="3"/>
        <v>TA-R21</v>
      </c>
      <c r="O209" s="279"/>
      <c r="P209" s="279"/>
    </row>
    <row r="210" spans="1:16" ht="64.150000000000006" customHeight="1">
      <c r="A210" s="278"/>
      <c r="B210" s="287">
        <v>22</v>
      </c>
      <c r="C210" s="287" t="s">
        <v>880</v>
      </c>
      <c r="D210" s="637" t="s">
        <v>310</v>
      </c>
      <c r="E210" s="637"/>
      <c r="F210" s="289" t="s">
        <v>816</v>
      </c>
      <c r="G210" s="292"/>
      <c r="H210" s="280"/>
      <c r="J210" s="282" t="s">
        <v>859</v>
      </c>
      <c r="K210" s="282" t="s">
        <v>603</v>
      </c>
      <c r="L210" s="282" t="s">
        <v>604</v>
      </c>
      <c r="M210" s="282" t="str">
        <f t="shared" si="3"/>
        <v>TA-R22</v>
      </c>
      <c r="O210" s="279"/>
      <c r="P210" s="279"/>
    </row>
    <row r="211" spans="1:16" ht="64.150000000000006" customHeight="1">
      <c r="A211" s="278"/>
      <c r="B211" s="287">
        <v>23</v>
      </c>
      <c r="C211" s="287" t="s">
        <v>881</v>
      </c>
      <c r="D211" s="637" t="s">
        <v>310</v>
      </c>
      <c r="E211" s="637"/>
      <c r="F211" s="289" t="s">
        <v>818</v>
      </c>
      <c r="G211" s="292"/>
      <c r="H211" s="280"/>
      <c r="J211" s="282" t="s">
        <v>859</v>
      </c>
      <c r="K211" s="282" t="s">
        <v>603</v>
      </c>
      <c r="L211" s="282" t="s">
        <v>604</v>
      </c>
      <c r="M211" s="282" t="str">
        <f t="shared" si="3"/>
        <v>TA-R23</v>
      </c>
      <c r="O211" s="279"/>
      <c r="P211" s="279"/>
    </row>
    <row r="212" spans="1:16" ht="64.150000000000006" customHeight="1">
      <c r="A212" s="278"/>
      <c r="B212" s="287">
        <v>24</v>
      </c>
      <c r="C212" s="287" t="s">
        <v>882</v>
      </c>
      <c r="D212" s="637" t="s">
        <v>310</v>
      </c>
      <c r="E212" s="637"/>
      <c r="F212" s="289" t="s">
        <v>288</v>
      </c>
      <c r="G212" s="292"/>
      <c r="H212" s="280"/>
      <c r="J212" s="282" t="s">
        <v>859</v>
      </c>
      <c r="K212" s="282" t="s">
        <v>603</v>
      </c>
      <c r="L212" s="282" t="s">
        <v>604</v>
      </c>
      <c r="M212" s="282" t="str">
        <f t="shared" si="3"/>
        <v>TA-R24</v>
      </c>
      <c r="O212" s="279"/>
      <c r="P212" s="279"/>
    </row>
    <row r="213" spans="1:16" ht="64.150000000000006" customHeight="1">
      <c r="A213" s="278"/>
      <c r="B213" s="287">
        <v>25</v>
      </c>
      <c r="C213" s="287" t="s">
        <v>316</v>
      </c>
      <c r="D213" s="637" t="s">
        <v>310</v>
      </c>
      <c r="E213" s="637"/>
      <c r="F213" s="289" t="s">
        <v>883</v>
      </c>
      <c r="G213" s="292"/>
      <c r="H213" s="280"/>
      <c r="J213" s="282" t="s">
        <v>859</v>
      </c>
      <c r="K213" s="282" t="s">
        <v>603</v>
      </c>
      <c r="L213" s="282" t="s">
        <v>604</v>
      </c>
      <c r="M213" s="282" t="str">
        <f t="shared" si="3"/>
        <v>TA-R25</v>
      </c>
      <c r="O213" s="279"/>
      <c r="P213" s="279"/>
    </row>
    <row r="214" spans="1:16" ht="64.150000000000006" customHeight="1">
      <c r="A214" s="278"/>
      <c r="B214" s="287">
        <v>26</v>
      </c>
      <c r="C214" s="287" t="s">
        <v>884</v>
      </c>
      <c r="D214" s="637" t="s">
        <v>310</v>
      </c>
      <c r="E214" s="637"/>
      <c r="F214" s="289" t="s">
        <v>885</v>
      </c>
      <c r="G214" s="292"/>
      <c r="H214" s="280"/>
      <c r="J214" s="282" t="s">
        <v>859</v>
      </c>
      <c r="K214" s="282" t="s">
        <v>603</v>
      </c>
      <c r="L214" s="282" t="s">
        <v>604</v>
      </c>
      <c r="M214" s="282" t="str">
        <f t="shared" si="3"/>
        <v>TA-R26</v>
      </c>
      <c r="O214" s="279"/>
      <c r="P214" s="279"/>
    </row>
    <row r="215" spans="1:16" ht="64.150000000000006" customHeight="1">
      <c r="A215" s="278"/>
      <c r="B215" s="287">
        <v>27</v>
      </c>
      <c r="C215" s="287" t="s">
        <v>886</v>
      </c>
      <c r="D215" s="637" t="s">
        <v>310</v>
      </c>
      <c r="E215" s="637"/>
      <c r="F215" s="289" t="s">
        <v>887</v>
      </c>
      <c r="G215" s="292"/>
      <c r="H215" s="280"/>
      <c r="J215" s="282" t="s">
        <v>859</v>
      </c>
      <c r="K215" s="282" t="s">
        <v>603</v>
      </c>
      <c r="L215" s="282" t="s">
        <v>604</v>
      </c>
      <c r="M215" s="282" t="str">
        <f t="shared" si="3"/>
        <v>TA-R27</v>
      </c>
      <c r="O215" s="279"/>
      <c r="P215" s="279"/>
    </row>
    <row r="216" spans="1:16" ht="64.150000000000006" customHeight="1">
      <c r="A216" s="278"/>
      <c r="B216" s="287">
        <v>28</v>
      </c>
      <c r="C216" s="287" t="s">
        <v>888</v>
      </c>
      <c r="D216" s="637" t="s">
        <v>310</v>
      </c>
      <c r="E216" s="637"/>
      <c r="F216" s="289" t="s">
        <v>889</v>
      </c>
      <c r="G216" s="292"/>
      <c r="H216" s="280"/>
      <c r="J216" s="282" t="s">
        <v>859</v>
      </c>
      <c r="K216" s="282" t="s">
        <v>603</v>
      </c>
      <c r="L216" s="282" t="s">
        <v>604</v>
      </c>
      <c r="M216" s="282" t="str">
        <f t="shared" si="3"/>
        <v>TA-R28</v>
      </c>
      <c r="O216" s="279"/>
      <c r="P216" s="279"/>
    </row>
    <row r="217" spans="1:16" ht="64.150000000000006" customHeight="1">
      <c r="A217" s="278"/>
      <c r="B217" s="287">
        <v>29</v>
      </c>
      <c r="C217" s="287" t="s">
        <v>890</v>
      </c>
      <c r="D217" s="637" t="s">
        <v>310</v>
      </c>
      <c r="E217" s="637"/>
      <c r="F217" s="289" t="s">
        <v>891</v>
      </c>
      <c r="G217" s="292"/>
      <c r="H217" s="280"/>
      <c r="J217" s="282" t="s">
        <v>859</v>
      </c>
      <c r="K217" s="282" t="s">
        <v>603</v>
      </c>
      <c r="L217" s="282" t="s">
        <v>604</v>
      </c>
      <c r="M217" s="282" t="str">
        <f t="shared" si="3"/>
        <v>TA-R29</v>
      </c>
      <c r="O217" s="279"/>
      <c r="P217" s="279"/>
    </row>
    <row r="218" spans="1:16" ht="64.150000000000006" customHeight="1">
      <c r="A218" s="278"/>
      <c r="B218" s="287">
        <v>30</v>
      </c>
      <c r="C218" s="287" t="s">
        <v>892</v>
      </c>
      <c r="D218" s="637" t="s">
        <v>310</v>
      </c>
      <c r="E218" s="637"/>
      <c r="F218" s="289" t="s">
        <v>893</v>
      </c>
      <c r="G218" s="292"/>
      <c r="H218" s="280"/>
      <c r="J218" s="282" t="s">
        <v>859</v>
      </c>
      <c r="K218" s="282" t="s">
        <v>603</v>
      </c>
      <c r="L218" s="282" t="s">
        <v>604</v>
      </c>
      <c r="M218" s="282" t="str">
        <f t="shared" si="3"/>
        <v>TA-R30</v>
      </c>
      <c r="O218" s="279"/>
      <c r="P218" s="279"/>
    </row>
    <row r="219" spans="1:16" ht="64.150000000000006" customHeight="1">
      <c r="A219" s="278"/>
      <c r="B219" s="287">
        <v>31</v>
      </c>
      <c r="C219" s="287" t="s">
        <v>894</v>
      </c>
      <c r="D219" s="637" t="s">
        <v>310</v>
      </c>
      <c r="E219" s="637"/>
      <c r="F219" s="289" t="s">
        <v>895</v>
      </c>
      <c r="G219" s="292"/>
      <c r="H219" s="280"/>
      <c r="J219" s="282" t="s">
        <v>859</v>
      </c>
      <c r="K219" s="282" t="s">
        <v>603</v>
      </c>
      <c r="L219" s="282" t="s">
        <v>604</v>
      </c>
      <c r="M219" s="282" t="str">
        <f t="shared" si="3"/>
        <v>TA-R31</v>
      </c>
      <c r="O219" s="279"/>
      <c r="P219" s="279"/>
    </row>
    <row r="220" spans="1:16" ht="64.150000000000006" customHeight="1">
      <c r="A220" s="278"/>
      <c r="B220" s="287">
        <v>32</v>
      </c>
      <c r="C220" s="287" t="s">
        <v>896</v>
      </c>
      <c r="D220" s="637" t="s">
        <v>310</v>
      </c>
      <c r="E220" s="637"/>
      <c r="F220" s="289" t="s">
        <v>897</v>
      </c>
      <c r="G220" s="292"/>
      <c r="H220" s="280"/>
      <c r="J220" s="282" t="s">
        <v>859</v>
      </c>
      <c r="K220" s="282" t="s">
        <v>603</v>
      </c>
      <c r="L220" s="282" t="s">
        <v>604</v>
      </c>
      <c r="M220" s="282" t="str">
        <f t="shared" si="3"/>
        <v>TA-R32</v>
      </c>
      <c r="O220" s="279"/>
      <c r="P220" s="279"/>
    </row>
    <row r="221" spans="1:16" ht="64.150000000000006" customHeight="1">
      <c r="A221" s="278"/>
      <c r="B221" s="287">
        <v>33</v>
      </c>
      <c r="C221" s="287" t="s">
        <v>898</v>
      </c>
      <c r="D221" s="637" t="s">
        <v>310</v>
      </c>
      <c r="E221" s="637"/>
      <c r="F221" s="289" t="s">
        <v>899</v>
      </c>
      <c r="G221" s="292"/>
      <c r="H221" s="280"/>
      <c r="J221" s="282" t="s">
        <v>859</v>
      </c>
      <c r="K221" s="282" t="s">
        <v>603</v>
      </c>
      <c r="L221" s="282" t="s">
        <v>604</v>
      </c>
      <c r="M221" s="282" t="str">
        <f t="shared" si="3"/>
        <v>TA-R33</v>
      </c>
      <c r="O221" s="279"/>
      <c r="P221" s="279"/>
    </row>
    <row r="222" spans="1:16" ht="64.150000000000006" customHeight="1">
      <c r="A222" s="278"/>
      <c r="B222" s="287">
        <v>34</v>
      </c>
      <c r="C222" s="287" t="s">
        <v>900</v>
      </c>
      <c r="D222" s="637" t="s">
        <v>310</v>
      </c>
      <c r="E222" s="637"/>
      <c r="F222" s="289" t="s">
        <v>901</v>
      </c>
      <c r="G222" s="292"/>
      <c r="H222" s="280"/>
      <c r="J222" s="282" t="s">
        <v>859</v>
      </c>
      <c r="K222" s="282" t="s">
        <v>603</v>
      </c>
      <c r="L222" s="282" t="s">
        <v>604</v>
      </c>
      <c r="M222" s="282" t="str">
        <f t="shared" si="3"/>
        <v>TA-R34</v>
      </c>
      <c r="O222" s="279"/>
      <c r="P222" s="279"/>
    </row>
    <row r="223" spans="1:16" ht="64.150000000000006" customHeight="1">
      <c r="A223" s="278"/>
      <c r="B223" s="287">
        <v>35</v>
      </c>
      <c r="C223" s="287" t="s">
        <v>902</v>
      </c>
      <c r="D223" s="637" t="s">
        <v>310</v>
      </c>
      <c r="E223" s="637"/>
      <c r="F223" s="289" t="s">
        <v>456</v>
      </c>
      <c r="G223" s="292"/>
      <c r="H223" s="280"/>
      <c r="J223" s="282" t="s">
        <v>859</v>
      </c>
      <c r="K223" s="282" t="s">
        <v>603</v>
      </c>
      <c r="L223" s="282" t="s">
        <v>604</v>
      </c>
      <c r="M223" s="282" t="str">
        <f t="shared" si="3"/>
        <v>TA-R35</v>
      </c>
      <c r="O223" s="279"/>
      <c r="P223" s="279"/>
    </row>
    <row r="224" spans="1:16" ht="64.150000000000006" customHeight="1">
      <c r="A224" s="278"/>
      <c r="B224" s="287">
        <v>36</v>
      </c>
      <c r="C224" s="287" t="s">
        <v>903</v>
      </c>
      <c r="D224" s="637" t="s">
        <v>310</v>
      </c>
      <c r="E224" s="637"/>
      <c r="F224" s="289" t="s">
        <v>458</v>
      </c>
      <c r="G224" s="292"/>
      <c r="H224" s="280"/>
      <c r="J224" s="282" t="s">
        <v>859</v>
      </c>
      <c r="K224" s="282" t="s">
        <v>603</v>
      </c>
      <c r="L224" s="282" t="s">
        <v>604</v>
      </c>
      <c r="M224" s="282" t="str">
        <f t="shared" si="3"/>
        <v>TA-R36</v>
      </c>
      <c r="O224" s="279"/>
      <c r="P224" s="279"/>
    </row>
    <row r="225" spans="1:16" ht="64.150000000000006" customHeight="1">
      <c r="A225" s="278"/>
      <c r="B225" s="287">
        <v>37</v>
      </c>
      <c r="C225" s="287" t="s">
        <v>904</v>
      </c>
      <c r="D225" s="637" t="s">
        <v>310</v>
      </c>
      <c r="E225" s="637"/>
      <c r="F225" s="289" t="s">
        <v>635</v>
      </c>
      <c r="G225" s="292"/>
      <c r="H225" s="280"/>
      <c r="J225" s="282" t="s">
        <v>859</v>
      </c>
      <c r="K225" s="282" t="s">
        <v>603</v>
      </c>
      <c r="L225" s="282" t="s">
        <v>604</v>
      </c>
      <c r="M225" s="282" t="str">
        <f t="shared" si="3"/>
        <v>TA-R37</v>
      </c>
      <c r="O225" s="279"/>
      <c r="P225" s="279"/>
    </row>
    <row r="226" spans="1:16" ht="64.150000000000006" customHeight="1">
      <c r="A226" s="278"/>
      <c r="B226" s="287">
        <v>38</v>
      </c>
      <c r="C226" s="287" t="s">
        <v>905</v>
      </c>
      <c r="D226" s="637" t="s">
        <v>310</v>
      </c>
      <c r="E226" s="637"/>
      <c r="F226" s="289" t="s">
        <v>617</v>
      </c>
      <c r="G226" s="292"/>
      <c r="H226" s="280"/>
      <c r="J226" s="282" t="s">
        <v>859</v>
      </c>
      <c r="K226" s="282" t="s">
        <v>603</v>
      </c>
      <c r="L226" s="282" t="s">
        <v>604</v>
      </c>
      <c r="M226" s="282" t="str">
        <f t="shared" si="3"/>
        <v>TA-R38</v>
      </c>
      <c r="O226" s="279"/>
      <c r="P226" s="279"/>
    </row>
    <row r="227" spans="1:16" ht="64.150000000000006" customHeight="1">
      <c r="A227" s="278"/>
      <c r="B227" s="287">
        <v>39</v>
      </c>
      <c r="C227" s="287" t="s">
        <v>906</v>
      </c>
      <c r="D227" s="637" t="s">
        <v>310</v>
      </c>
      <c r="E227" s="637"/>
      <c r="F227" s="289" t="s">
        <v>644</v>
      </c>
      <c r="G227" s="292"/>
      <c r="H227" s="280"/>
      <c r="J227" s="282" t="s">
        <v>859</v>
      </c>
      <c r="K227" s="282" t="s">
        <v>603</v>
      </c>
      <c r="L227" s="282" t="s">
        <v>604</v>
      </c>
      <c r="M227" s="282" t="str">
        <f t="shared" si="3"/>
        <v>TA-R39</v>
      </c>
      <c r="O227" s="279"/>
      <c r="P227" s="279"/>
    </row>
    <row r="228" spans="1:16" ht="64.150000000000006" customHeight="1">
      <c r="A228" s="278"/>
      <c r="B228" s="287">
        <v>40</v>
      </c>
      <c r="C228" s="287" t="s">
        <v>907</v>
      </c>
      <c r="D228" s="637" t="s">
        <v>310</v>
      </c>
      <c r="E228" s="637"/>
      <c r="F228" s="289" t="s">
        <v>646</v>
      </c>
      <c r="G228" s="292"/>
      <c r="H228" s="280"/>
      <c r="J228" s="282" t="s">
        <v>859</v>
      </c>
      <c r="K228" s="282" t="s">
        <v>603</v>
      </c>
      <c r="L228" s="282" t="s">
        <v>604</v>
      </c>
      <c r="M228" s="282" t="str">
        <f t="shared" si="3"/>
        <v>TA-R40</v>
      </c>
      <c r="O228" s="279"/>
      <c r="P228" s="279"/>
    </row>
    <row r="229" spans="1:16" ht="64.150000000000006" customHeight="1">
      <c r="A229" s="278"/>
      <c r="B229" s="287">
        <v>41</v>
      </c>
      <c r="C229" s="287" t="s">
        <v>908</v>
      </c>
      <c r="D229" s="637" t="s">
        <v>310</v>
      </c>
      <c r="E229" s="637"/>
      <c r="F229" s="289" t="s">
        <v>648</v>
      </c>
      <c r="G229" s="292"/>
      <c r="H229" s="280"/>
      <c r="J229" s="282" t="s">
        <v>859</v>
      </c>
      <c r="K229" s="282" t="s">
        <v>603</v>
      </c>
      <c r="L229" s="282" t="s">
        <v>604</v>
      </c>
      <c r="M229" s="282" t="str">
        <f t="shared" si="3"/>
        <v>TA-R41</v>
      </c>
      <c r="O229" s="279"/>
      <c r="P229" s="279"/>
    </row>
    <row r="230" spans="1:16" ht="64.150000000000006" customHeight="1">
      <c r="A230" s="278"/>
      <c r="B230" s="287">
        <v>42</v>
      </c>
      <c r="C230" s="287" t="s">
        <v>909</v>
      </c>
      <c r="D230" s="637" t="s">
        <v>310</v>
      </c>
      <c r="E230" s="637"/>
      <c r="F230" s="289" t="s">
        <v>651</v>
      </c>
      <c r="G230" s="292"/>
      <c r="H230" s="280"/>
      <c r="J230" s="282" t="s">
        <v>859</v>
      </c>
      <c r="K230" s="282" t="s">
        <v>603</v>
      </c>
      <c r="L230" s="282" t="s">
        <v>604</v>
      </c>
      <c r="M230" s="282" t="str">
        <f t="shared" si="3"/>
        <v>TA-R42</v>
      </c>
      <c r="O230" s="279"/>
      <c r="P230" s="279"/>
    </row>
    <row r="231" spans="1:16" ht="64.150000000000006" customHeight="1">
      <c r="A231" s="278"/>
      <c r="B231" s="287">
        <v>43</v>
      </c>
      <c r="C231" s="287" t="s">
        <v>910</v>
      </c>
      <c r="D231" s="637" t="s">
        <v>310</v>
      </c>
      <c r="E231" s="637"/>
      <c r="F231" s="289" t="s">
        <v>652</v>
      </c>
      <c r="G231" s="292"/>
      <c r="H231" s="280"/>
      <c r="J231" s="282" t="s">
        <v>859</v>
      </c>
      <c r="K231" s="282" t="s">
        <v>603</v>
      </c>
      <c r="L231" s="282" t="s">
        <v>604</v>
      </c>
      <c r="M231" s="282" t="str">
        <f t="shared" si="3"/>
        <v>TA-R43</v>
      </c>
      <c r="O231" s="279"/>
      <c r="P231" s="279"/>
    </row>
    <row r="232" spans="1:16" ht="64.150000000000006" customHeight="1">
      <c r="A232" s="278"/>
      <c r="B232" s="287">
        <v>44</v>
      </c>
      <c r="C232" s="287" t="s">
        <v>911</v>
      </c>
      <c r="D232" s="637" t="s">
        <v>310</v>
      </c>
      <c r="E232" s="637"/>
      <c r="F232" s="289" t="s">
        <v>820</v>
      </c>
      <c r="G232" s="292"/>
      <c r="H232" s="280"/>
      <c r="J232" s="282" t="s">
        <v>859</v>
      </c>
      <c r="K232" s="282" t="s">
        <v>603</v>
      </c>
      <c r="L232" s="282" t="s">
        <v>604</v>
      </c>
      <c r="M232" s="282" t="str">
        <f t="shared" si="3"/>
        <v>TA-R44</v>
      </c>
      <c r="O232" s="279"/>
      <c r="P232" s="279"/>
    </row>
    <row r="233" spans="1:16" ht="64.150000000000006" customHeight="1">
      <c r="A233" s="278"/>
      <c r="B233" s="287">
        <v>45</v>
      </c>
      <c r="C233" s="287" t="s">
        <v>912</v>
      </c>
      <c r="D233" s="637" t="s">
        <v>310</v>
      </c>
      <c r="E233" s="637"/>
      <c r="F233" s="289" t="s">
        <v>822</v>
      </c>
      <c r="G233" s="292"/>
      <c r="H233" s="280"/>
      <c r="J233" s="282" t="s">
        <v>859</v>
      </c>
      <c r="K233" s="282" t="s">
        <v>603</v>
      </c>
      <c r="L233" s="282" t="s">
        <v>604</v>
      </c>
      <c r="M233" s="282" t="str">
        <f t="shared" si="3"/>
        <v>TA-R45</v>
      </c>
      <c r="O233" s="279"/>
      <c r="P233" s="279"/>
    </row>
    <row r="234" spans="1:16" ht="64.150000000000006" customHeight="1">
      <c r="A234" s="278"/>
      <c r="B234" s="287">
        <v>46</v>
      </c>
      <c r="C234" s="287" t="s">
        <v>913</v>
      </c>
      <c r="D234" s="637" t="s">
        <v>310</v>
      </c>
      <c r="E234" s="637"/>
      <c r="F234" s="289" t="s">
        <v>914</v>
      </c>
      <c r="G234" s="292"/>
      <c r="H234" s="280"/>
      <c r="J234" s="282" t="s">
        <v>859</v>
      </c>
      <c r="K234" s="282" t="s">
        <v>603</v>
      </c>
      <c r="L234" s="282" t="s">
        <v>604</v>
      </c>
      <c r="M234" s="282" t="str">
        <f t="shared" si="3"/>
        <v>TA-R46</v>
      </c>
      <c r="O234" s="279"/>
      <c r="P234" s="279"/>
    </row>
    <row r="235" spans="1:16" ht="64.150000000000006" customHeight="1">
      <c r="A235" s="278"/>
      <c r="B235" s="287">
        <v>47</v>
      </c>
      <c r="C235" s="287" t="s">
        <v>915</v>
      </c>
      <c r="D235" s="637" t="s">
        <v>310</v>
      </c>
      <c r="E235" s="637"/>
      <c r="F235" s="289" t="s">
        <v>667</v>
      </c>
      <c r="G235" s="292"/>
      <c r="H235" s="280"/>
      <c r="J235" s="282" t="s">
        <v>859</v>
      </c>
      <c r="K235" s="282" t="s">
        <v>603</v>
      </c>
      <c r="L235" s="282" t="s">
        <v>604</v>
      </c>
      <c r="M235" s="282" t="str">
        <f t="shared" si="3"/>
        <v>TA-R47</v>
      </c>
      <c r="O235" s="279"/>
      <c r="P235" s="279"/>
    </row>
    <row r="236" spans="1:16" ht="64.150000000000006" customHeight="1">
      <c r="A236" s="278"/>
      <c r="B236" s="287">
        <v>48</v>
      </c>
      <c r="C236" s="287" t="s">
        <v>916</v>
      </c>
      <c r="D236" s="637" t="s">
        <v>310</v>
      </c>
      <c r="E236" s="637"/>
      <c r="F236" s="289" t="s">
        <v>669</v>
      </c>
      <c r="G236" s="292"/>
      <c r="H236" s="280"/>
      <c r="J236" s="282" t="s">
        <v>859</v>
      </c>
      <c r="K236" s="282" t="s">
        <v>603</v>
      </c>
      <c r="L236" s="282" t="s">
        <v>604</v>
      </c>
      <c r="M236" s="282" t="str">
        <f t="shared" si="3"/>
        <v>TA-R48</v>
      </c>
      <c r="O236" s="279"/>
      <c r="P236" s="279"/>
    </row>
    <row r="237" spans="1:16" ht="64.150000000000006" customHeight="1">
      <c r="A237" s="278"/>
      <c r="B237" s="287">
        <v>49</v>
      </c>
      <c r="C237" s="287" t="s">
        <v>917</v>
      </c>
      <c r="D237" s="637" t="s">
        <v>310</v>
      </c>
      <c r="E237" s="637"/>
      <c r="F237" s="289" t="s">
        <v>918</v>
      </c>
      <c r="G237" s="292"/>
      <c r="H237" s="280"/>
      <c r="J237" s="282" t="s">
        <v>859</v>
      </c>
      <c r="K237" s="282" t="s">
        <v>603</v>
      </c>
      <c r="L237" s="282" t="s">
        <v>604</v>
      </c>
      <c r="M237" s="282" t="str">
        <f t="shared" si="3"/>
        <v>TA-R49</v>
      </c>
      <c r="O237" s="279"/>
      <c r="P237" s="279"/>
    </row>
    <row r="238" spans="1:16" ht="64.150000000000006" customHeight="1">
      <c r="A238" s="278"/>
      <c r="B238" s="287">
        <v>50</v>
      </c>
      <c r="C238" s="287" t="s">
        <v>919</v>
      </c>
      <c r="D238" s="637" t="s">
        <v>310</v>
      </c>
      <c r="E238" s="637"/>
      <c r="F238" s="289" t="s">
        <v>920</v>
      </c>
      <c r="G238" s="292"/>
      <c r="H238" s="280"/>
      <c r="J238" s="282" t="s">
        <v>859</v>
      </c>
      <c r="K238" s="282" t="s">
        <v>603</v>
      </c>
      <c r="L238" s="282" t="s">
        <v>604</v>
      </c>
      <c r="M238" s="282" t="str">
        <f t="shared" si="3"/>
        <v>TA-R50</v>
      </c>
      <c r="O238" s="279"/>
      <c r="P238" s="279"/>
    </row>
    <row r="239" spans="1:16" ht="64.150000000000006" customHeight="1">
      <c r="A239" s="278"/>
      <c r="B239" s="287">
        <v>51</v>
      </c>
      <c r="C239" s="287" t="s">
        <v>921</v>
      </c>
      <c r="D239" s="637" t="s">
        <v>310</v>
      </c>
      <c r="E239" s="637"/>
      <c r="F239" s="289" t="s">
        <v>922</v>
      </c>
      <c r="G239" s="292"/>
      <c r="H239" s="280"/>
      <c r="J239" s="282" t="s">
        <v>859</v>
      </c>
      <c r="K239" s="282" t="s">
        <v>603</v>
      </c>
      <c r="L239" s="282" t="s">
        <v>604</v>
      </c>
      <c r="M239" s="282" t="str">
        <f t="shared" si="3"/>
        <v>TA-R51</v>
      </c>
      <c r="O239" s="279"/>
      <c r="P239" s="279"/>
    </row>
    <row r="240" spans="1:16" ht="64.150000000000006" customHeight="1">
      <c r="A240" s="278"/>
      <c r="B240" s="287">
        <v>52</v>
      </c>
      <c r="C240" s="287" t="s">
        <v>923</v>
      </c>
      <c r="D240" s="637" t="s">
        <v>310</v>
      </c>
      <c r="E240" s="637"/>
      <c r="F240" s="289" t="s">
        <v>924</v>
      </c>
      <c r="G240" s="292"/>
      <c r="H240" s="280"/>
      <c r="J240" s="282" t="s">
        <v>859</v>
      </c>
      <c r="K240" s="282" t="s">
        <v>603</v>
      </c>
      <c r="L240" s="282" t="s">
        <v>604</v>
      </c>
      <c r="M240" s="282" t="str">
        <f t="shared" si="3"/>
        <v>TA-R52</v>
      </c>
      <c r="O240" s="279"/>
      <c r="P240" s="279"/>
    </row>
    <row r="241" spans="1:16" ht="64.150000000000006" customHeight="1">
      <c r="A241" s="278"/>
      <c r="B241" s="287">
        <v>53</v>
      </c>
      <c r="C241" s="287" t="s">
        <v>925</v>
      </c>
      <c r="D241" s="637" t="s">
        <v>310</v>
      </c>
      <c r="E241" s="637"/>
      <c r="F241" s="289" t="s">
        <v>926</v>
      </c>
      <c r="G241" s="292"/>
      <c r="H241" s="280"/>
      <c r="J241" s="282" t="s">
        <v>859</v>
      </c>
      <c r="K241" s="282" t="s">
        <v>603</v>
      </c>
      <c r="L241" s="282" t="s">
        <v>604</v>
      </c>
      <c r="M241" s="282" t="str">
        <f t="shared" si="3"/>
        <v>TA-R53</v>
      </c>
      <c r="O241" s="279"/>
      <c r="P241" s="279"/>
    </row>
    <row r="242" spans="1:16" ht="64.150000000000006" customHeight="1">
      <c r="A242" s="278"/>
      <c r="B242" s="287">
        <v>54</v>
      </c>
      <c r="C242" s="287" t="s">
        <v>927</v>
      </c>
      <c r="D242" s="637" t="s">
        <v>310</v>
      </c>
      <c r="E242" s="637"/>
      <c r="F242" s="289" t="s">
        <v>928</v>
      </c>
      <c r="G242" s="292"/>
      <c r="H242" s="280"/>
      <c r="J242" s="282" t="s">
        <v>859</v>
      </c>
      <c r="K242" s="282" t="s">
        <v>603</v>
      </c>
      <c r="L242" s="282" t="s">
        <v>604</v>
      </c>
      <c r="M242" s="282" t="str">
        <f t="shared" si="3"/>
        <v>TA-R54</v>
      </c>
      <c r="O242" s="279"/>
      <c r="P242" s="279"/>
    </row>
    <row r="243" spans="1:16" ht="64.150000000000006" customHeight="1">
      <c r="A243" s="278"/>
      <c r="B243" s="287">
        <v>55</v>
      </c>
      <c r="C243" s="287" t="s">
        <v>929</v>
      </c>
      <c r="D243" s="637" t="s">
        <v>310</v>
      </c>
      <c r="E243" s="637"/>
      <c r="F243" s="289" t="s">
        <v>930</v>
      </c>
      <c r="G243" s="292"/>
      <c r="H243" s="280"/>
      <c r="J243" s="282" t="s">
        <v>859</v>
      </c>
      <c r="K243" s="282" t="s">
        <v>603</v>
      </c>
      <c r="L243" s="282" t="s">
        <v>604</v>
      </c>
      <c r="M243" s="282" t="str">
        <f t="shared" si="3"/>
        <v>TA-R55</v>
      </c>
      <c r="O243" s="279"/>
      <c r="P243" s="279"/>
    </row>
    <row r="244" spans="1:16" ht="64.150000000000006" customHeight="1">
      <c r="A244" s="278"/>
      <c r="B244" s="287">
        <v>56</v>
      </c>
      <c r="C244" s="287" t="s">
        <v>931</v>
      </c>
      <c r="D244" s="637" t="s">
        <v>310</v>
      </c>
      <c r="E244" s="637"/>
      <c r="F244" s="289" t="s">
        <v>932</v>
      </c>
      <c r="G244" s="292"/>
      <c r="H244" s="280"/>
      <c r="J244" s="282" t="s">
        <v>859</v>
      </c>
      <c r="K244" s="282" t="s">
        <v>603</v>
      </c>
      <c r="L244" s="282" t="s">
        <v>604</v>
      </c>
      <c r="M244" s="282" t="str">
        <f t="shared" si="3"/>
        <v>TA-R56</v>
      </c>
      <c r="O244" s="279"/>
      <c r="P244" s="279"/>
    </row>
    <row r="245" spans="1:16" ht="64.150000000000006" customHeight="1">
      <c r="A245" s="278"/>
      <c r="B245" s="287">
        <v>57</v>
      </c>
      <c r="C245" s="287" t="s">
        <v>933</v>
      </c>
      <c r="D245" s="637" t="s">
        <v>310</v>
      </c>
      <c r="E245" s="637"/>
      <c r="F245" s="289" t="s">
        <v>934</v>
      </c>
      <c r="G245" s="292"/>
      <c r="H245" s="280"/>
      <c r="J245" s="282" t="s">
        <v>859</v>
      </c>
      <c r="K245" s="282" t="s">
        <v>603</v>
      </c>
      <c r="L245" s="282" t="s">
        <v>604</v>
      </c>
      <c r="M245" s="282" t="str">
        <f t="shared" si="3"/>
        <v>TA-R57</v>
      </c>
      <c r="O245" s="279"/>
      <c r="P245" s="279"/>
    </row>
    <row r="246" spans="1:16" ht="64.150000000000006" customHeight="1">
      <c r="A246" s="278"/>
      <c r="B246" s="287">
        <v>58</v>
      </c>
      <c r="C246" s="287" t="s">
        <v>935</v>
      </c>
      <c r="D246" s="637" t="s">
        <v>310</v>
      </c>
      <c r="E246" s="637"/>
      <c r="F246" s="289" t="s">
        <v>936</v>
      </c>
      <c r="G246" s="292"/>
      <c r="H246" s="280"/>
      <c r="J246" s="282" t="s">
        <v>859</v>
      </c>
      <c r="K246" s="282" t="s">
        <v>603</v>
      </c>
      <c r="L246" s="282" t="s">
        <v>604</v>
      </c>
      <c r="M246" s="282" t="str">
        <f t="shared" si="3"/>
        <v>TA-R58</v>
      </c>
      <c r="O246" s="279"/>
      <c r="P246" s="279"/>
    </row>
    <row r="247" spans="1:16" ht="64.150000000000006" customHeight="1">
      <c r="A247" s="278"/>
      <c r="B247" s="287">
        <v>59</v>
      </c>
      <c r="C247" s="287" t="s">
        <v>937</v>
      </c>
      <c r="D247" s="637" t="s">
        <v>310</v>
      </c>
      <c r="E247" s="637"/>
      <c r="F247" s="289" t="s">
        <v>938</v>
      </c>
      <c r="G247" s="292"/>
      <c r="H247" s="280"/>
      <c r="J247" s="282" t="s">
        <v>859</v>
      </c>
      <c r="K247" s="282" t="s">
        <v>603</v>
      </c>
      <c r="L247" s="282" t="s">
        <v>604</v>
      </c>
      <c r="M247" s="282" t="str">
        <f t="shared" si="3"/>
        <v>TA-R59</v>
      </c>
      <c r="O247" s="279"/>
      <c r="P247" s="279"/>
    </row>
    <row r="248" spans="1:16" ht="64.150000000000006" customHeight="1">
      <c r="A248" s="278"/>
      <c r="B248" s="287">
        <v>60</v>
      </c>
      <c r="C248" s="287" t="s">
        <v>939</v>
      </c>
      <c r="D248" s="637" t="s">
        <v>310</v>
      </c>
      <c r="E248" s="637"/>
      <c r="F248" s="289" t="s">
        <v>940</v>
      </c>
      <c r="G248" s="292"/>
      <c r="H248" s="280"/>
      <c r="J248" s="282" t="s">
        <v>859</v>
      </c>
      <c r="K248" s="282" t="s">
        <v>603</v>
      </c>
      <c r="L248" s="282" t="s">
        <v>604</v>
      </c>
      <c r="M248" s="282" t="str">
        <f t="shared" si="3"/>
        <v>TA-R60</v>
      </c>
      <c r="O248" s="279"/>
      <c r="P248" s="279"/>
    </row>
    <row r="249" spans="1:16" ht="64.150000000000006" customHeight="1">
      <c r="A249" s="278"/>
      <c r="B249" s="287">
        <v>61</v>
      </c>
      <c r="C249" s="287" t="s">
        <v>941</v>
      </c>
      <c r="D249" s="637" t="s">
        <v>310</v>
      </c>
      <c r="E249" s="637"/>
      <c r="F249" s="289" t="s">
        <v>942</v>
      </c>
      <c r="G249" s="292"/>
      <c r="H249" s="280"/>
      <c r="J249" s="282" t="s">
        <v>859</v>
      </c>
      <c r="K249" s="282" t="s">
        <v>603</v>
      </c>
      <c r="L249" s="282" t="s">
        <v>604</v>
      </c>
      <c r="M249" s="282" t="str">
        <f t="shared" si="3"/>
        <v>TA-R61</v>
      </c>
      <c r="O249" s="279"/>
      <c r="P249" s="279"/>
    </row>
    <row r="250" spans="1:16" ht="64.150000000000006" customHeight="1">
      <c r="A250" s="278"/>
      <c r="B250" s="287">
        <v>62</v>
      </c>
      <c r="C250" s="287" t="s">
        <v>943</v>
      </c>
      <c r="D250" s="637" t="s">
        <v>310</v>
      </c>
      <c r="E250" s="637"/>
      <c r="F250" s="289" t="s">
        <v>839</v>
      </c>
      <c r="G250" s="292"/>
      <c r="H250" s="280"/>
      <c r="J250" s="282" t="s">
        <v>859</v>
      </c>
      <c r="K250" s="282" t="s">
        <v>603</v>
      </c>
      <c r="L250" s="282" t="s">
        <v>604</v>
      </c>
      <c r="M250" s="282" t="str">
        <f t="shared" si="3"/>
        <v>TA-R62</v>
      </c>
      <c r="O250" s="279"/>
      <c r="P250" s="279"/>
    </row>
    <row r="251" spans="1:16" ht="64.150000000000006" customHeight="1">
      <c r="A251" s="278"/>
      <c r="B251" s="287">
        <v>63</v>
      </c>
      <c r="C251" s="287" t="s">
        <v>944</v>
      </c>
      <c r="D251" s="637" t="s">
        <v>310</v>
      </c>
      <c r="E251" s="637"/>
      <c r="F251" s="289" t="s">
        <v>840</v>
      </c>
      <c r="G251" s="292"/>
      <c r="H251" s="280"/>
      <c r="J251" s="282" t="s">
        <v>859</v>
      </c>
      <c r="K251" s="282" t="s">
        <v>603</v>
      </c>
      <c r="L251" s="282" t="s">
        <v>604</v>
      </c>
      <c r="M251" s="282" t="str">
        <f t="shared" si="3"/>
        <v>TA-R63</v>
      </c>
      <c r="O251" s="279"/>
      <c r="P251" s="279"/>
    </row>
    <row r="252" spans="1:16" ht="64.150000000000006" customHeight="1">
      <c r="A252" s="278"/>
      <c r="B252" s="287">
        <v>64</v>
      </c>
      <c r="C252" s="287" t="s">
        <v>945</v>
      </c>
      <c r="D252" s="637" t="s">
        <v>310</v>
      </c>
      <c r="E252" s="637"/>
      <c r="F252" s="289" t="s">
        <v>671</v>
      </c>
      <c r="G252" s="292"/>
      <c r="H252" s="280"/>
      <c r="J252" s="282" t="s">
        <v>859</v>
      </c>
      <c r="K252" s="282" t="s">
        <v>603</v>
      </c>
      <c r="L252" s="282" t="s">
        <v>604</v>
      </c>
      <c r="M252" s="282" t="str">
        <f t="shared" si="3"/>
        <v>TA-R64</v>
      </c>
      <c r="O252" s="279"/>
      <c r="P252" s="279"/>
    </row>
    <row r="253" spans="1:16" ht="64.150000000000006" customHeight="1">
      <c r="A253" s="278"/>
      <c r="B253" s="287">
        <v>65</v>
      </c>
      <c r="C253" s="287" t="s">
        <v>946</v>
      </c>
      <c r="D253" s="637" t="s">
        <v>310</v>
      </c>
      <c r="E253" s="637"/>
      <c r="F253" s="289" t="s">
        <v>947</v>
      </c>
      <c r="G253" s="292"/>
      <c r="H253" s="280"/>
      <c r="J253" s="282" t="s">
        <v>859</v>
      </c>
      <c r="K253" s="282" t="s">
        <v>603</v>
      </c>
      <c r="L253" s="282" t="s">
        <v>604</v>
      </c>
      <c r="M253" s="282" t="str">
        <f t="shared" si="3"/>
        <v>TA-R65</v>
      </c>
      <c r="O253" s="279"/>
      <c r="P253" s="279"/>
    </row>
    <row r="254" spans="1:16" ht="64.150000000000006" customHeight="1">
      <c r="A254" s="278"/>
      <c r="B254" s="287">
        <v>66</v>
      </c>
      <c r="C254" s="287" t="s">
        <v>948</v>
      </c>
      <c r="D254" s="637" t="s">
        <v>310</v>
      </c>
      <c r="E254" s="637"/>
      <c r="F254" s="289" t="s">
        <v>673</v>
      </c>
      <c r="G254" s="292"/>
      <c r="H254" s="280"/>
      <c r="J254" s="282" t="s">
        <v>859</v>
      </c>
      <c r="K254" s="282" t="s">
        <v>603</v>
      </c>
      <c r="L254" s="282" t="s">
        <v>604</v>
      </c>
      <c r="M254" s="282" t="str">
        <f t="shared" si="3"/>
        <v>TA-R66</v>
      </c>
      <c r="O254" s="279"/>
      <c r="P254" s="279"/>
    </row>
    <row r="255" spans="1:16" ht="64.150000000000006" customHeight="1">
      <c r="A255" s="278"/>
      <c r="B255" s="287">
        <v>67</v>
      </c>
      <c r="C255" s="287" t="s">
        <v>949</v>
      </c>
      <c r="D255" s="637" t="s">
        <v>310</v>
      </c>
      <c r="E255" s="637"/>
      <c r="F255" s="289" t="s">
        <v>950</v>
      </c>
      <c r="G255" s="292"/>
      <c r="H255" s="280"/>
      <c r="J255" s="282" t="s">
        <v>859</v>
      </c>
      <c r="K255" s="282" t="s">
        <v>603</v>
      </c>
      <c r="L255" s="282" t="s">
        <v>604</v>
      </c>
      <c r="M255" s="282" t="str">
        <f t="shared" si="3"/>
        <v>TA-R67</v>
      </c>
      <c r="O255" s="279"/>
      <c r="P255" s="279"/>
    </row>
    <row r="256" spans="1:16" ht="64.150000000000006" customHeight="1">
      <c r="A256" s="278"/>
      <c r="B256" s="287">
        <v>68</v>
      </c>
      <c r="C256" s="287" t="s">
        <v>951</v>
      </c>
      <c r="D256" s="637" t="s">
        <v>310</v>
      </c>
      <c r="E256" s="637"/>
      <c r="F256" s="289" t="s">
        <v>675</v>
      </c>
      <c r="G256" s="292"/>
      <c r="H256" s="280"/>
      <c r="J256" s="282" t="s">
        <v>859</v>
      </c>
      <c r="K256" s="282" t="s">
        <v>603</v>
      </c>
      <c r="L256" s="282" t="s">
        <v>604</v>
      </c>
      <c r="M256" s="282" t="str">
        <f t="shared" si="3"/>
        <v>TA-R68</v>
      </c>
      <c r="O256" s="279"/>
      <c r="P256" s="279"/>
    </row>
    <row r="257" spans="1:16" ht="64.150000000000006" customHeight="1">
      <c r="A257" s="278"/>
      <c r="B257" s="287">
        <v>69</v>
      </c>
      <c r="C257" s="287" t="s">
        <v>952</v>
      </c>
      <c r="D257" s="637" t="s">
        <v>310</v>
      </c>
      <c r="E257" s="637"/>
      <c r="F257" s="289" t="s">
        <v>677</v>
      </c>
      <c r="G257" s="292"/>
      <c r="H257" s="280"/>
      <c r="J257" s="282" t="s">
        <v>859</v>
      </c>
      <c r="K257" s="282" t="s">
        <v>603</v>
      </c>
      <c r="L257" s="282" t="s">
        <v>604</v>
      </c>
      <c r="M257" s="282" t="str">
        <f t="shared" si="3"/>
        <v>TA-R69</v>
      </c>
      <c r="O257" s="279"/>
      <c r="P257" s="279"/>
    </row>
    <row r="258" spans="1:16" ht="64.150000000000006" customHeight="1">
      <c r="A258" s="278"/>
      <c r="B258" s="287">
        <v>70</v>
      </c>
      <c r="C258" s="287" t="s">
        <v>953</v>
      </c>
      <c r="D258" s="637" t="s">
        <v>310</v>
      </c>
      <c r="E258" s="637"/>
      <c r="F258" s="289" t="s">
        <v>679</v>
      </c>
      <c r="G258" s="292"/>
      <c r="H258" s="280"/>
      <c r="J258" s="282" t="s">
        <v>859</v>
      </c>
      <c r="K258" s="282" t="s">
        <v>603</v>
      </c>
      <c r="L258" s="282" t="s">
        <v>604</v>
      </c>
      <c r="M258" s="282" t="str">
        <f t="shared" si="3"/>
        <v>TA-R70</v>
      </c>
      <c r="O258" s="279"/>
      <c r="P258" s="279"/>
    </row>
    <row r="259" spans="1:16" ht="64.150000000000006" customHeight="1">
      <c r="A259" s="278"/>
      <c r="B259" s="287">
        <v>71</v>
      </c>
      <c r="C259" s="287" t="s">
        <v>954</v>
      </c>
      <c r="D259" s="637" t="s">
        <v>310</v>
      </c>
      <c r="E259" s="637"/>
      <c r="F259" s="289" t="s">
        <v>955</v>
      </c>
      <c r="G259" s="292"/>
      <c r="H259" s="280"/>
      <c r="J259" s="282" t="s">
        <v>859</v>
      </c>
      <c r="K259" s="282" t="s">
        <v>603</v>
      </c>
      <c r="L259" s="282" t="s">
        <v>604</v>
      </c>
      <c r="M259" s="282" t="str">
        <f t="shared" si="3"/>
        <v>TA-R71</v>
      </c>
      <c r="O259" s="279"/>
      <c r="P259" s="279"/>
    </row>
    <row r="260" spans="1:16" ht="64.150000000000006" customHeight="1">
      <c r="A260" s="278"/>
      <c r="B260" s="287">
        <v>72</v>
      </c>
      <c r="C260" s="287" t="s">
        <v>956</v>
      </c>
      <c r="D260" s="637" t="s">
        <v>310</v>
      </c>
      <c r="E260" s="637"/>
      <c r="F260" s="289" t="s">
        <v>957</v>
      </c>
      <c r="G260" s="292"/>
      <c r="H260" s="280"/>
      <c r="J260" s="282" t="s">
        <v>859</v>
      </c>
      <c r="K260" s="282" t="s">
        <v>603</v>
      </c>
      <c r="L260" s="282" t="s">
        <v>604</v>
      </c>
      <c r="M260" s="282" t="str">
        <f t="shared" si="3"/>
        <v>TA-R72</v>
      </c>
      <c r="O260" s="279"/>
      <c r="P260" s="279"/>
    </row>
    <row r="261" spans="1:16" ht="64.150000000000006" customHeight="1">
      <c r="A261" s="278"/>
      <c r="B261" s="287">
        <v>73</v>
      </c>
      <c r="C261" s="287" t="s">
        <v>958</v>
      </c>
      <c r="D261" s="637" t="s">
        <v>310</v>
      </c>
      <c r="E261" s="637"/>
      <c r="F261" s="289" t="s">
        <v>959</v>
      </c>
      <c r="G261" s="292"/>
      <c r="H261" s="280"/>
      <c r="J261" s="282" t="s">
        <v>859</v>
      </c>
      <c r="K261" s="282" t="s">
        <v>603</v>
      </c>
      <c r="L261" s="282" t="s">
        <v>604</v>
      </c>
      <c r="M261" s="282" t="str">
        <f t="shared" si="3"/>
        <v>TA-R73</v>
      </c>
      <c r="O261" s="279"/>
      <c r="P261" s="279"/>
    </row>
    <row r="262" spans="1:16" ht="64.150000000000006" customHeight="1">
      <c r="A262" s="278"/>
      <c r="B262" s="287">
        <v>74</v>
      </c>
      <c r="C262" s="287" t="s">
        <v>960</v>
      </c>
      <c r="D262" s="637" t="s">
        <v>310</v>
      </c>
      <c r="E262" s="637"/>
      <c r="F262" s="289" t="s">
        <v>961</v>
      </c>
      <c r="G262" s="292"/>
      <c r="H262" s="280"/>
      <c r="J262" s="282" t="s">
        <v>859</v>
      </c>
      <c r="K262" s="282" t="s">
        <v>603</v>
      </c>
      <c r="L262" s="282" t="s">
        <v>604</v>
      </c>
      <c r="M262" s="282" t="str">
        <f t="shared" si="3"/>
        <v>TA-R74</v>
      </c>
      <c r="O262" s="279"/>
      <c r="P262" s="279"/>
    </row>
    <row r="263" spans="1:16" ht="64.150000000000006" customHeight="1">
      <c r="A263" s="278"/>
      <c r="B263" s="287">
        <v>75</v>
      </c>
      <c r="C263" s="287" t="s">
        <v>962</v>
      </c>
      <c r="D263" s="637" t="s">
        <v>310</v>
      </c>
      <c r="E263" s="637"/>
      <c r="F263" s="289" t="s">
        <v>963</v>
      </c>
      <c r="G263" s="292"/>
      <c r="H263" s="280"/>
      <c r="J263" s="282" t="s">
        <v>859</v>
      </c>
      <c r="K263" s="282" t="s">
        <v>603</v>
      </c>
      <c r="L263" s="282" t="s">
        <v>604</v>
      </c>
      <c r="M263" s="282" t="str">
        <f t="shared" si="3"/>
        <v>TA-R75</v>
      </c>
      <c r="O263" s="279"/>
      <c r="P263" s="279"/>
    </row>
    <row r="264" spans="1:16" ht="64.150000000000006" customHeight="1">
      <c r="A264" s="278"/>
      <c r="B264" s="287">
        <v>76</v>
      </c>
      <c r="C264" s="287" t="s">
        <v>964</v>
      </c>
      <c r="D264" s="637" t="s">
        <v>310</v>
      </c>
      <c r="E264" s="637"/>
      <c r="F264" s="289" t="s">
        <v>965</v>
      </c>
      <c r="G264" s="292"/>
      <c r="H264" s="280"/>
      <c r="J264" s="282" t="s">
        <v>859</v>
      </c>
      <c r="K264" s="282" t="s">
        <v>603</v>
      </c>
      <c r="L264" s="282" t="s">
        <v>604</v>
      </c>
      <c r="M264" s="282" t="str">
        <f t="shared" si="3"/>
        <v>TA-R76</v>
      </c>
      <c r="O264" s="279"/>
      <c r="P264" s="279"/>
    </row>
    <row r="265" spans="1:16" ht="64.150000000000006" customHeight="1">
      <c r="A265" s="278"/>
      <c r="B265" s="287">
        <v>77</v>
      </c>
      <c r="C265" s="287" t="s">
        <v>966</v>
      </c>
      <c r="D265" s="637" t="s">
        <v>310</v>
      </c>
      <c r="E265" s="637"/>
      <c r="F265" s="289" t="s">
        <v>967</v>
      </c>
      <c r="G265" s="292"/>
      <c r="H265" s="280"/>
      <c r="J265" s="282" t="s">
        <v>859</v>
      </c>
      <c r="K265" s="282" t="s">
        <v>603</v>
      </c>
      <c r="L265" s="282" t="s">
        <v>604</v>
      </c>
      <c r="M265" s="282" t="str">
        <f t="shared" si="3"/>
        <v>TA-R77</v>
      </c>
      <c r="O265" s="279"/>
      <c r="P265" s="279"/>
    </row>
    <row r="266" spans="1:16" ht="64.150000000000006" customHeight="1">
      <c r="A266" s="278"/>
      <c r="B266" s="287">
        <v>78</v>
      </c>
      <c r="C266" s="287" t="s">
        <v>968</v>
      </c>
      <c r="D266" s="637" t="s">
        <v>310</v>
      </c>
      <c r="E266" s="637"/>
      <c r="F266" s="289" t="s">
        <v>969</v>
      </c>
      <c r="G266" s="292"/>
      <c r="H266" s="280"/>
      <c r="J266" s="282" t="s">
        <v>859</v>
      </c>
      <c r="K266" s="282" t="s">
        <v>603</v>
      </c>
      <c r="L266" s="282" t="s">
        <v>604</v>
      </c>
      <c r="M266" s="282" t="str">
        <f t="shared" si="3"/>
        <v>TA-R78</v>
      </c>
      <c r="O266" s="279"/>
      <c r="P266" s="279"/>
    </row>
    <row r="267" spans="1:16" ht="64.150000000000006" customHeight="1">
      <c r="A267" s="278"/>
      <c r="B267" s="287">
        <v>79</v>
      </c>
      <c r="C267" s="287" t="s">
        <v>970</v>
      </c>
      <c r="D267" s="637" t="s">
        <v>310</v>
      </c>
      <c r="E267" s="637"/>
      <c r="F267" s="289" t="s">
        <v>971</v>
      </c>
      <c r="G267" s="292"/>
      <c r="H267" s="280"/>
      <c r="J267" s="282" t="s">
        <v>859</v>
      </c>
      <c r="K267" s="282" t="s">
        <v>603</v>
      </c>
      <c r="L267" s="282" t="s">
        <v>604</v>
      </c>
      <c r="M267" s="282" t="str">
        <f t="shared" si="3"/>
        <v>TA-R79</v>
      </c>
      <c r="O267" s="279"/>
      <c r="P267" s="279"/>
    </row>
    <row r="268" spans="1:16" ht="64.150000000000006" customHeight="1">
      <c r="A268" s="278"/>
      <c r="B268" s="287">
        <v>80</v>
      </c>
      <c r="C268" s="287" t="s">
        <v>972</v>
      </c>
      <c r="D268" s="637" t="s">
        <v>310</v>
      </c>
      <c r="E268" s="637"/>
      <c r="F268" s="289" t="s">
        <v>973</v>
      </c>
      <c r="G268" s="292"/>
      <c r="H268" s="280"/>
      <c r="J268" s="282" t="s">
        <v>859</v>
      </c>
      <c r="K268" s="282" t="s">
        <v>603</v>
      </c>
      <c r="L268" s="282" t="s">
        <v>604</v>
      </c>
      <c r="M268" s="282" t="str">
        <f t="shared" si="3"/>
        <v>TA-R80</v>
      </c>
      <c r="O268" s="279"/>
      <c r="P268" s="279"/>
    </row>
    <row r="269" spans="1:16" ht="64.150000000000006" customHeight="1">
      <c r="A269" s="278"/>
      <c r="B269" s="287">
        <v>81</v>
      </c>
      <c r="C269" s="287" t="s">
        <v>974</v>
      </c>
      <c r="D269" s="637" t="s">
        <v>310</v>
      </c>
      <c r="E269" s="637"/>
      <c r="F269" s="289" t="s">
        <v>975</v>
      </c>
      <c r="G269" s="292"/>
      <c r="H269" s="280"/>
      <c r="J269" s="282" t="s">
        <v>859</v>
      </c>
      <c r="K269" s="282" t="s">
        <v>603</v>
      </c>
      <c r="L269" s="282" t="s">
        <v>604</v>
      </c>
      <c r="M269" s="282" t="str">
        <f t="shared" si="3"/>
        <v>TA-R81</v>
      </c>
      <c r="O269" s="279"/>
      <c r="P269" s="279"/>
    </row>
    <row r="270" spans="1:16" ht="64.150000000000006" customHeight="1">
      <c r="A270" s="278"/>
      <c r="B270" s="287">
        <v>82</v>
      </c>
      <c r="C270" s="287" t="s">
        <v>976</v>
      </c>
      <c r="D270" s="637" t="s">
        <v>310</v>
      </c>
      <c r="E270" s="637"/>
      <c r="F270" s="289" t="s">
        <v>977</v>
      </c>
      <c r="G270" s="292"/>
      <c r="H270" s="280"/>
      <c r="J270" s="282" t="s">
        <v>859</v>
      </c>
      <c r="K270" s="282" t="s">
        <v>603</v>
      </c>
      <c r="L270" s="282" t="s">
        <v>604</v>
      </c>
      <c r="M270" s="282" t="str">
        <f t="shared" ref="M270:M333" si="4">+CONCATENATE(J270,K270,L270,B270)</f>
        <v>TA-R82</v>
      </c>
      <c r="O270" s="279"/>
      <c r="P270" s="279"/>
    </row>
    <row r="271" spans="1:16" ht="64.150000000000006" customHeight="1">
      <c r="A271" s="278"/>
      <c r="B271" s="287">
        <v>83</v>
      </c>
      <c r="C271" s="287" t="s">
        <v>978</v>
      </c>
      <c r="D271" s="637" t="s">
        <v>310</v>
      </c>
      <c r="E271" s="637"/>
      <c r="F271" s="289" t="s">
        <v>979</v>
      </c>
      <c r="G271" s="292"/>
      <c r="H271" s="280"/>
      <c r="J271" s="282" t="s">
        <v>859</v>
      </c>
      <c r="K271" s="282" t="s">
        <v>603</v>
      </c>
      <c r="L271" s="282" t="s">
        <v>604</v>
      </c>
      <c r="M271" s="282" t="str">
        <f t="shared" si="4"/>
        <v>TA-R83</v>
      </c>
      <c r="O271" s="279"/>
      <c r="P271" s="279"/>
    </row>
    <row r="272" spans="1:16" ht="64.150000000000006" customHeight="1">
      <c r="A272" s="278"/>
      <c r="B272" s="287">
        <v>84</v>
      </c>
      <c r="C272" s="287" t="s">
        <v>980</v>
      </c>
      <c r="D272" s="637" t="s">
        <v>310</v>
      </c>
      <c r="E272" s="637"/>
      <c r="F272" s="289" t="s">
        <v>981</v>
      </c>
      <c r="G272" s="292"/>
      <c r="H272" s="280"/>
      <c r="J272" s="282" t="s">
        <v>859</v>
      </c>
      <c r="K272" s="282" t="s">
        <v>603</v>
      </c>
      <c r="L272" s="282" t="s">
        <v>604</v>
      </c>
      <c r="M272" s="282" t="str">
        <f t="shared" si="4"/>
        <v>TA-R84</v>
      </c>
      <c r="O272" s="279"/>
      <c r="P272" s="279"/>
    </row>
    <row r="273" spans="1:16" ht="64.150000000000006" customHeight="1">
      <c r="A273" s="278"/>
      <c r="B273" s="287">
        <v>85</v>
      </c>
      <c r="C273" s="287" t="s">
        <v>982</v>
      </c>
      <c r="D273" s="637" t="s">
        <v>310</v>
      </c>
      <c r="E273" s="637"/>
      <c r="F273" s="289" t="s">
        <v>983</v>
      </c>
      <c r="G273" s="292"/>
      <c r="H273" s="280"/>
      <c r="J273" s="282" t="s">
        <v>859</v>
      </c>
      <c r="K273" s="282" t="s">
        <v>603</v>
      </c>
      <c r="L273" s="282" t="s">
        <v>604</v>
      </c>
      <c r="M273" s="282" t="str">
        <f t="shared" si="4"/>
        <v>TA-R85</v>
      </c>
      <c r="O273" s="279"/>
      <c r="P273" s="279"/>
    </row>
    <row r="274" spans="1:16" ht="64.150000000000006" customHeight="1">
      <c r="A274" s="278"/>
      <c r="B274" s="287">
        <v>86</v>
      </c>
      <c r="C274" s="287" t="s">
        <v>984</v>
      </c>
      <c r="D274" s="637" t="s">
        <v>310</v>
      </c>
      <c r="E274" s="637"/>
      <c r="F274" s="289" t="s">
        <v>985</v>
      </c>
      <c r="G274" s="292"/>
      <c r="H274" s="280"/>
      <c r="J274" s="282" t="s">
        <v>859</v>
      </c>
      <c r="K274" s="282" t="s">
        <v>603</v>
      </c>
      <c r="L274" s="282" t="s">
        <v>604</v>
      </c>
      <c r="M274" s="282" t="str">
        <f t="shared" si="4"/>
        <v>TA-R86</v>
      </c>
      <c r="O274" s="279"/>
      <c r="P274" s="279"/>
    </row>
    <row r="275" spans="1:16" ht="64.150000000000006" customHeight="1">
      <c r="A275" s="278"/>
      <c r="B275" s="287">
        <v>87</v>
      </c>
      <c r="C275" s="287" t="s">
        <v>986</v>
      </c>
      <c r="D275" s="637" t="s">
        <v>310</v>
      </c>
      <c r="E275" s="637"/>
      <c r="F275" s="289" t="s">
        <v>987</v>
      </c>
      <c r="G275" s="292"/>
      <c r="H275" s="280"/>
      <c r="J275" s="282" t="s">
        <v>859</v>
      </c>
      <c r="K275" s="282" t="s">
        <v>603</v>
      </c>
      <c r="L275" s="282" t="s">
        <v>604</v>
      </c>
      <c r="M275" s="282" t="str">
        <f t="shared" si="4"/>
        <v>TA-R87</v>
      </c>
      <c r="O275" s="279"/>
      <c r="P275" s="279"/>
    </row>
    <row r="276" spans="1:16" ht="64.150000000000006" customHeight="1">
      <c r="A276" s="278"/>
      <c r="B276" s="287">
        <v>88</v>
      </c>
      <c r="C276" s="287" t="s">
        <v>988</v>
      </c>
      <c r="D276" s="637" t="s">
        <v>310</v>
      </c>
      <c r="E276" s="637"/>
      <c r="F276" s="289" t="s">
        <v>989</v>
      </c>
      <c r="G276" s="292"/>
      <c r="H276" s="280"/>
      <c r="J276" s="282" t="s">
        <v>859</v>
      </c>
      <c r="K276" s="282" t="s">
        <v>603</v>
      </c>
      <c r="L276" s="282" t="s">
        <v>604</v>
      </c>
      <c r="M276" s="282" t="str">
        <f t="shared" si="4"/>
        <v>TA-R88</v>
      </c>
      <c r="O276" s="279"/>
      <c r="P276" s="279"/>
    </row>
    <row r="277" spans="1:16" ht="64.150000000000006" customHeight="1">
      <c r="A277" s="278"/>
      <c r="B277" s="287">
        <v>89</v>
      </c>
      <c r="C277" s="287" t="s">
        <v>990</v>
      </c>
      <c r="D277" s="637" t="s">
        <v>310</v>
      </c>
      <c r="E277" s="637"/>
      <c r="F277" s="289" t="s">
        <v>991</v>
      </c>
      <c r="G277" s="292"/>
      <c r="H277" s="280"/>
      <c r="J277" s="282" t="s">
        <v>859</v>
      </c>
      <c r="K277" s="282" t="s">
        <v>603</v>
      </c>
      <c r="L277" s="282" t="s">
        <v>604</v>
      </c>
      <c r="M277" s="282" t="str">
        <f t="shared" si="4"/>
        <v>TA-R89</v>
      </c>
      <c r="O277" s="279"/>
      <c r="P277" s="279"/>
    </row>
    <row r="278" spans="1:16" ht="64.150000000000006" customHeight="1">
      <c r="A278" s="278"/>
      <c r="B278" s="287">
        <v>90</v>
      </c>
      <c r="C278" s="287" t="s">
        <v>992</v>
      </c>
      <c r="D278" s="637" t="s">
        <v>310</v>
      </c>
      <c r="E278" s="637"/>
      <c r="F278" s="289" t="s">
        <v>993</v>
      </c>
      <c r="G278" s="292"/>
      <c r="H278" s="280"/>
      <c r="J278" s="282" t="s">
        <v>859</v>
      </c>
      <c r="K278" s="282" t="s">
        <v>603</v>
      </c>
      <c r="L278" s="282" t="s">
        <v>604</v>
      </c>
      <c r="M278" s="282" t="str">
        <f t="shared" si="4"/>
        <v>TA-R90</v>
      </c>
      <c r="O278" s="279"/>
      <c r="P278" s="279"/>
    </row>
    <row r="279" spans="1:16" ht="64.150000000000006" customHeight="1">
      <c r="A279" s="278"/>
      <c r="B279" s="287">
        <v>91</v>
      </c>
      <c r="C279" s="287" t="s">
        <v>994</v>
      </c>
      <c r="D279" s="637" t="s">
        <v>310</v>
      </c>
      <c r="E279" s="637"/>
      <c r="F279" s="289" t="s">
        <v>995</v>
      </c>
      <c r="G279" s="292"/>
      <c r="H279" s="280"/>
      <c r="J279" s="282" t="s">
        <v>859</v>
      </c>
      <c r="K279" s="282" t="s">
        <v>603</v>
      </c>
      <c r="L279" s="282" t="s">
        <v>604</v>
      </c>
      <c r="M279" s="282" t="str">
        <f t="shared" si="4"/>
        <v>TA-R91</v>
      </c>
      <c r="O279" s="279"/>
      <c r="P279" s="279"/>
    </row>
    <row r="280" spans="1:16" ht="64.150000000000006" customHeight="1">
      <c r="A280" s="278"/>
      <c r="B280" s="287">
        <v>92</v>
      </c>
      <c r="C280" s="287" t="s">
        <v>319</v>
      </c>
      <c r="D280" s="637" t="s">
        <v>310</v>
      </c>
      <c r="E280" s="637"/>
      <c r="F280" s="289" t="s">
        <v>996</v>
      </c>
      <c r="G280" s="292"/>
      <c r="H280" s="280"/>
      <c r="J280" s="282" t="s">
        <v>859</v>
      </c>
      <c r="K280" s="282" t="s">
        <v>603</v>
      </c>
      <c r="L280" s="282" t="s">
        <v>604</v>
      </c>
      <c r="M280" s="282" t="str">
        <f t="shared" si="4"/>
        <v>TA-R92</v>
      </c>
      <c r="O280" s="279"/>
      <c r="P280" s="279"/>
    </row>
    <row r="281" spans="1:16" ht="64.150000000000006" customHeight="1">
      <c r="A281" s="278"/>
      <c r="B281" s="287">
        <v>93</v>
      </c>
      <c r="C281" s="287" t="s">
        <v>997</v>
      </c>
      <c r="D281" s="637" t="s">
        <v>310</v>
      </c>
      <c r="E281" s="637"/>
      <c r="F281" s="289" t="s">
        <v>998</v>
      </c>
      <c r="G281" s="292"/>
      <c r="H281" s="280"/>
      <c r="J281" s="282" t="s">
        <v>859</v>
      </c>
      <c r="K281" s="282" t="s">
        <v>603</v>
      </c>
      <c r="L281" s="282" t="s">
        <v>604</v>
      </c>
      <c r="M281" s="282" t="str">
        <f t="shared" si="4"/>
        <v>TA-R93</v>
      </c>
      <c r="O281" s="279"/>
      <c r="P281" s="279"/>
    </row>
    <row r="282" spans="1:16" ht="64.150000000000006" customHeight="1">
      <c r="A282" s="278"/>
      <c r="B282" s="287">
        <v>94</v>
      </c>
      <c r="C282" s="287" t="s">
        <v>999</v>
      </c>
      <c r="D282" s="637" t="s">
        <v>310</v>
      </c>
      <c r="E282" s="637"/>
      <c r="F282" s="289" t="s">
        <v>1000</v>
      </c>
      <c r="G282" s="292"/>
      <c r="H282" s="280"/>
      <c r="J282" s="282" t="s">
        <v>859</v>
      </c>
      <c r="K282" s="282" t="s">
        <v>603</v>
      </c>
      <c r="L282" s="282" t="s">
        <v>604</v>
      </c>
      <c r="M282" s="282" t="str">
        <f t="shared" si="4"/>
        <v>TA-R94</v>
      </c>
      <c r="O282" s="279"/>
      <c r="P282" s="279"/>
    </row>
    <row r="283" spans="1:16" ht="64.150000000000006" customHeight="1">
      <c r="A283" s="278"/>
      <c r="B283" s="287">
        <v>95</v>
      </c>
      <c r="C283" s="287" t="s">
        <v>1001</v>
      </c>
      <c r="D283" s="637" t="s">
        <v>310</v>
      </c>
      <c r="E283" s="637"/>
      <c r="F283" s="289" t="s">
        <v>1002</v>
      </c>
      <c r="G283" s="292"/>
      <c r="H283" s="280"/>
      <c r="J283" s="282" t="s">
        <v>859</v>
      </c>
      <c r="K283" s="282" t="s">
        <v>603</v>
      </c>
      <c r="L283" s="282" t="s">
        <v>604</v>
      </c>
      <c r="M283" s="282" t="str">
        <f t="shared" si="4"/>
        <v>TA-R95</v>
      </c>
      <c r="O283" s="279"/>
      <c r="P283" s="279"/>
    </row>
    <row r="284" spans="1:16" ht="64.150000000000006" customHeight="1">
      <c r="A284" s="278"/>
      <c r="B284" s="287">
        <v>96</v>
      </c>
      <c r="C284" s="287" t="s">
        <v>1003</v>
      </c>
      <c r="D284" s="637" t="s">
        <v>310</v>
      </c>
      <c r="E284" s="637"/>
      <c r="F284" s="289" t="s">
        <v>1004</v>
      </c>
      <c r="G284" s="292"/>
      <c r="H284" s="280"/>
      <c r="J284" s="282" t="s">
        <v>859</v>
      </c>
      <c r="K284" s="282" t="s">
        <v>603</v>
      </c>
      <c r="L284" s="282" t="s">
        <v>604</v>
      </c>
      <c r="M284" s="282" t="str">
        <f t="shared" si="4"/>
        <v>TA-R96</v>
      </c>
      <c r="O284" s="279"/>
      <c r="P284" s="279"/>
    </row>
    <row r="285" spans="1:16" ht="64.150000000000006" customHeight="1">
      <c r="A285" s="278"/>
      <c r="B285" s="287">
        <v>97</v>
      </c>
      <c r="C285" s="287" t="s">
        <v>1005</v>
      </c>
      <c r="D285" s="637" t="s">
        <v>310</v>
      </c>
      <c r="E285" s="637"/>
      <c r="F285" s="289" t="s">
        <v>833</v>
      </c>
      <c r="G285" s="292"/>
      <c r="H285" s="280"/>
      <c r="J285" s="282" t="s">
        <v>859</v>
      </c>
      <c r="K285" s="282" t="s">
        <v>603</v>
      </c>
      <c r="L285" s="282" t="s">
        <v>604</v>
      </c>
      <c r="M285" s="282" t="str">
        <f t="shared" si="4"/>
        <v>TA-R97</v>
      </c>
      <c r="O285" s="279"/>
      <c r="P285" s="279"/>
    </row>
    <row r="286" spans="1:16" ht="64.150000000000006" customHeight="1">
      <c r="A286" s="278"/>
      <c r="B286" s="287">
        <v>1</v>
      </c>
      <c r="C286" s="288" t="s">
        <v>325</v>
      </c>
      <c r="D286" s="637" t="s">
        <v>8</v>
      </c>
      <c r="E286" s="637"/>
      <c r="F286" s="289" t="s">
        <v>618</v>
      </c>
      <c r="G286" s="292"/>
      <c r="H286" s="280"/>
      <c r="J286" s="282" t="s">
        <v>1006</v>
      </c>
      <c r="K286" s="282" t="s">
        <v>603</v>
      </c>
      <c r="L286" s="282" t="s">
        <v>604</v>
      </c>
      <c r="M286" s="282" t="str">
        <f t="shared" si="4"/>
        <v>SC-R1</v>
      </c>
      <c r="O286" s="279"/>
      <c r="P286" s="279"/>
    </row>
    <row r="287" spans="1:16" ht="64.150000000000006" customHeight="1">
      <c r="A287" s="278"/>
      <c r="B287" s="287">
        <v>2</v>
      </c>
      <c r="C287" s="288" t="s">
        <v>1007</v>
      </c>
      <c r="D287" s="637" t="s">
        <v>8</v>
      </c>
      <c r="E287" s="637"/>
      <c r="F287" s="289" t="s">
        <v>620</v>
      </c>
      <c r="G287" s="292"/>
      <c r="H287" s="280"/>
      <c r="J287" s="282" t="s">
        <v>1006</v>
      </c>
      <c r="K287" s="282" t="s">
        <v>603</v>
      </c>
      <c r="L287" s="282" t="s">
        <v>604</v>
      </c>
      <c r="M287" s="282" t="str">
        <f t="shared" si="4"/>
        <v>SC-R2</v>
      </c>
      <c r="O287" s="279"/>
      <c r="P287" s="279"/>
    </row>
    <row r="288" spans="1:16" ht="64.150000000000006" customHeight="1">
      <c r="A288" s="278"/>
      <c r="B288" s="287">
        <v>3</v>
      </c>
      <c r="C288" s="288" t="s">
        <v>1008</v>
      </c>
      <c r="D288" s="637" t="s">
        <v>8</v>
      </c>
      <c r="E288" s="637"/>
      <c r="F288" s="289" t="s">
        <v>635</v>
      </c>
      <c r="G288" s="292"/>
      <c r="H288" s="280"/>
      <c r="J288" s="282" t="s">
        <v>1006</v>
      </c>
      <c r="K288" s="282" t="s">
        <v>603</v>
      </c>
      <c r="L288" s="282" t="s">
        <v>604</v>
      </c>
      <c r="M288" s="282" t="str">
        <f t="shared" si="4"/>
        <v>SC-R3</v>
      </c>
      <c r="O288" s="279"/>
      <c r="P288" s="279"/>
    </row>
    <row r="289" spans="1:16" ht="64.150000000000006" customHeight="1">
      <c r="A289" s="278"/>
      <c r="B289" s="287">
        <v>4</v>
      </c>
      <c r="C289" s="288" t="s">
        <v>1009</v>
      </c>
      <c r="D289" s="637" t="s">
        <v>8</v>
      </c>
      <c r="E289" s="637"/>
      <c r="F289" s="289" t="s">
        <v>1010</v>
      </c>
      <c r="G289" s="292"/>
      <c r="H289" s="280"/>
      <c r="J289" s="282" t="s">
        <v>1006</v>
      </c>
      <c r="K289" s="282" t="s">
        <v>603</v>
      </c>
      <c r="L289" s="282" t="s">
        <v>604</v>
      </c>
      <c r="M289" s="282" t="str">
        <f t="shared" si="4"/>
        <v>SC-R4</v>
      </c>
      <c r="O289" s="279"/>
      <c r="P289" s="279"/>
    </row>
    <row r="290" spans="1:16" ht="64.150000000000006" customHeight="1">
      <c r="A290" s="278"/>
      <c r="B290" s="287">
        <v>5</v>
      </c>
      <c r="C290" s="288" t="s">
        <v>327</v>
      </c>
      <c r="D290" s="637" t="s">
        <v>8</v>
      </c>
      <c r="E290" s="637"/>
      <c r="F290" s="637" t="s">
        <v>665</v>
      </c>
      <c r="G290" s="298"/>
      <c r="H290" s="280"/>
      <c r="J290" s="282" t="s">
        <v>1006</v>
      </c>
      <c r="K290" s="282" t="s">
        <v>603</v>
      </c>
      <c r="L290" s="282" t="s">
        <v>604</v>
      </c>
      <c r="M290" s="282" t="str">
        <f t="shared" si="4"/>
        <v>SC-R5</v>
      </c>
      <c r="O290" s="279"/>
      <c r="P290" s="279"/>
    </row>
    <row r="291" spans="1:16" ht="4.9000000000000004" customHeight="1">
      <c r="A291" s="278"/>
      <c r="B291" s="316"/>
      <c r="C291" s="288" t="s">
        <v>1011</v>
      </c>
      <c r="D291" s="316"/>
      <c r="E291" s="316"/>
      <c r="F291" s="637"/>
      <c r="G291" s="298"/>
      <c r="H291" s="280"/>
      <c r="J291" s="282" t="s">
        <v>1006</v>
      </c>
      <c r="K291" s="282" t="s">
        <v>603</v>
      </c>
      <c r="L291" s="282" t="s">
        <v>604</v>
      </c>
      <c r="M291" s="282" t="str">
        <f t="shared" si="4"/>
        <v>SC-R</v>
      </c>
      <c r="O291" s="279"/>
      <c r="P291" s="279"/>
    </row>
    <row r="292" spans="1:16" ht="64.150000000000006" customHeight="1">
      <c r="A292" s="278"/>
      <c r="B292" s="287">
        <v>6</v>
      </c>
      <c r="C292" s="288" t="s">
        <v>1012</v>
      </c>
      <c r="D292" s="637" t="s">
        <v>8</v>
      </c>
      <c r="E292" s="637"/>
      <c r="F292" s="289" t="s">
        <v>295</v>
      </c>
      <c r="G292" s="292"/>
      <c r="H292" s="280"/>
      <c r="J292" s="282" t="s">
        <v>1006</v>
      </c>
      <c r="K292" s="282" t="s">
        <v>603</v>
      </c>
      <c r="L292" s="282" t="s">
        <v>604</v>
      </c>
      <c r="M292" s="282" t="str">
        <f t="shared" si="4"/>
        <v>SC-R6</v>
      </c>
      <c r="O292" s="279"/>
      <c r="P292" s="279"/>
    </row>
    <row r="293" spans="1:16" ht="64.150000000000006" customHeight="1">
      <c r="A293" s="278"/>
      <c r="B293" s="287">
        <v>7</v>
      </c>
      <c r="C293" s="288" t="s">
        <v>1013</v>
      </c>
      <c r="D293" s="637" t="s">
        <v>8</v>
      </c>
      <c r="E293" s="637"/>
      <c r="F293" s="289" t="s">
        <v>830</v>
      </c>
      <c r="G293" s="292"/>
      <c r="H293" s="280"/>
      <c r="J293" s="282" t="s">
        <v>1006</v>
      </c>
      <c r="K293" s="282" t="s">
        <v>603</v>
      </c>
      <c r="L293" s="282" t="s">
        <v>604</v>
      </c>
      <c r="M293" s="282" t="str">
        <f t="shared" si="4"/>
        <v>SC-R7</v>
      </c>
      <c r="O293" s="279"/>
      <c r="P293" s="279"/>
    </row>
    <row r="294" spans="1:16" ht="64.150000000000006" customHeight="1">
      <c r="A294" s="278"/>
      <c r="B294" s="287">
        <v>8</v>
      </c>
      <c r="C294" s="288" t="s">
        <v>1014</v>
      </c>
      <c r="D294" s="637" t="s">
        <v>8</v>
      </c>
      <c r="E294" s="637"/>
      <c r="F294" s="289" t="s">
        <v>832</v>
      </c>
      <c r="G294" s="292"/>
      <c r="H294" s="280"/>
      <c r="J294" s="282" t="s">
        <v>1006</v>
      </c>
      <c r="K294" s="282" t="s">
        <v>603</v>
      </c>
      <c r="L294" s="282" t="s">
        <v>604</v>
      </c>
      <c r="M294" s="282" t="str">
        <f t="shared" si="4"/>
        <v>SC-R8</v>
      </c>
      <c r="O294" s="279"/>
      <c r="P294" s="279"/>
    </row>
    <row r="295" spans="1:16" ht="64.150000000000006" customHeight="1">
      <c r="A295" s="278"/>
      <c r="B295" s="287">
        <v>9</v>
      </c>
      <c r="C295" s="288" t="s">
        <v>1015</v>
      </c>
      <c r="D295" s="637" t="s">
        <v>8</v>
      </c>
      <c r="E295" s="637"/>
      <c r="F295" s="289" t="s">
        <v>947</v>
      </c>
      <c r="G295" s="292"/>
      <c r="H295" s="280"/>
      <c r="J295" s="282" t="s">
        <v>1006</v>
      </c>
      <c r="K295" s="282" t="s">
        <v>603</v>
      </c>
      <c r="L295" s="282" t="s">
        <v>604</v>
      </c>
      <c r="M295" s="282" t="str">
        <f t="shared" si="4"/>
        <v>SC-R9</v>
      </c>
      <c r="O295" s="279"/>
      <c r="P295" s="279"/>
    </row>
    <row r="296" spans="1:16" ht="64.150000000000006" customHeight="1">
      <c r="A296" s="278"/>
      <c r="B296" s="287">
        <v>10</v>
      </c>
      <c r="C296" s="288" t="s">
        <v>1016</v>
      </c>
      <c r="D296" s="637" t="s">
        <v>8</v>
      </c>
      <c r="E296" s="637"/>
      <c r="F296" s="289" t="s">
        <v>673</v>
      </c>
      <c r="G296" s="292"/>
      <c r="H296" s="280"/>
      <c r="J296" s="282" t="s">
        <v>1006</v>
      </c>
      <c r="K296" s="282" t="s">
        <v>603</v>
      </c>
      <c r="L296" s="282" t="s">
        <v>604</v>
      </c>
      <c r="M296" s="282" t="str">
        <f t="shared" si="4"/>
        <v>SC-R10</v>
      </c>
      <c r="O296" s="279"/>
      <c r="P296" s="279"/>
    </row>
    <row r="297" spans="1:16" ht="64.150000000000006" customHeight="1">
      <c r="A297" s="278"/>
      <c r="B297" s="287">
        <v>11</v>
      </c>
      <c r="C297" s="288" t="s">
        <v>1017</v>
      </c>
      <c r="D297" s="637" t="s">
        <v>8</v>
      </c>
      <c r="E297" s="637"/>
      <c r="F297" s="289" t="s">
        <v>1018</v>
      </c>
      <c r="G297" s="292"/>
      <c r="H297" s="280"/>
      <c r="J297" s="282" t="s">
        <v>1006</v>
      </c>
      <c r="K297" s="282" t="s">
        <v>603</v>
      </c>
      <c r="L297" s="282" t="s">
        <v>604</v>
      </c>
      <c r="M297" s="282" t="str">
        <f t="shared" si="4"/>
        <v>SC-R11</v>
      </c>
      <c r="O297" s="279"/>
      <c r="P297" s="279"/>
    </row>
    <row r="298" spans="1:16" ht="64.150000000000006" customHeight="1">
      <c r="A298" s="278"/>
      <c r="B298" s="287">
        <v>12</v>
      </c>
      <c r="C298" s="288" t="s">
        <v>1019</v>
      </c>
      <c r="D298" s="637" t="s">
        <v>8</v>
      </c>
      <c r="E298" s="637"/>
      <c r="F298" s="289" t="s">
        <v>950</v>
      </c>
      <c r="G298" s="292"/>
      <c r="H298" s="280"/>
      <c r="J298" s="282" t="s">
        <v>1006</v>
      </c>
      <c r="K298" s="282" t="s">
        <v>603</v>
      </c>
      <c r="L298" s="282" t="s">
        <v>604</v>
      </c>
      <c r="M298" s="282" t="str">
        <f t="shared" si="4"/>
        <v>SC-R12</v>
      </c>
      <c r="O298" s="279"/>
      <c r="P298" s="279"/>
    </row>
    <row r="299" spans="1:16" ht="64.150000000000006" customHeight="1">
      <c r="A299" s="278"/>
      <c r="B299" s="287">
        <v>13</v>
      </c>
      <c r="C299" s="288" t="s">
        <v>1020</v>
      </c>
      <c r="D299" s="637" t="s">
        <v>8</v>
      </c>
      <c r="E299" s="637"/>
      <c r="F299" s="289" t="s">
        <v>675</v>
      </c>
      <c r="G299" s="292"/>
      <c r="H299" s="280"/>
      <c r="J299" s="282" t="s">
        <v>1006</v>
      </c>
      <c r="K299" s="282" t="s">
        <v>603</v>
      </c>
      <c r="L299" s="282" t="s">
        <v>604</v>
      </c>
      <c r="M299" s="282" t="str">
        <f t="shared" si="4"/>
        <v>SC-R13</v>
      </c>
      <c r="O299" s="279"/>
      <c r="P299" s="279"/>
    </row>
    <row r="300" spans="1:16" ht="64.150000000000006" customHeight="1">
      <c r="A300" s="278"/>
      <c r="B300" s="287">
        <v>14</v>
      </c>
      <c r="C300" s="288" t="s">
        <v>1021</v>
      </c>
      <c r="D300" s="637" t="s">
        <v>8</v>
      </c>
      <c r="E300" s="637"/>
      <c r="F300" s="289" t="s">
        <v>677</v>
      </c>
      <c r="G300" s="292"/>
      <c r="H300" s="280"/>
      <c r="J300" s="282" t="s">
        <v>1006</v>
      </c>
      <c r="K300" s="282" t="s">
        <v>603</v>
      </c>
      <c r="L300" s="282" t="s">
        <v>604</v>
      </c>
      <c r="M300" s="282" t="str">
        <f t="shared" si="4"/>
        <v>SC-R14</v>
      </c>
      <c r="O300" s="279"/>
      <c r="P300" s="279"/>
    </row>
    <row r="301" spans="1:16" ht="64.150000000000006" customHeight="1">
      <c r="A301" s="278"/>
      <c r="B301" s="287">
        <v>15</v>
      </c>
      <c r="C301" s="288" t="s">
        <v>1022</v>
      </c>
      <c r="D301" s="637" t="s">
        <v>8</v>
      </c>
      <c r="E301" s="637"/>
      <c r="F301" s="289" t="s">
        <v>679</v>
      </c>
      <c r="G301" s="292"/>
      <c r="H301" s="280"/>
      <c r="J301" s="282" t="s">
        <v>1006</v>
      </c>
      <c r="K301" s="282" t="s">
        <v>603</v>
      </c>
      <c r="L301" s="282" t="s">
        <v>604</v>
      </c>
      <c r="M301" s="282" t="str">
        <f t="shared" si="4"/>
        <v>SC-R15</v>
      </c>
      <c r="O301" s="279"/>
      <c r="P301" s="279"/>
    </row>
    <row r="302" spans="1:16" ht="64.150000000000006" customHeight="1">
      <c r="A302" s="278"/>
      <c r="B302" s="287">
        <v>16</v>
      </c>
      <c r="C302" s="288" t="s">
        <v>332</v>
      </c>
      <c r="D302" s="637" t="s">
        <v>8</v>
      </c>
      <c r="E302" s="637"/>
      <c r="F302" s="289" t="s">
        <v>610</v>
      </c>
      <c r="G302" s="292"/>
      <c r="H302" s="280"/>
      <c r="J302" s="282" t="s">
        <v>1006</v>
      </c>
      <c r="K302" s="282" t="s">
        <v>603</v>
      </c>
      <c r="L302" s="282" t="s">
        <v>604</v>
      </c>
      <c r="M302" s="282" t="str">
        <f t="shared" si="4"/>
        <v>SC-R16</v>
      </c>
      <c r="O302" s="279"/>
      <c r="P302" s="279"/>
    </row>
    <row r="303" spans="1:16" ht="64.150000000000006" customHeight="1">
      <c r="A303" s="278"/>
      <c r="B303" s="287">
        <v>17</v>
      </c>
      <c r="C303" s="288" t="s">
        <v>333</v>
      </c>
      <c r="D303" s="637" t="s">
        <v>8</v>
      </c>
      <c r="E303" s="637"/>
      <c r="F303" s="289" t="s">
        <v>638</v>
      </c>
      <c r="G303" s="292"/>
      <c r="H303" s="280"/>
      <c r="J303" s="282" t="s">
        <v>1006</v>
      </c>
      <c r="K303" s="282" t="s">
        <v>603</v>
      </c>
      <c r="L303" s="282" t="s">
        <v>604</v>
      </c>
      <c r="M303" s="282" t="str">
        <f t="shared" si="4"/>
        <v>SC-R17</v>
      </c>
      <c r="O303" s="279"/>
      <c r="P303" s="279"/>
    </row>
    <row r="304" spans="1:16" ht="64.150000000000006" customHeight="1">
      <c r="A304" s="278"/>
      <c r="B304" s="287">
        <v>18</v>
      </c>
      <c r="C304" s="288" t="s">
        <v>334</v>
      </c>
      <c r="D304" s="637" t="s">
        <v>8</v>
      </c>
      <c r="E304" s="637"/>
      <c r="F304" s="289" t="s">
        <v>1023</v>
      </c>
      <c r="G304" s="292"/>
      <c r="H304" s="280"/>
      <c r="J304" s="282" t="s">
        <v>1006</v>
      </c>
      <c r="K304" s="282" t="s">
        <v>603</v>
      </c>
      <c r="L304" s="282" t="s">
        <v>604</v>
      </c>
      <c r="M304" s="282" t="str">
        <f t="shared" si="4"/>
        <v>SC-R18</v>
      </c>
      <c r="O304" s="279"/>
      <c r="P304" s="279"/>
    </row>
    <row r="305" spans="1:16" ht="64.150000000000006" customHeight="1">
      <c r="A305" s="278"/>
      <c r="B305" s="287">
        <v>19</v>
      </c>
      <c r="C305" s="288" t="s">
        <v>335</v>
      </c>
      <c r="D305" s="637" t="s">
        <v>8</v>
      </c>
      <c r="E305" s="637"/>
      <c r="F305" s="289" t="s">
        <v>955</v>
      </c>
      <c r="G305" s="292"/>
      <c r="H305" s="280"/>
      <c r="J305" s="282" t="s">
        <v>1006</v>
      </c>
      <c r="K305" s="282" t="s">
        <v>603</v>
      </c>
      <c r="L305" s="282" t="s">
        <v>604</v>
      </c>
      <c r="M305" s="282" t="str">
        <f t="shared" si="4"/>
        <v>SC-R19</v>
      </c>
      <c r="O305" s="279"/>
      <c r="P305" s="279"/>
    </row>
    <row r="306" spans="1:16" ht="64.150000000000006" customHeight="1">
      <c r="A306" s="278"/>
      <c r="B306" s="287">
        <v>20</v>
      </c>
      <c r="C306" s="288" t="s">
        <v>336</v>
      </c>
      <c r="D306" s="637" t="s">
        <v>8</v>
      </c>
      <c r="E306" s="637"/>
      <c r="F306" s="289" t="s">
        <v>957</v>
      </c>
      <c r="G306" s="292"/>
      <c r="H306" s="280"/>
      <c r="J306" s="282" t="s">
        <v>1006</v>
      </c>
      <c r="K306" s="282" t="s">
        <v>603</v>
      </c>
      <c r="L306" s="282" t="s">
        <v>604</v>
      </c>
      <c r="M306" s="282" t="str">
        <f t="shared" si="4"/>
        <v>SC-R20</v>
      </c>
      <c r="O306" s="279"/>
      <c r="P306" s="279"/>
    </row>
    <row r="307" spans="1:16" ht="64.150000000000006" customHeight="1">
      <c r="A307" s="278"/>
      <c r="B307" s="287">
        <v>21</v>
      </c>
      <c r="C307" s="288" t="s">
        <v>1024</v>
      </c>
      <c r="D307" s="637" t="s">
        <v>8</v>
      </c>
      <c r="E307" s="637"/>
      <c r="F307" s="289" t="s">
        <v>959</v>
      </c>
      <c r="G307" s="292"/>
      <c r="H307" s="280"/>
      <c r="J307" s="282" t="s">
        <v>1006</v>
      </c>
      <c r="K307" s="282" t="s">
        <v>603</v>
      </c>
      <c r="L307" s="282" t="s">
        <v>604</v>
      </c>
      <c r="M307" s="282" t="str">
        <f t="shared" si="4"/>
        <v>SC-R21</v>
      </c>
      <c r="O307" s="279"/>
      <c r="P307" s="279"/>
    </row>
    <row r="308" spans="1:16" ht="64.150000000000006" customHeight="1">
      <c r="A308" s="278"/>
      <c r="B308" s="287">
        <v>22</v>
      </c>
      <c r="C308" s="288" t="s">
        <v>1025</v>
      </c>
      <c r="D308" s="637" t="s">
        <v>8</v>
      </c>
      <c r="E308" s="637"/>
      <c r="F308" s="289" t="s">
        <v>1026</v>
      </c>
      <c r="G308" s="292"/>
      <c r="H308" s="280"/>
      <c r="J308" s="282" t="s">
        <v>1006</v>
      </c>
      <c r="K308" s="282" t="s">
        <v>603</v>
      </c>
      <c r="L308" s="282" t="s">
        <v>604</v>
      </c>
      <c r="M308" s="282" t="str">
        <f t="shared" si="4"/>
        <v>SC-R22</v>
      </c>
      <c r="O308" s="279"/>
      <c r="P308" s="279"/>
    </row>
    <row r="309" spans="1:16" ht="64.150000000000006" customHeight="1">
      <c r="A309" s="278"/>
      <c r="B309" s="287">
        <v>23</v>
      </c>
      <c r="C309" s="288" t="s">
        <v>1027</v>
      </c>
      <c r="D309" s="637" t="s">
        <v>8</v>
      </c>
      <c r="E309" s="637"/>
      <c r="F309" s="289" t="s">
        <v>961</v>
      </c>
      <c r="G309" s="292"/>
      <c r="H309" s="280"/>
      <c r="J309" s="282" t="s">
        <v>1006</v>
      </c>
      <c r="K309" s="282" t="s">
        <v>603</v>
      </c>
      <c r="L309" s="282" t="s">
        <v>604</v>
      </c>
      <c r="M309" s="282" t="str">
        <f t="shared" si="4"/>
        <v>SC-R23</v>
      </c>
      <c r="O309" s="279"/>
      <c r="P309" s="279"/>
    </row>
    <row r="310" spans="1:16" ht="64.150000000000006" customHeight="1">
      <c r="A310" s="278"/>
      <c r="B310" s="287">
        <v>24</v>
      </c>
      <c r="C310" s="288" t="s">
        <v>1028</v>
      </c>
      <c r="D310" s="637" t="s">
        <v>8</v>
      </c>
      <c r="E310" s="637"/>
      <c r="F310" s="289" t="s">
        <v>963</v>
      </c>
      <c r="G310" s="292"/>
      <c r="H310" s="280"/>
      <c r="J310" s="282" t="s">
        <v>1006</v>
      </c>
      <c r="K310" s="282" t="s">
        <v>603</v>
      </c>
      <c r="L310" s="282" t="s">
        <v>604</v>
      </c>
      <c r="M310" s="282" t="str">
        <f t="shared" si="4"/>
        <v>SC-R24</v>
      </c>
      <c r="O310" s="279"/>
      <c r="P310" s="279"/>
    </row>
    <row r="311" spans="1:16" ht="64.150000000000006" customHeight="1">
      <c r="A311" s="278"/>
      <c r="B311" s="287">
        <v>25</v>
      </c>
      <c r="C311" s="288" t="s">
        <v>1029</v>
      </c>
      <c r="D311" s="637" t="s">
        <v>8</v>
      </c>
      <c r="E311" s="637"/>
      <c r="F311" s="289" t="s">
        <v>965</v>
      </c>
      <c r="G311" s="292"/>
      <c r="H311" s="280"/>
      <c r="J311" s="282" t="s">
        <v>1006</v>
      </c>
      <c r="K311" s="282" t="s">
        <v>603</v>
      </c>
      <c r="L311" s="282" t="s">
        <v>604</v>
      </c>
      <c r="M311" s="282" t="str">
        <f t="shared" si="4"/>
        <v>SC-R25</v>
      </c>
      <c r="O311" s="279"/>
      <c r="P311" s="279"/>
    </row>
    <row r="312" spans="1:16" ht="64.150000000000006" customHeight="1">
      <c r="A312" s="278"/>
      <c r="B312" s="287">
        <v>26</v>
      </c>
      <c r="C312" s="288" t="s">
        <v>1030</v>
      </c>
      <c r="D312" s="637" t="s">
        <v>8</v>
      </c>
      <c r="E312" s="637"/>
      <c r="F312" s="289" t="s">
        <v>967</v>
      </c>
      <c r="G312" s="292"/>
      <c r="H312" s="280"/>
      <c r="J312" s="282" t="s">
        <v>1006</v>
      </c>
      <c r="K312" s="282" t="s">
        <v>603</v>
      </c>
      <c r="L312" s="282" t="s">
        <v>604</v>
      </c>
      <c r="M312" s="282" t="str">
        <f t="shared" si="4"/>
        <v>SC-R26</v>
      </c>
      <c r="O312" s="279"/>
      <c r="P312" s="279"/>
    </row>
    <row r="313" spans="1:16" ht="64.150000000000006" customHeight="1">
      <c r="A313" s="278"/>
      <c r="B313" s="287">
        <v>27</v>
      </c>
      <c r="C313" s="288" t="s">
        <v>1031</v>
      </c>
      <c r="D313" s="637" t="s">
        <v>8</v>
      </c>
      <c r="E313" s="637"/>
      <c r="F313" s="289" t="s">
        <v>969</v>
      </c>
      <c r="G313" s="292"/>
      <c r="H313" s="280"/>
      <c r="J313" s="282" t="s">
        <v>1006</v>
      </c>
      <c r="K313" s="282" t="s">
        <v>603</v>
      </c>
      <c r="L313" s="282" t="s">
        <v>604</v>
      </c>
      <c r="M313" s="282" t="str">
        <f t="shared" si="4"/>
        <v>SC-R27</v>
      </c>
      <c r="O313" s="279"/>
      <c r="P313" s="279"/>
    </row>
    <row r="314" spans="1:16" ht="64.150000000000006" customHeight="1">
      <c r="A314" s="278"/>
      <c r="B314" s="287">
        <v>28</v>
      </c>
      <c r="C314" s="288" t="s">
        <v>1032</v>
      </c>
      <c r="D314" s="637" t="s">
        <v>8</v>
      </c>
      <c r="E314" s="637"/>
      <c r="F314" s="289" t="s">
        <v>971</v>
      </c>
      <c r="G314" s="292"/>
      <c r="H314" s="280"/>
      <c r="J314" s="282" t="s">
        <v>1006</v>
      </c>
      <c r="K314" s="282" t="s">
        <v>603</v>
      </c>
      <c r="L314" s="282" t="s">
        <v>604</v>
      </c>
      <c r="M314" s="282" t="str">
        <f t="shared" si="4"/>
        <v>SC-R28</v>
      </c>
      <c r="O314" s="279"/>
      <c r="P314" s="279"/>
    </row>
    <row r="315" spans="1:16" ht="64.150000000000006" customHeight="1">
      <c r="A315" s="278"/>
      <c r="B315" s="287">
        <v>29</v>
      </c>
      <c r="C315" s="288" t="s">
        <v>1033</v>
      </c>
      <c r="D315" s="637" t="s">
        <v>8</v>
      </c>
      <c r="E315" s="637"/>
      <c r="F315" s="289" t="s">
        <v>973</v>
      </c>
      <c r="G315" s="292"/>
      <c r="H315" s="280"/>
      <c r="J315" s="282" t="s">
        <v>1006</v>
      </c>
      <c r="K315" s="282" t="s">
        <v>603</v>
      </c>
      <c r="L315" s="282" t="s">
        <v>604</v>
      </c>
      <c r="M315" s="282" t="str">
        <f t="shared" si="4"/>
        <v>SC-R29</v>
      </c>
      <c r="O315" s="279"/>
      <c r="P315" s="279"/>
    </row>
    <row r="316" spans="1:16" ht="64.150000000000006" customHeight="1">
      <c r="A316" s="278"/>
      <c r="B316" s="287">
        <v>30</v>
      </c>
      <c r="C316" s="288" t="s">
        <v>1034</v>
      </c>
      <c r="D316" s="637" t="s">
        <v>8</v>
      </c>
      <c r="E316" s="637"/>
      <c r="F316" s="289" t="s">
        <v>975</v>
      </c>
      <c r="G316" s="292"/>
      <c r="H316" s="280"/>
      <c r="J316" s="282" t="s">
        <v>1006</v>
      </c>
      <c r="K316" s="282" t="s">
        <v>603</v>
      </c>
      <c r="L316" s="282" t="s">
        <v>604</v>
      </c>
      <c r="M316" s="282" t="str">
        <f t="shared" si="4"/>
        <v>SC-R30</v>
      </c>
      <c r="O316" s="279"/>
      <c r="P316" s="279"/>
    </row>
    <row r="317" spans="1:16" ht="64.150000000000006" customHeight="1">
      <c r="A317" s="278"/>
      <c r="B317" s="287">
        <v>31</v>
      </c>
      <c r="C317" s="288" t="s">
        <v>1035</v>
      </c>
      <c r="D317" s="637" t="s">
        <v>8</v>
      </c>
      <c r="E317" s="637"/>
      <c r="F317" s="289" t="s">
        <v>977</v>
      </c>
      <c r="G317" s="292"/>
      <c r="H317" s="280"/>
      <c r="J317" s="282" t="s">
        <v>1006</v>
      </c>
      <c r="K317" s="282" t="s">
        <v>603</v>
      </c>
      <c r="L317" s="282" t="s">
        <v>604</v>
      </c>
      <c r="M317" s="282" t="str">
        <f t="shared" si="4"/>
        <v>SC-R31</v>
      </c>
      <c r="O317" s="279"/>
      <c r="P317" s="279"/>
    </row>
    <row r="318" spans="1:16" ht="64.150000000000006" customHeight="1">
      <c r="A318" s="278"/>
      <c r="B318" s="287">
        <v>32</v>
      </c>
      <c r="C318" s="288" t="s">
        <v>1036</v>
      </c>
      <c r="D318" s="637" t="s">
        <v>8</v>
      </c>
      <c r="E318" s="637"/>
      <c r="F318" s="289" t="s">
        <v>979</v>
      </c>
      <c r="G318" s="292"/>
      <c r="H318" s="280"/>
      <c r="J318" s="282" t="s">
        <v>1006</v>
      </c>
      <c r="K318" s="282" t="s">
        <v>603</v>
      </c>
      <c r="L318" s="282" t="s">
        <v>604</v>
      </c>
      <c r="M318" s="282" t="str">
        <f t="shared" si="4"/>
        <v>SC-R32</v>
      </c>
      <c r="O318" s="279"/>
      <c r="P318" s="279"/>
    </row>
    <row r="319" spans="1:16" ht="64.150000000000006" customHeight="1">
      <c r="A319" s="278"/>
      <c r="B319" s="287">
        <v>33</v>
      </c>
      <c r="C319" s="288" t="s">
        <v>1037</v>
      </c>
      <c r="D319" s="637" t="s">
        <v>8</v>
      </c>
      <c r="E319" s="637"/>
      <c r="F319" s="289" t="s">
        <v>981</v>
      </c>
      <c r="G319" s="292"/>
      <c r="H319" s="280"/>
      <c r="J319" s="282" t="s">
        <v>1006</v>
      </c>
      <c r="K319" s="282" t="s">
        <v>603</v>
      </c>
      <c r="L319" s="282" t="s">
        <v>604</v>
      </c>
      <c r="M319" s="282" t="str">
        <f t="shared" si="4"/>
        <v>SC-R33</v>
      </c>
      <c r="O319" s="279"/>
      <c r="P319" s="279"/>
    </row>
    <row r="320" spans="1:16" ht="64.150000000000006" customHeight="1">
      <c r="A320" s="278"/>
      <c r="B320" s="287">
        <v>34</v>
      </c>
      <c r="C320" s="288" t="s">
        <v>1038</v>
      </c>
      <c r="D320" s="637" t="s">
        <v>8</v>
      </c>
      <c r="E320" s="637"/>
      <c r="F320" s="289" t="s">
        <v>983</v>
      </c>
      <c r="G320" s="292"/>
      <c r="H320" s="280"/>
      <c r="J320" s="282" t="s">
        <v>1006</v>
      </c>
      <c r="K320" s="282" t="s">
        <v>603</v>
      </c>
      <c r="L320" s="282" t="s">
        <v>604</v>
      </c>
      <c r="M320" s="282" t="str">
        <f t="shared" si="4"/>
        <v>SC-R34</v>
      </c>
      <c r="O320" s="279"/>
      <c r="P320" s="279"/>
    </row>
    <row r="321" spans="1:16" ht="64.150000000000006" customHeight="1">
      <c r="A321" s="278"/>
      <c r="B321" s="287">
        <v>35</v>
      </c>
      <c r="C321" s="288" t="s">
        <v>1039</v>
      </c>
      <c r="D321" s="637" t="s">
        <v>8</v>
      </c>
      <c r="E321" s="637"/>
      <c r="F321" s="289" t="s">
        <v>1040</v>
      </c>
      <c r="G321" s="292"/>
      <c r="H321" s="280"/>
      <c r="J321" s="282" t="s">
        <v>1006</v>
      </c>
      <c r="K321" s="282" t="s">
        <v>603</v>
      </c>
      <c r="L321" s="282" t="s">
        <v>604</v>
      </c>
      <c r="M321" s="282" t="str">
        <f t="shared" si="4"/>
        <v>SC-R35</v>
      </c>
      <c r="O321" s="279"/>
      <c r="P321" s="279"/>
    </row>
    <row r="322" spans="1:16" ht="64.150000000000006" customHeight="1">
      <c r="A322" s="278"/>
      <c r="B322" s="287">
        <v>36</v>
      </c>
      <c r="C322" s="288" t="s">
        <v>1041</v>
      </c>
      <c r="D322" s="637" t="s">
        <v>8</v>
      </c>
      <c r="E322" s="637"/>
      <c r="F322" s="289" t="s">
        <v>985</v>
      </c>
      <c r="G322" s="292"/>
      <c r="H322" s="280"/>
      <c r="J322" s="282" t="s">
        <v>1006</v>
      </c>
      <c r="K322" s="282" t="s">
        <v>603</v>
      </c>
      <c r="L322" s="282" t="s">
        <v>604</v>
      </c>
      <c r="M322" s="282" t="str">
        <f t="shared" si="4"/>
        <v>SC-R36</v>
      </c>
      <c r="O322" s="279"/>
      <c r="P322" s="279"/>
    </row>
    <row r="323" spans="1:16" ht="64.150000000000006" customHeight="1">
      <c r="A323" s="278"/>
      <c r="B323" s="287">
        <v>37</v>
      </c>
      <c r="C323" s="288" t="s">
        <v>1042</v>
      </c>
      <c r="D323" s="637" t="s">
        <v>8</v>
      </c>
      <c r="E323" s="637"/>
      <c r="F323" s="289" t="s">
        <v>987</v>
      </c>
      <c r="G323" s="292"/>
      <c r="H323" s="280"/>
      <c r="J323" s="282" t="s">
        <v>1006</v>
      </c>
      <c r="K323" s="282" t="s">
        <v>603</v>
      </c>
      <c r="L323" s="282" t="s">
        <v>604</v>
      </c>
      <c r="M323" s="282" t="str">
        <f t="shared" si="4"/>
        <v>SC-R37</v>
      </c>
      <c r="O323" s="279"/>
      <c r="P323" s="279"/>
    </row>
    <row r="324" spans="1:16" ht="64.150000000000006" customHeight="1">
      <c r="A324" s="278"/>
      <c r="B324" s="287">
        <v>38</v>
      </c>
      <c r="C324" s="288" t="s">
        <v>1043</v>
      </c>
      <c r="D324" s="637" t="s">
        <v>8</v>
      </c>
      <c r="E324" s="637"/>
      <c r="F324" s="289" t="s">
        <v>989</v>
      </c>
      <c r="G324" s="292"/>
      <c r="H324" s="280"/>
      <c r="J324" s="282" t="s">
        <v>1006</v>
      </c>
      <c r="K324" s="282" t="s">
        <v>603</v>
      </c>
      <c r="L324" s="282" t="s">
        <v>604</v>
      </c>
      <c r="M324" s="282" t="str">
        <f t="shared" si="4"/>
        <v>SC-R38</v>
      </c>
      <c r="O324" s="279"/>
      <c r="P324" s="279"/>
    </row>
    <row r="325" spans="1:16" ht="64.150000000000006" customHeight="1">
      <c r="A325" s="278"/>
      <c r="B325" s="287">
        <v>39</v>
      </c>
      <c r="C325" s="288" t="s">
        <v>1044</v>
      </c>
      <c r="D325" s="637" t="s">
        <v>8</v>
      </c>
      <c r="E325" s="637"/>
      <c r="F325" s="289" t="s">
        <v>991</v>
      </c>
      <c r="G325" s="292"/>
      <c r="H325" s="280"/>
      <c r="J325" s="282" t="s">
        <v>1006</v>
      </c>
      <c r="K325" s="282" t="s">
        <v>603</v>
      </c>
      <c r="L325" s="282" t="s">
        <v>604</v>
      </c>
      <c r="M325" s="282" t="str">
        <f t="shared" si="4"/>
        <v>SC-R39</v>
      </c>
      <c r="O325" s="279"/>
      <c r="P325" s="279"/>
    </row>
    <row r="326" spans="1:16" ht="64.150000000000006" customHeight="1">
      <c r="A326" s="278"/>
      <c r="B326" s="287">
        <v>40</v>
      </c>
      <c r="C326" s="288" t="s">
        <v>1045</v>
      </c>
      <c r="D326" s="637" t="s">
        <v>8</v>
      </c>
      <c r="E326" s="637"/>
      <c r="F326" s="289" t="s">
        <v>993</v>
      </c>
      <c r="G326" s="292"/>
      <c r="H326" s="280"/>
      <c r="J326" s="282" t="s">
        <v>1006</v>
      </c>
      <c r="K326" s="282" t="s">
        <v>603</v>
      </c>
      <c r="L326" s="282" t="s">
        <v>604</v>
      </c>
      <c r="M326" s="282" t="str">
        <f t="shared" si="4"/>
        <v>SC-R40</v>
      </c>
      <c r="O326" s="279"/>
      <c r="P326" s="279"/>
    </row>
    <row r="327" spans="1:16" ht="64.150000000000006" customHeight="1">
      <c r="A327" s="278"/>
      <c r="B327" s="287">
        <v>41</v>
      </c>
      <c r="C327" s="288" t="s">
        <v>1046</v>
      </c>
      <c r="D327" s="637" t="s">
        <v>8</v>
      </c>
      <c r="E327" s="637"/>
      <c r="F327" s="289" t="s">
        <v>995</v>
      </c>
      <c r="G327" s="292"/>
      <c r="H327" s="280"/>
      <c r="J327" s="282" t="s">
        <v>1006</v>
      </c>
      <c r="K327" s="282" t="s">
        <v>603</v>
      </c>
      <c r="L327" s="282" t="s">
        <v>604</v>
      </c>
      <c r="M327" s="282" t="str">
        <f t="shared" si="4"/>
        <v>SC-R41</v>
      </c>
      <c r="O327" s="279"/>
      <c r="P327" s="279"/>
    </row>
    <row r="328" spans="1:16" ht="64.150000000000006" customHeight="1">
      <c r="A328" s="278"/>
      <c r="B328" s="287">
        <v>42</v>
      </c>
      <c r="C328" s="288" t="s">
        <v>1047</v>
      </c>
      <c r="D328" s="637" t="s">
        <v>8</v>
      </c>
      <c r="E328" s="637"/>
      <c r="F328" s="289" t="s">
        <v>1048</v>
      </c>
      <c r="G328" s="292"/>
      <c r="H328" s="280"/>
      <c r="J328" s="282" t="s">
        <v>1006</v>
      </c>
      <c r="K328" s="282" t="s">
        <v>603</v>
      </c>
      <c r="L328" s="282" t="s">
        <v>604</v>
      </c>
      <c r="M328" s="282" t="str">
        <f t="shared" si="4"/>
        <v>SC-R42</v>
      </c>
      <c r="O328" s="279"/>
      <c r="P328" s="279"/>
    </row>
    <row r="329" spans="1:16" ht="64.150000000000006" customHeight="1">
      <c r="A329" s="278"/>
      <c r="B329" s="287">
        <v>43</v>
      </c>
      <c r="C329" s="288" t="s">
        <v>1049</v>
      </c>
      <c r="D329" s="637" t="s">
        <v>8</v>
      </c>
      <c r="E329" s="637"/>
      <c r="F329" s="289" t="s">
        <v>1050</v>
      </c>
      <c r="G329" s="292"/>
      <c r="H329" s="280"/>
      <c r="J329" s="282" t="s">
        <v>1006</v>
      </c>
      <c r="K329" s="282" t="s">
        <v>603</v>
      </c>
      <c r="L329" s="282" t="s">
        <v>604</v>
      </c>
      <c r="M329" s="282" t="str">
        <f t="shared" si="4"/>
        <v>SC-R43</v>
      </c>
      <c r="O329" s="279"/>
      <c r="P329" s="279"/>
    </row>
    <row r="330" spans="1:16" ht="64.150000000000006" customHeight="1">
      <c r="A330" s="278"/>
      <c r="B330" s="287">
        <v>44</v>
      </c>
      <c r="C330" s="288" t="s">
        <v>1051</v>
      </c>
      <c r="D330" s="637" t="s">
        <v>8</v>
      </c>
      <c r="E330" s="637"/>
      <c r="F330" s="289" t="s">
        <v>1052</v>
      </c>
      <c r="G330" s="292"/>
      <c r="H330" s="280"/>
      <c r="J330" s="282" t="s">
        <v>1006</v>
      </c>
      <c r="K330" s="282" t="s">
        <v>603</v>
      </c>
      <c r="L330" s="282" t="s">
        <v>604</v>
      </c>
      <c r="M330" s="282" t="str">
        <f t="shared" si="4"/>
        <v>SC-R44</v>
      </c>
      <c r="O330" s="279"/>
      <c r="P330" s="279"/>
    </row>
    <row r="331" spans="1:16" ht="64.150000000000006" customHeight="1">
      <c r="A331" s="278"/>
      <c r="B331" s="287">
        <v>45</v>
      </c>
      <c r="C331" s="288" t="s">
        <v>1053</v>
      </c>
      <c r="D331" s="637" t="s">
        <v>8</v>
      </c>
      <c r="E331" s="637"/>
      <c r="F331" s="289" t="s">
        <v>1054</v>
      </c>
      <c r="G331" s="292"/>
      <c r="H331" s="280"/>
      <c r="J331" s="282" t="s">
        <v>1006</v>
      </c>
      <c r="K331" s="282" t="s">
        <v>603</v>
      </c>
      <c r="L331" s="282" t="s">
        <v>604</v>
      </c>
      <c r="M331" s="282" t="str">
        <f t="shared" si="4"/>
        <v>SC-R45</v>
      </c>
      <c r="O331" s="279"/>
      <c r="P331" s="279"/>
    </row>
    <row r="332" spans="1:16" ht="64.150000000000006" customHeight="1">
      <c r="A332" s="278"/>
      <c r="B332" s="287">
        <v>46</v>
      </c>
      <c r="C332" s="288" t="s">
        <v>1055</v>
      </c>
      <c r="D332" s="637" t="s">
        <v>8</v>
      </c>
      <c r="E332" s="637"/>
      <c r="F332" s="289" t="s">
        <v>1056</v>
      </c>
      <c r="G332" s="292"/>
      <c r="H332" s="280"/>
      <c r="J332" s="282" t="s">
        <v>1006</v>
      </c>
      <c r="K332" s="282" t="s">
        <v>603</v>
      </c>
      <c r="L332" s="282" t="s">
        <v>604</v>
      </c>
      <c r="M332" s="282" t="str">
        <f t="shared" si="4"/>
        <v>SC-R46</v>
      </c>
      <c r="O332" s="279"/>
      <c r="P332" s="279"/>
    </row>
    <row r="333" spans="1:16" ht="64.150000000000006" customHeight="1">
      <c r="A333" s="278"/>
      <c r="B333" s="287">
        <v>47</v>
      </c>
      <c r="C333" s="288" t="s">
        <v>1057</v>
      </c>
      <c r="D333" s="637" t="s">
        <v>8</v>
      </c>
      <c r="E333" s="637"/>
      <c r="F333" s="289" t="s">
        <v>1058</v>
      </c>
      <c r="G333" s="292"/>
      <c r="H333" s="280"/>
      <c r="J333" s="282" t="s">
        <v>1006</v>
      </c>
      <c r="K333" s="282" t="s">
        <v>603</v>
      </c>
      <c r="L333" s="282" t="s">
        <v>604</v>
      </c>
      <c r="M333" s="282" t="str">
        <f t="shared" si="4"/>
        <v>SC-R47</v>
      </c>
      <c r="O333" s="279"/>
      <c r="P333" s="279"/>
    </row>
    <row r="334" spans="1:16" ht="64.150000000000006" customHeight="1">
      <c r="A334" s="278"/>
      <c r="B334" s="287">
        <v>48</v>
      </c>
      <c r="C334" s="288" t="s">
        <v>1059</v>
      </c>
      <c r="D334" s="637" t="s">
        <v>8</v>
      </c>
      <c r="E334" s="637"/>
      <c r="F334" s="289" t="s">
        <v>1060</v>
      </c>
      <c r="G334" s="292"/>
      <c r="H334" s="280"/>
      <c r="J334" s="282" t="s">
        <v>1006</v>
      </c>
      <c r="K334" s="282" t="s">
        <v>603</v>
      </c>
      <c r="L334" s="282" t="s">
        <v>604</v>
      </c>
      <c r="M334" s="282" t="str">
        <f t="shared" ref="M334:M397" si="5">+CONCATENATE(J334,K334,L334,B334)</f>
        <v>SC-R48</v>
      </c>
      <c r="O334" s="279"/>
      <c r="P334" s="279"/>
    </row>
    <row r="335" spans="1:16" ht="64.150000000000006" customHeight="1">
      <c r="A335" s="278"/>
      <c r="B335" s="287">
        <v>49</v>
      </c>
      <c r="C335" s="288" t="s">
        <v>1061</v>
      </c>
      <c r="D335" s="637" t="s">
        <v>8</v>
      </c>
      <c r="E335" s="637"/>
      <c r="F335" s="289" t="s">
        <v>1062</v>
      </c>
      <c r="G335" s="292"/>
      <c r="H335" s="280"/>
      <c r="J335" s="282" t="s">
        <v>1006</v>
      </c>
      <c r="K335" s="282" t="s">
        <v>603</v>
      </c>
      <c r="L335" s="282" t="s">
        <v>604</v>
      </c>
      <c r="M335" s="282" t="str">
        <f t="shared" si="5"/>
        <v>SC-R49</v>
      </c>
      <c r="O335" s="279"/>
      <c r="P335" s="279"/>
    </row>
    <row r="336" spans="1:16" ht="64.150000000000006" customHeight="1">
      <c r="A336" s="278"/>
      <c r="B336" s="287">
        <v>50</v>
      </c>
      <c r="C336" s="288" t="s">
        <v>1063</v>
      </c>
      <c r="D336" s="637" t="s">
        <v>8</v>
      </c>
      <c r="E336" s="637"/>
      <c r="F336" s="289" t="s">
        <v>1064</v>
      </c>
      <c r="G336" s="292"/>
      <c r="H336" s="280"/>
      <c r="J336" s="282" t="s">
        <v>1006</v>
      </c>
      <c r="K336" s="282" t="s">
        <v>603</v>
      </c>
      <c r="L336" s="282" t="s">
        <v>604</v>
      </c>
      <c r="M336" s="282" t="str">
        <f t="shared" si="5"/>
        <v>SC-R50</v>
      </c>
      <c r="O336" s="279"/>
      <c r="P336" s="279"/>
    </row>
    <row r="337" spans="1:16" ht="64.150000000000006" customHeight="1">
      <c r="A337" s="278"/>
      <c r="B337" s="287">
        <v>51</v>
      </c>
      <c r="C337" s="288" t="s">
        <v>1065</v>
      </c>
      <c r="D337" s="637" t="s">
        <v>8</v>
      </c>
      <c r="E337" s="637"/>
      <c r="F337" s="289" t="s">
        <v>1066</v>
      </c>
      <c r="G337" s="292"/>
      <c r="H337" s="280"/>
      <c r="J337" s="282" t="s">
        <v>1006</v>
      </c>
      <c r="K337" s="282" t="s">
        <v>603</v>
      </c>
      <c r="L337" s="282" t="s">
        <v>604</v>
      </c>
      <c r="M337" s="282" t="str">
        <f t="shared" si="5"/>
        <v>SC-R51</v>
      </c>
      <c r="O337" s="279"/>
      <c r="P337" s="279"/>
    </row>
    <row r="338" spans="1:16" ht="64.150000000000006" customHeight="1">
      <c r="A338" s="278"/>
      <c r="B338" s="287">
        <v>52</v>
      </c>
      <c r="C338" s="288" t="s">
        <v>1067</v>
      </c>
      <c r="D338" s="637" t="s">
        <v>8</v>
      </c>
      <c r="E338" s="637"/>
      <c r="F338" s="289" t="s">
        <v>1068</v>
      </c>
      <c r="G338" s="292"/>
      <c r="H338" s="280"/>
      <c r="J338" s="282" t="s">
        <v>1006</v>
      </c>
      <c r="K338" s="282" t="s">
        <v>603</v>
      </c>
      <c r="L338" s="282" t="s">
        <v>604</v>
      </c>
      <c r="M338" s="282" t="str">
        <f t="shared" si="5"/>
        <v>SC-R52</v>
      </c>
      <c r="O338" s="279"/>
      <c r="P338" s="279"/>
    </row>
    <row r="339" spans="1:16" ht="64.150000000000006" customHeight="1">
      <c r="A339" s="278"/>
      <c r="B339" s="287">
        <v>53</v>
      </c>
      <c r="C339" s="288" t="s">
        <v>1069</v>
      </c>
      <c r="D339" s="637" t="s">
        <v>8</v>
      </c>
      <c r="E339" s="637"/>
      <c r="F339" s="289" t="s">
        <v>1070</v>
      </c>
      <c r="G339" s="292"/>
      <c r="H339" s="280"/>
      <c r="J339" s="282" t="s">
        <v>1006</v>
      </c>
      <c r="K339" s="282" t="s">
        <v>603</v>
      </c>
      <c r="L339" s="282" t="s">
        <v>604</v>
      </c>
      <c r="M339" s="282" t="str">
        <f t="shared" si="5"/>
        <v>SC-R53</v>
      </c>
      <c r="O339" s="279"/>
      <c r="P339" s="279"/>
    </row>
    <row r="340" spans="1:16" ht="64.150000000000006" customHeight="1">
      <c r="A340" s="278"/>
      <c r="B340" s="287">
        <v>54</v>
      </c>
      <c r="C340" s="288" t="s">
        <v>1071</v>
      </c>
      <c r="D340" s="637" t="s">
        <v>8</v>
      </c>
      <c r="E340" s="637"/>
      <c r="F340" s="289" t="s">
        <v>1072</v>
      </c>
      <c r="G340" s="292"/>
      <c r="H340" s="280"/>
      <c r="J340" s="282" t="s">
        <v>1006</v>
      </c>
      <c r="K340" s="282" t="s">
        <v>603</v>
      </c>
      <c r="L340" s="282" t="s">
        <v>604</v>
      </c>
      <c r="M340" s="282" t="str">
        <f t="shared" si="5"/>
        <v>SC-R54</v>
      </c>
      <c r="O340" s="279"/>
      <c r="P340" s="279"/>
    </row>
    <row r="341" spans="1:16" ht="64.150000000000006" customHeight="1">
      <c r="A341" s="278"/>
      <c r="B341" s="287">
        <v>55</v>
      </c>
      <c r="C341" s="288" t="s">
        <v>1073</v>
      </c>
      <c r="D341" s="637" t="s">
        <v>8</v>
      </c>
      <c r="E341" s="637"/>
      <c r="F341" s="289" t="s">
        <v>1074</v>
      </c>
      <c r="G341" s="292"/>
      <c r="H341" s="280"/>
      <c r="J341" s="282" t="s">
        <v>1006</v>
      </c>
      <c r="K341" s="282" t="s">
        <v>603</v>
      </c>
      <c r="L341" s="282" t="s">
        <v>604</v>
      </c>
      <c r="M341" s="282" t="str">
        <f t="shared" si="5"/>
        <v>SC-R55</v>
      </c>
      <c r="O341" s="279"/>
      <c r="P341" s="279"/>
    </row>
    <row r="342" spans="1:16" ht="64.150000000000006" customHeight="1">
      <c r="A342" s="278"/>
      <c r="B342" s="287">
        <v>56</v>
      </c>
      <c r="C342" s="288" t="s">
        <v>1075</v>
      </c>
      <c r="D342" s="637" t="s">
        <v>8</v>
      </c>
      <c r="E342" s="637"/>
      <c r="F342" s="289" t="s">
        <v>1076</v>
      </c>
      <c r="G342" s="292"/>
      <c r="H342" s="280"/>
      <c r="J342" s="282" t="s">
        <v>1006</v>
      </c>
      <c r="K342" s="282" t="s">
        <v>603</v>
      </c>
      <c r="L342" s="282" t="s">
        <v>604</v>
      </c>
      <c r="M342" s="282" t="str">
        <f t="shared" si="5"/>
        <v>SC-R56</v>
      </c>
      <c r="O342" s="279"/>
      <c r="P342" s="279"/>
    </row>
    <row r="343" spans="1:16" ht="64.150000000000006" customHeight="1">
      <c r="A343" s="278"/>
      <c r="B343" s="287">
        <v>57</v>
      </c>
      <c r="C343" s="288" t="s">
        <v>1077</v>
      </c>
      <c r="D343" s="637" t="s">
        <v>8</v>
      </c>
      <c r="E343" s="637"/>
      <c r="F343" s="289" t="s">
        <v>1078</v>
      </c>
      <c r="G343" s="292"/>
      <c r="H343" s="280"/>
      <c r="J343" s="282" t="s">
        <v>1006</v>
      </c>
      <c r="K343" s="282" t="s">
        <v>603</v>
      </c>
      <c r="L343" s="282" t="s">
        <v>604</v>
      </c>
      <c r="M343" s="282" t="str">
        <f t="shared" si="5"/>
        <v>SC-R57</v>
      </c>
      <c r="O343" s="279"/>
      <c r="P343" s="279"/>
    </row>
    <row r="344" spans="1:16" ht="64.150000000000006" customHeight="1">
      <c r="A344" s="278"/>
      <c r="B344" s="287">
        <v>58</v>
      </c>
      <c r="C344" s="288" t="s">
        <v>1079</v>
      </c>
      <c r="D344" s="637" t="s">
        <v>8</v>
      </c>
      <c r="E344" s="637"/>
      <c r="F344" s="289" t="s">
        <v>1080</v>
      </c>
      <c r="G344" s="292"/>
      <c r="H344" s="280"/>
      <c r="J344" s="282" t="s">
        <v>1006</v>
      </c>
      <c r="K344" s="282" t="s">
        <v>603</v>
      </c>
      <c r="L344" s="282" t="s">
        <v>604</v>
      </c>
      <c r="M344" s="282" t="str">
        <f t="shared" si="5"/>
        <v>SC-R58</v>
      </c>
      <c r="O344" s="279"/>
      <c r="P344" s="279"/>
    </row>
    <row r="345" spans="1:16" ht="64.150000000000006" customHeight="1">
      <c r="A345" s="278"/>
      <c r="B345" s="287">
        <v>59</v>
      </c>
      <c r="C345" s="288" t="s">
        <v>1081</v>
      </c>
      <c r="D345" s="637" t="s">
        <v>8</v>
      </c>
      <c r="E345" s="637"/>
      <c r="F345" s="289" t="s">
        <v>1082</v>
      </c>
      <c r="G345" s="292"/>
      <c r="H345" s="280"/>
      <c r="J345" s="282" t="s">
        <v>1006</v>
      </c>
      <c r="K345" s="282" t="s">
        <v>603</v>
      </c>
      <c r="L345" s="282" t="s">
        <v>604</v>
      </c>
      <c r="M345" s="282" t="str">
        <f t="shared" si="5"/>
        <v>SC-R59</v>
      </c>
      <c r="O345" s="279"/>
      <c r="P345" s="279"/>
    </row>
    <row r="346" spans="1:16" ht="64.150000000000006" customHeight="1">
      <c r="A346" s="278"/>
      <c r="B346" s="287">
        <v>60</v>
      </c>
      <c r="C346" s="288" t="s">
        <v>1083</v>
      </c>
      <c r="D346" s="637" t="s">
        <v>8</v>
      </c>
      <c r="E346" s="637"/>
      <c r="F346" s="289" t="s">
        <v>1084</v>
      </c>
      <c r="G346" s="292"/>
      <c r="H346" s="280"/>
      <c r="J346" s="282" t="s">
        <v>1006</v>
      </c>
      <c r="K346" s="282" t="s">
        <v>603</v>
      </c>
      <c r="L346" s="282" t="s">
        <v>604</v>
      </c>
      <c r="M346" s="282" t="str">
        <f t="shared" si="5"/>
        <v>SC-R60</v>
      </c>
      <c r="O346" s="279"/>
      <c r="P346" s="279"/>
    </row>
    <row r="347" spans="1:16" ht="64.150000000000006" customHeight="1">
      <c r="A347" s="278"/>
      <c r="B347" s="287">
        <v>61</v>
      </c>
      <c r="C347" s="288" t="s">
        <v>1085</v>
      </c>
      <c r="D347" s="637" t="s">
        <v>8</v>
      </c>
      <c r="E347" s="637"/>
      <c r="F347" s="289" t="s">
        <v>1086</v>
      </c>
      <c r="G347" s="292"/>
      <c r="H347" s="280"/>
      <c r="J347" s="282" t="s">
        <v>1006</v>
      </c>
      <c r="K347" s="282" t="s">
        <v>603</v>
      </c>
      <c r="L347" s="282" t="s">
        <v>604</v>
      </c>
      <c r="M347" s="282" t="str">
        <f t="shared" si="5"/>
        <v>SC-R61</v>
      </c>
      <c r="O347" s="279"/>
      <c r="P347" s="279"/>
    </row>
    <row r="348" spans="1:16" ht="64.150000000000006" customHeight="1">
      <c r="A348" s="278"/>
      <c r="B348" s="287">
        <v>62</v>
      </c>
      <c r="C348" s="288" t="s">
        <v>352</v>
      </c>
      <c r="D348" s="637" t="s">
        <v>8</v>
      </c>
      <c r="E348" s="637"/>
      <c r="F348" s="289" t="s">
        <v>1087</v>
      </c>
      <c r="G348" s="292"/>
      <c r="H348" s="280"/>
      <c r="J348" s="282" t="s">
        <v>1006</v>
      </c>
      <c r="K348" s="282" t="s">
        <v>603</v>
      </c>
      <c r="L348" s="282" t="s">
        <v>604</v>
      </c>
      <c r="M348" s="282" t="str">
        <f t="shared" si="5"/>
        <v>SC-R62</v>
      </c>
      <c r="O348" s="279"/>
      <c r="P348" s="279"/>
    </row>
    <row r="349" spans="1:16" ht="64.150000000000006" customHeight="1">
      <c r="A349" s="278"/>
      <c r="B349" s="287">
        <v>63</v>
      </c>
      <c r="C349" s="288" t="s">
        <v>353</v>
      </c>
      <c r="D349" s="637" t="s">
        <v>8</v>
      </c>
      <c r="E349" s="637"/>
      <c r="F349" s="289" t="s">
        <v>1002</v>
      </c>
      <c r="G349" s="292"/>
      <c r="H349" s="280"/>
      <c r="J349" s="282" t="s">
        <v>1006</v>
      </c>
      <c r="K349" s="282" t="s">
        <v>603</v>
      </c>
      <c r="L349" s="282" t="s">
        <v>604</v>
      </c>
      <c r="M349" s="282" t="str">
        <f t="shared" si="5"/>
        <v>SC-R63</v>
      </c>
      <c r="O349" s="279"/>
      <c r="P349" s="279"/>
    </row>
    <row r="350" spans="1:16" ht="64.150000000000006" customHeight="1">
      <c r="A350" s="278"/>
      <c r="B350" s="287">
        <v>1</v>
      </c>
      <c r="C350" s="288" t="s">
        <v>354</v>
      </c>
      <c r="D350" s="637" t="s">
        <v>1088</v>
      </c>
      <c r="E350" s="637"/>
      <c r="F350" s="289" t="s">
        <v>578</v>
      </c>
      <c r="G350" s="292"/>
      <c r="H350" s="280"/>
      <c r="J350" s="282" t="s">
        <v>1089</v>
      </c>
      <c r="K350" s="282" t="s">
        <v>603</v>
      </c>
      <c r="L350" s="282" t="s">
        <v>604</v>
      </c>
      <c r="M350" s="282" t="str">
        <f t="shared" si="5"/>
        <v>RT-R1</v>
      </c>
      <c r="O350" s="279"/>
      <c r="P350" s="279"/>
    </row>
    <row r="351" spans="1:16" ht="64.150000000000006" customHeight="1">
      <c r="A351" s="278"/>
      <c r="B351" s="287">
        <v>2</v>
      </c>
      <c r="C351" s="288" t="s">
        <v>355</v>
      </c>
      <c r="D351" s="637" t="s">
        <v>1088</v>
      </c>
      <c r="E351" s="637"/>
      <c r="F351" s="289" t="s">
        <v>691</v>
      </c>
      <c r="G351" s="292"/>
      <c r="H351" s="280"/>
      <c r="J351" s="282" t="s">
        <v>1089</v>
      </c>
      <c r="K351" s="282" t="s">
        <v>603</v>
      </c>
      <c r="L351" s="282" t="s">
        <v>604</v>
      </c>
      <c r="M351" s="282" t="str">
        <f t="shared" si="5"/>
        <v>RT-R2</v>
      </c>
      <c r="O351" s="279"/>
      <c r="P351" s="279"/>
    </row>
    <row r="352" spans="1:16" ht="64.150000000000006" customHeight="1">
      <c r="A352" s="278"/>
      <c r="B352" s="287">
        <v>3</v>
      </c>
      <c r="C352" s="288" t="s">
        <v>356</v>
      </c>
      <c r="D352" s="637" t="s">
        <v>1088</v>
      </c>
      <c r="E352" s="637"/>
      <c r="F352" s="289" t="s">
        <v>699</v>
      </c>
      <c r="G352" s="292"/>
      <c r="H352" s="280"/>
      <c r="J352" s="282" t="s">
        <v>1089</v>
      </c>
      <c r="K352" s="282" t="s">
        <v>603</v>
      </c>
      <c r="L352" s="282" t="s">
        <v>604</v>
      </c>
      <c r="M352" s="282" t="str">
        <f t="shared" si="5"/>
        <v>RT-R3</v>
      </c>
      <c r="O352" s="279"/>
      <c r="P352" s="279"/>
    </row>
    <row r="353" spans="1:16" ht="64.150000000000006" customHeight="1">
      <c r="A353" s="278"/>
      <c r="B353" s="287">
        <v>4</v>
      </c>
      <c r="C353" s="288" t="s">
        <v>357</v>
      </c>
      <c r="D353" s="637" t="s">
        <v>1088</v>
      </c>
      <c r="E353" s="637"/>
      <c r="F353" s="289" t="s">
        <v>702</v>
      </c>
      <c r="G353" s="292"/>
      <c r="H353" s="280"/>
      <c r="J353" s="282" t="s">
        <v>1089</v>
      </c>
      <c r="K353" s="282" t="s">
        <v>603</v>
      </c>
      <c r="L353" s="282" t="s">
        <v>604</v>
      </c>
      <c r="M353" s="282" t="str">
        <f t="shared" si="5"/>
        <v>RT-R4</v>
      </c>
      <c r="O353" s="279"/>
      <c r="P353" s="279"/>
    </row>
    <row r="354" spans="1:16" ht="64.150000000000006" customHeight="1">
      <c r="A354" s="278"/>
      <c r="B354" s="287">
        <v>5</v>
      </c>
      <c r="C354" s="288" t="s">
        <v>358</v>
      </c>
      <c r="D354" s="637" t="s">
        <v>1088</v>
      </c>
      <c r="E354" s="637"/>
      <c r="F354" s="289" t="s">
        <v>1090</v>
      </c>
      <c r="G354" s="292"/>
      <c r="H354" s="280"/>
      <c r="J354" s="282" t="s">
        <v>1089</v>
      </c>
      <c r="K354" s="282" t="s">
        <v>603</v>
      </c>
      <c r="L354" s="282" t="s">
        <v>604</v>
      </c>
      <c r="M354" s="282" t="str">
        <f t="shared" si="5"/>
        <v>RT-R5</v>
      </c>
      <c r="O354" s="279"/>
      <c r="P354" s="279"/>
    </row>
    <row r="355" spans="1:16" ht="64.150000000000006" customHeight="1">
      <c r="A355" s="278"/>
      <c r="B355" s="287">
        <v>6</v>
      </c>
      <c r="C355" s="288" t="s">
        <v>359</v>
      </c>
      <c r="D355" s="637" t="s">
        <v>1088</v>
      </c>
      <c r="E355" s="637"/>
      <c r="F355" s="289" t="s">
        <v>1091</v>
      </c>
      <c r="G355" s="292"/>
      <c r="H355" s="280"/>
      <c r="J355" s="282" t="s">
        <v>1089</v>
      </c>
      <c r="K355" s="282" t="s">
        <v>603</v>
      </c>
      <c r="L355" s="282" t="s">
        <v>604</v>
      </c>
      <c r="M355" s="282" t="str">
        <f t="shared" si="5"/>
        <v>RT-R6</v>
      </c>
      <c r="O355" s="279"/>
      <c r="P355" s="279"/>
    </row>
    <row r="356" spans="1:16" ht="64.150000000000006" customHeight="1">
      <c r="A356" s="278"/>
      <c r="B356" s="287">
        <v>7</v>
      </c>
      <c r="C356" s="288" t="s">
        <v>360</v>
      </c>
      <c r="D356" s="637" t="s">
        <v>1088</v>
      </c>
      <c r="E356" s="637"/>
      <c r="F356" s="289" t="s">
        <v>295</v>
      </c>
      <c r="G356" s="292"/>
      <c r="H356" s="280"/>
      <c r="J356" s="282" t="s">
        <v>1089</v>
      </c>
      <c r="K356" s="282" t="s">
        <v>603</v>
      </c>
      <c r="L356" s="282" t="s">
        <v>604</v>
      </c>
      <c r="M356" s="282" t="str">
        <f t="shared" si="5"/>
        <v>RT-R7</v>
      </c>
      <c r="O356" s="279"/>
      <c r="P356" s="279"/>
    </row>
    <row r="357" spans="1:16" ht="64.150000000000006" customHeight="1">
      <c r="A357" s="278"/>
      <c r="B357" s="287">
        <v>8</v>
      </c>
      <c r="C357" s="288" t="s">
        <v>361</v>
      </c>
      <c r="D357" s="637" t="s">
        <v>1088</v>
      </c>
      <c r="E357" s="637"/>
      <c r="F357" s="289" t="s">
        <v>1092</v>
      </c>
      <c r="G357" s="292"/>
      <c r="H357" s="280"/>
      <c r="J357" s="282" t="s">
        <v>1089</v>
      </c>
      <c r="K357" s="282" t="s">
        <v>603</v>
      </c>
      <c r="L357" s="282" t="s">
        <v>604</v>
      </c>
      <c r="M357" s="282" t="str">
        <f t="shared" si="5"/>
        <v>RT-R8</v>
      </c>
      <c r="O357" s="279"/>
      <c r="P357" s="279"/>
    </row>
    <row r="358" spans="1:16" ht="64.150000000000006" customHeight="1">
      <c r="A358" s="278"/>
      <c r="B358" s="287">
        <v>1</v>
      </c>
      <c r="C358" s="288" t="s">
        <v>362</v>
      </c>
      <c r="D358" s="637" t="s">
        <v>1093</v>
      </c>
      <c r="E358" s="637"/>
      <c r="F358" s="289" t="s">
        <v>699</v>
      </c>
      <c r="G358" s="292"/>
      <c r="H358" s="280"/>
      <c r="J358" s="282" t="s">
        <v>1094</v>
      </c>
      <c r="K358" s="282" t="s">
        <v>603</v>
      </c>
      <c r="L358" s="282" t="s">
        <v>604</v>
      </c>
      <c r="M358" s="282" t="str">
        <f t="shared" si="5"/>
        <v>PC-R1</v>
      </c>
      <c r="O358" s="279"/>
      <c r="P358" s="279"/>
    </row>
    <row r="359" spans="1:16" ht="64.150000000000006" customHeight="1">
      <c r="A359" s="278"/>
      <c r="B359" s="287">
        <v>2</v>
      </c>
      <c r="C359" s="288" t="s">
        <v>363</v>
      </c>
      <c r="D359" s="637" t="s">
        <v>1093</v>
      </c>
      <c r="E359" s="637"/>
      <c r="F359" s="289" t="s">
        <v>702</v>
      </c>
      <c r="G359" s="292"/>
      <c r="H359" s="280"/>
      <c r="J359" s="282" t="s">
        <v>1094</v>
      </c>
      <c r="K359" s="282" t="s">
        <v>603</v>
      </c>
      <c r="L359" s="282" t="s">
        <v>604</v>
      </c>
      <c r="M359" s="282" t="str">
        <f t="shared" si="5"/>
        <v>PC-R2</v>
      </c>
      <c r="O359" s="279"/>
      <c r="P359" s="279"/>
    </row>
    <row r="360" spans="1:16" ht="64.150000000000006" customHeight="1">
      <c r="A360" s="278"/>
      <c r="B360" s="287">
        <v>3</v>
      </c>
      <c r="C360" s="288" t="s">
        <v>364</v>
      </c>
      <c r="D360" s="637" t="s">
        <v>1093</v>
      </c>
      <c r="E360" s="637"/>
      <c r="F360" s="289" t="s">
        <v>1095</v>
      </c>
      <c r="G360" s="292"/>
      <c r="H360" s="280"/>
      <c r="J360" s="282" t="s">
        <v>1094</v>
      </c>
      <c r="K360" s="282" t="s">
        <v>603</v>
      </c>
      <c r="L360" s="282" t="s">
        <v>604</v>
      </c>
      <c r="M360" s="282" t="str">
        <f t="shared" si="5"/>
        <v>PC-R3</v>
      </c>
      <c r="O360" s="279"/>
      <c r="P360" s="279"/>
    </row>
    <row r="361" spans="1:16" ht="64.150000000000006" customHeight="1">
      <c r="A361" s="278"/>
      <c r="B361" s="287">
        <v>4</v>
      </c>
      <c r="C361" s="288" t="s">
        <v>365</v>
      </c>
      <c r="D361" s="637" t="s">
        <v>1093</v>
      </c>
      <c r="E361" s="637"/>
      <c r="F361" s="289" t="s">
        <v>792</v>
      </c>
      <c r="G361" s="292"/>
      <c r="H361" s="280"/>
      <c r="J361" s="282" t="s">
        <v>1094</v>
      </c>
      <c r="K361" s="282" t="s">
        <v>603</v>
      </c>
      <c r="L361" s="282" t="s">
        <v>604</v>
      </c>
      <c r="M361" s="282" t="str">
        <f t="shared" si="5"/>
        <v>PC-R4</v>
      </c>
      <c r="O361" s="279"/>
      <c r="P361" s="279"/>
    </row>
    <row r="362" spans="1:16" ht="64.150000000000006" customHeight="1">
      <c r="A362" s="278"/>
      <c r="B362" s="287">
        <v>5</v>
      </c>
      <c r="C362" s="288" t="s">
        <v>366</v>
      </c>
      <c r="D362" s="637" t="s">
        <v>1093</v>
      </c>
      <c r="E362" s="637"/>
      <c r="F362" s="289" t="s">
        <v>1096</v>
      </c>
      <c r="G362" s="292"/>
      <c r="H362" s="280"/>
      <c r="J362" s="282" t="s">
        <v>1094</v>
      </c>
      <c r="K362" s="282" t="s">
        <v>603</v>
      </c>
      <c r="L362" s="282" t="s">
        <v>604</v>
      </c>
      <c r="M362" s="282" t="str">
        <f t="shared" si="5"/>
        <v>PC-R5</v>
      </c>
      <c r="O362" s="279"/>
      <c r="P362" s="279"/>
    </row>
    <row r="363" spans="1:16" ht="64.150000000000006" customHeight="1">
      <c r="A363" s="278"/>
      <c r="B363" s="287">
        <v>6</v>
      </c>
      <c r="C363" s="288" t="s">
        <v>1097</v>
      </c>
      <c r="D363" s="637" t="s">
        <v>1093</v>
      </c>
      <c r="E363" s="637"/>
      <c r="F363" s="289" t="s">
        <v>820</v>
      </c>
      <c r="G363" s="292"/>
      <c r="H363" s="280"/>
      <c r="J363" s="282" t="s">
        <v>1094</v>
      </c>
      <c r="K363" s="282" t="s">
        <v>603</v>
      </c>
      <c r="L363" s="282" t="s">
        <v>604</v>
      </c>
      <c r="M363" s="282" t="str">
        <f t="shared" si="5"/>
        <v>PC-R6</v>
      </c>
      <c r="O363" s="279"/>
      <c r="P363" s="279"/>
    </row>
    <row r="364" spans="1:16" ht="64.150000000000006" customHeight="1">
      <c r="A364" s="278"/>
      <c r="B364" s="287">
        <v>7</v>
      </c>
      <c r="C364" s="288" t="s">
        <v>1098</v>
      </c>
      <c r="D364" s="637" t="s">
        <v>1093</v>
      </c>
      <c r="E364" s="637"/>
      <c r="F364" s="289" t="s">
        <v>822</v>
      </c>
      <c r="G364" s="292"/>
      <c r="H364" s="280"/>
      <c r="J364" s="282" t="s">
        <v>1094</v>
      </c>
      <c r="K364" s="282" t="s">
        <v>603</v>
      </c>
      <c r="L364" s="282" t="s">
        <v>604</v>
      </c>
      <c r="M364" s="282" t="str">
        <f t="shared" si="5"/>
        <v>PC-R7</v>
      </c>
      <c r="O364" s="279"/>
      <c r="P364" s="279"/>
    </row>
    <row r="365" spans="1:16" ht="64.150000000000006" customHeight="1">
      <c r="A365" s="278"/>
      <c r="B365" s="287">
        <v>8</v>
      </c>
      <c r="C365" s="288" t="s">
        <v>1099</v>
      </c>
      <c r="D365" s="637" t="s">
        <v>1093</v>
      </c>
      <c r="E365" s="637"/>
      <c r="F365" s="289" t="s">
        <v>1100</v>
      </c>
      <c r="G365" s="292"/>
      <c r="H365" s="280"/>
      <c r="J365" s="282" t="s">
        <v>1094</v>
      </c>
      <c r="K365" s="282" t="s">
        <v>603</v>
      </c>
      <c r="L365" s="282" t="s">
        <v>604</v>
      </c>
      <c r="M365" s="282" t="str">
        <f t="shared" si="5"/>
        <v>PC-R8</v>
      </c>
      <c r="O365" s="279"/>
      <c r="P365" s="279"/>
    </row>
    <row r="366" spans="1:16" ht="64.150000000000006" customHeight="1">
      <c r="A366" s="278"/>
      <c r="B366" s="287">
        <v>9</v>
      </c>
      <c r="C366" s="288" t="s">
        <v>1101</v>
      </c>
      <c r="D366" s="637" t="s">
        <v>1093</v>
      </c>
      <c r="E366" s="637"/>
      <c r="F366" s="289" t="s">
        <v>914</v>
      </c>
      <c r="G366" s="292"/>
      <c r="H366" s="280"/>
      <c r="J366" s="282" t="s">
        <v>1094</v>
      </c>
      <c r="K366" s="282" t="s">
        <v>603</v>
      </c>
      <c r="L366" s="282" t="s">
        <v>604</v>
      </c>
      <c r="M366" s="282" t="str">
        <f t="shared" si="5"/>
        <v>PC-R9</v>
      </c>
      <c r="O366" s="279"/>
      <c r="P366" s="279"/>
    </row>
    <row r="367" spans="1:16" ht="64.150000000000006" customHeight="1">
      <c r="A367" s="278"/>
      <c r="B367" s="287">
        <v>10</v>
      </c>
      <c r="C367" s="288" t="s">
        <v>1102</v>
      </c>
      <c r="D367" s="637" t="s">
        <v>1093</v>
      </c>
      <c r="E367" s="637"/>
      <c r="F367" s="637" t="s">
        <v>665</v>
      </c>
      <c r="G367" s="298"/>
      <c r="H367" s="280"/>
      <c r="J367" s="282" t="s">
        <v>1094</v>
      </c>
      <c r="K367" s="282" t="s">
        <v>603</v>
      </c>
      <c r="L367" s="282" t="s">
        <v>604</v>
      </c>
      <c r="M367" s="282" t="str">
        <f t="shared" si="5"/>
        <v>PC-R10</v>
      </c>
      <c r="O367" s="279"/>
      <c r="P367" s="279"/>
    </row>
    <row r="368" spans="1:16" ht="4.9000000000000004" customHeight="1">
      <c r="A368" s="278"/>
      <c r="B368" s="316"/>
      <c r="C368" s="288" t="s">
        <v>1103</v>
      </c>
      <c r="D368" s="316"/>
      <c r="E368" s="316"/>
      <c r="F368" s="637"/>
      <c r="G368" s="298"/>
      <c r="H368" s="280"/>
      <c r="J368" s="282" t="s">
        <v>1094</v>
      </c>
      <c r="K368" s="282" t="s">
        <v>603</v>
      </c>
      <c r="L368" s="282" t="s">
        <v>604</v>
      </c>
      <c r="M368" s="282" t="str">
        <f t="shared" si="5"/>
        <v>PC-R</v>
      </c>
      <c r="O368" s="279"/>
      <c r="P368" s="279"/>
    </row>
    <row r="369" spans="1:16" ht="64.150000000000006" customHeight="1">
      <c r="A369" s="278"/>
      <c r="B369" s="287">
        <v>11</v>
      </c>
      <c r="C369" s="288" t="s">
        <v>374</v>
      </c>
      <c r="D369" s="637" t="s">
        <v>1093</v>
      </c>
      <c r="E369" s="637"/>
      <c r="F369" s="289" t="s">
        <v>667</v>
      </c>
      <c r="G369" s="292"/>
      <c r="H369" s="280"/>
      <c r="J369" s="282" t="s">
        <v>1094</v>
      </c>
      <c r="K369" s="282" t="s">
        <v>603</v>
      </c>
      <c r="L369" s="282" t="s">
        <v>604</v>
      </c>
      <c r="M369" s="282" t="str">
        <f t="shared" si="5"/>
        <v>PC-R11</v>
      </c>
      <c r="O369" s="279"/>
      <c r="P369" s="279"/>
    </row>
    <row r="370" spans="1:16" ht="64.150000000000006" customHeight="1">
      <c r="A370" s="278"/>
      <c r="B370" s="287">
        <v>12</v>
      </c>
      <c r="C370" s="288" t="s">
        <v>1104</v>
      </c>
      <c r="D370" s="637" t="s">
        <v>1093</v>
      </c>
      <c r="E370" s="637"/>
      <c r="F370" s="289" t="s">
        <v>669</v>
      </c>
      <c r="G370" s="292"/>
      <c r="H370" s="280"/>
      <c r="J370" s="282" t="s">
        <v>1094</v>
      </c>
      <c r="K370" s="282" t="s">
        <v>603</v>
      </c>
      <c r="L370" s="282" t="s">
        <v>604</v>
      </c>
      <c r="M370" s="282" t="str">
        <f t="shared" si="5"/>
        <v>PC-R12</v>
      </c>
      <c r="O370" s="279"/>
      <c r="P370" s="279"/>
    </row>
    <row r="371" spans="1:16" ht="64.150000000000006" customHeight="1">
      <c r="A371" s="278"/>
      <c r="B371" s="287">
        <v>13</v>
      </c>
      <c r="C371" s="288" t="s">
        <v>1105</v>
      </c>
      <c r="D371" s="637" t="s">
        <v>1093</v>
      </c>
      <c r="E371" s="637"/>
      <c r="F371" s="289" t="s">
        <v>918</v>
      </c>
      <c r="G371" s="292"/>
      <c r="H371" s="280"/>
      <c r="J371" s="282" t="s">
        <v>1094</v>
      </c>
      <c r="K371" s="282" t="s">
        <v>603</v>
      </c>
      <c r="L371" s="282" t="s">
        <v>604</v>
      </c>
      <c r="M371" s="282" t="str">
        <f t="shared" si="5"/>
        <v>PC-R13</v>
      </c>
      <c r="O371" s="279"/>
      <c r="P371" s="279"/>
    </row>
    <row r="372" spans="1:16" ht="64.150000000000006" customHeight="1">
      <c r="A372" s="278"/>
      <c r="B372" s="287">
        <v>14</v>
      </c>
      <c r="C372" s="288" t="s">
        <v>1106</v>
      </c>
      <c r="D372" s="637" t="s">
        <v>1093</v>
      </c>
      <c r="E372" s="637"/>
      <c r="F372" s="289" t="s">
        <v>920</v>
      </c>
      <c r="G372" s="292"/>
      <c r="H372" s="280"/>
      <c r="J372" s="282" t="s">
        <v>1094</v>
      </c>
      <c r="K372" s="282" t="s">
        <v>603</v>
      </c>
      <c r="L372" s="282" t="s">
        <v>604</v>
      </c>
      <c r="M372" s="282" t="str">
        <f t="shared" si="5"/>
        <v>PC-R14</v>
      </c>
      <c r="O372" s="279"/>
      <c r="P372" s="279"/>
    </row>
    <row r="373" spans="1:16" ht="64.150000000000006" customHeight="1">
      <c r="A373" s="278"/>
      <c r="B373" s="287">
        <v>15</v>
      </c>
      <c r="C373" s="288" t="s">
        <v>1107</v>
      </c>
      <c r="D373" s="637" t="s">
        <v>1093</v>
      </c>
      <c r="E373" s="637"/>
      <c r="F373" s="289" t="s">
        <v>922</v>
      </c>
      <c r="G373" s="292"/>
      <c r="H373" s="280"/>
      <c r="J373" s="282" t="s">
        <v>1094</v>
      </c>
      <c r="K373" s="282" t="s">
        <v>603</v>
      </c>
      <c r="L373" s="282" t="s">
        <v>604</v>
      </c>
      <c r="M373" s="282" t="str">
        <f t="shared" si="5"/>
        <v>PC-R15</v>
      </c>
      <c r="O373" s="279"/>
      <c r="P373" s="279"/>
    </row>
    <row r="374" spans="1:16" ht="64.150000000000006" customHeight="1">
      <c r="A374" s="278"/>
      <c r="B374" s="287">
        <v>16</v>
      </c>
      <c r="C374" s="288" t="s">
        <v>1108</v>
      </c>
      <c r="D374" s="637" t="s">
        <v>1093</v>
      </c>
      <c r="E374" s="637"/>
      <c r="F374" s="289" t="s">
        <v>924</v>
      </c>
      <c r="G374" s="292"/>
      <c r="H374" s="280"/>
      <c r="J374" s="282" t="s">
        <v>1094</v>
      </c>
      <c r="K374" s="282" t="s">
        <v>603</v>
      </c>
      <c r="L374" s="282" t="s">
        <v>604</v>
      </c>
      <c r="M374" s="282" t="str">
        <f t="shared" si="5"/>
        <v>PC-R16</v>
      </c>
      <c r="O374" s="279"/>
      <c r="P374" s="279"/>
    </row>
    <row r="375" spans="1:16" ht="64.150000000000006" customHeight="1">
      <c r="A375" s="278"/>
      <c r="B375" s="287">
        <v>17</v>
      </c>
      <c r="C375" s="288" t="s">
        <v>1109</v>
      </c>
      <c r="D375" s="637" t="s">
        <v>1093</v>
      </c>
      <c r="E375" s="637"/>
      <c r="F375" s="289" t="s">
        <v>295</v>
      </c>
      <c r="G375" s="292"/>
      <c r="H375" s="280"/>
      <c r="J375" s="282" t="s">
        <v>1094</v>
      </c>
      <c r="K375" s="282" t="s">
        <v>603</v>
      </c>
      <c r="L375" s="282" t="s">
        <v>604</v>
      </c>
      <c r="M375" s="282" t="str">
        <f t="shared" si="5"/>
        <v>PC-R17</v>
      </c>
      <c r="O375" s="279"/>
      <c r="P375" s="279"/>
    </row>
    <row r="376" spans="1:16" ht="64.150000000000006" customHeight="1">
      <c r="A376" s="278"/>
      <c r="B376" s="287">
        <v>18</v>
      </c>
      <c r="C376" s="288" t="s">
        <v>1110</v>
      </c>
      <c r="D376" s="637" t="s">
        <v>1093</v>
      </c>
      <c r="E376" s="637"/>
      <c r="F376" s="289" t="s">
        <v>830</v>
      </c>
      <c r="G376" s="292"/>
      <c r="H376" s="280"/>
      <c r="J376" s="282" t="s">
        <v>1094</v>
      </c>
      <c r="K376" s="282" t="s">
        <v>603</v>
      </c>
      <c r="L376" s="282" t="s">
        <v>604</v>
      </c>
      <c r="M376" s="282" t="str">
        <f t="shared" si="5"/>
        <v>PC-R18</v>
      </c>
      <c r="O376" s="279"/>
      <c r="P376" s="279"/>
    </row>
    <row r="377" spans="1:16" ht="64.150000000000006" customHeight="1">
      <c r="A377" s="278"/>
      <c r="B377" s="287">
        <v>19</v>
      </c>
      <c r="C377" s="288" t="s">
        <v>1111</v>
      </c>
      <c r="D377" s="637" t="s">
        <v>1093</v>
      </c>
      <c r="E377" s="637"/>
      <c r="F377" s="289" t="s">
        <v>832</v>
      </c>
      <c r="G377" s="292"/>
      <c r="H377" s="280"/>
      <c r="J377" s="282" t="s">
        <v>1094</v>
      </c>
      <c r="K377" s="282" t="s">
        <v>603</v>
      </c>
      <c r="L377" s="282" t="s">
        <v>604</v>
      </c>
      <c r="M377" s="282" t="str">
        <f t="shared" si="5"/>
        <v>PC-R19</v>
      </c>
      <c r="O377" s="279"/>
      <c r="P377" s="279"/>
    </row>
    <row r="378" spans="1:16" ht="64.150000000000006" customHeight="1">
      <c r="A378" s="278"/>
      <c r="B378" s="287">
        <v>20</v>
      </c>
      <c r="C378" s="288" t="s">
        <v>1112</v>
      </c>
      <c r="D378" s="637" t="s">
        <v>1093</v>
      </c>
      <c r="E378" s="637"/>
      <c r="F378" s="289" t="s">
        <v>926</v>
      </c>
      <c r="G378" s="292"/>
      <c r="H378" s="280"/>
      <c r="J378" s="282" t="s">
        <v>1094</v>
      </c>
      <c r="K378" s="282" t="s">
        <v>603</v>
      </c>
      <c r="L378" s="282" t="s">
        <v>604</v>
      </c>
      <c r="M378" s="282" t="str">
        <f t="shared" si="5"/>
        <v>PC-R20</v>
      </c>
      <c r="O378" s="279"/>
      <c r="P378" s="279"/>
    </row>
    <row r="379" spans="1:16" ht="64.150000000000006" customHeight="1">
      <c r="A379" s="278"/>
      <c r="B379" s="287">
        <v>21</v>
      </c>
      <c r="C379" s="288" t="s">
        <v>1113</v>
      </c>
      <c r="D379" s="637" t="s">
        <v>1093</v>
      </c>
      <c r="E379" s="637"/>
      <c r="F379" s="289" t="s">
        <v>1114</v>
      </c>
      <c r="G379" s="292"/>
      <c r="H379" s="280"/>
      <c r="J379" s="282" t="s">
        <v>1094</v>
      </c>
      <c r="K379" s="282" t="s">
        <v>603</v>
      </c>
      <c r="L379" s="282" t="s">
        <v>604</v>
      </c>
      <c r="M379" s="282" t="str">
        <f t="shared" si="5"/>
        <v>PC-R21</v>
      </c>
      <c r="O379" s="279"/>
      <c r="P379" s="279"/>
    </row>
    <row r="380" spans="1:16" ht="64.150000000000006" customHeight="1">
      <c r="A380" s="278"/>
      <c r="B380" s="287">
        <v>22</v>
      </c>
      <c r="C380" s="288" t="s">
        <v>1115</v>
      </c>
      <c r="D380" s="637" t="s">
        <v>1093</v>
      </c>
      <c r="E380" s="637"/>
      <c r="F380" s="289" t="s">
        <v>928</v>
      </c>
      <c r="G380" s="292"/>
      <c r="H380" s="280"/>
      <c r="J380" s="282" t="s">
        <v>1094</v>
      </c>
      <c r="K380" s="282" t="s">
        <v>603</v>
      </c>
      <c r="L380" s="282" t="s">
        <v>604</v>
      </c>
      <c r="M380" s="282" t="str">
        <f t="shared" si="5"/>
        <v>PC-R22</v>
      </c>
      <c r="O380" s="279"/>
      <c r="P380" s="279"/>
    </row>
    <row r="381" spans="1:16" ht="64.150000000000006" customHeight="1">
      <c r="A381" s="278"/>
      <c r="B381" s="287">
        <v>23</v>
      </c>
      <c r="C381" s="288" t="s">
        <v>1116</v>
      </c>
      <c r="D381" s="637" t="s">
        <v>1093</v>
      </c>
      <c r="E381" s="637"/>
      <c r="F381" s="289" t="s">
        <v>930</v>
      </c>
      <c r="G381" s="292"/>
      <c r="H381" s="280"/>
      <c r="J381" s="282" t="s">
        <v>1094</v>
      </c>
      <c r="K381" s="282" t="s">
        <v>603</v>
      </c>
      <c r="L381" s="282" t="s">
        <v>604</v>
      </c>
      <c r="M381" s="282" t="str">
        <f t="shared" si="5"/>
        <v>PC-R23</v>
      </c>
      <c r="O381" s="279"/>
      <c r="P381" s="279"/>
    </row>
    <row r="382" spans="1:16" ht="64.150000000000006" customHeight="1">
      <c r="A382" s="278"/>
      <c r="B382" s="287">
        <v>24</v>
      </c>
      <c r="C382" s="288" t="s">
        <v>1117</v>
      </c>
      <c r="D382" s="637" t="s">
        <v>1093</v>
      </c>
      <c r="E382" s="637"/>
      <c r="F382" s="289" t="s">
        <v>932</v>
      </c>
      <c r="G382" s="292"/>
      <c r="H382" s="280"/>
      <c r="J382" s="282" t="s">
        <v>1094</v>
      </c>
      <c r="K382" s="282" t="s">
        <v>603</v>
      </c>
      <c r="L382" s="282" t="s">
        <v>604</v>
      </c>
      <c r="M382" s="282" t="str">
        <f t="shared" si="5"/>
        <v>PC-R24</v>
      </c>
      <c r="O382" s="279"/>
      <c r="P382" s="279"/>
    </row>
    <row r="383" spans="1:16" ht="64.150000000000006" customHeight="1">
      <c r="A383" s="278"/>
      <c r="B383" s="287">
        <v>25</v>
      </c>
      <c r="C383" s="288" t="s">
        <v>1118</v>
      </c>
      <c r="D383" s="637" t="s">
        <v>1093</v>
      </c>
      <c r="E383" s="637"/>
      <c r="F383" s="289" t="s">
        <v>934</v>
      </c>
      <c r="G383" s="292"/>
      <c r="H383" s="280"/>
      <c r="J383" s="282" t="s">
        <v>1094</v>
      </c>
      <c r="K383" s="282" t="s">
        <v>603</v>
      </c>
      <c r="L383" s="282" t="s">
        <v>604</v>
      </c>
      <c r="M383" s="282" t="str">
        <f t="shared" si="5"/>
        <v>PC-R25</v>
      </c>
      <c r="O383" s="279"/>
      <c r="P383" s="279"/>
    </row>
    <row r="384" spans="1:16" ht="64.150000000000006" customHeight="1">
      <c r="A384" s="278"/>
      <c r="B384" s="287">
        <v>26</v>
      </c>
      <c r="C384" s="288" t="s">
        <v>1119</v>
      </c>
      <c r="D384" s="637" t="s">
        <v>1093</v>
      </c>
      <c r="E384" s="637"/>
      <c r="F384" s="289" t="s">
        <v>936</v>
      </c>
      <c r="G384" s="292"/>
      <c r="H384" s="280"/>
      <c r="J384" s="282" t="s">
        <v>1094</v>
      </c>
      <c r="K384" s="282" t="s">
        <v>603</v>
      </c>
      <c r="L384" s="282" t="s">
        <v>604</v>
      </c>
      <c r="M384" s="282" t="str">
        <f t="shared" si="5"/>
        <v>PC-R26</v>
      </c>
      <c r="O384" s="279"/>
      <c r="P384" s="279"/>
    </row>
    <row r="385" spans="1:16" ht="64.150000000000006" customHeight="1">
      <c r="A385" s="278"/>
      <c r="B385" s="287">
        <v>27</v>
      </c>
      <c r="C385" s="288" t="s">
        <v>1120</v>
      </c>
      <c r="D385" s="637" t="s">
        <v>1093</v>
      </c>
      <c r="E385" s="637"/>
      <c r="F385" s="289" t="s">
        <v>938</v>
      </c>
      <c r="G385" s="292"/>
      <c r="H385" s="280"/>
      <c r="J385" s="282" t="s">
        <v>1094</v>
      </c>
      <c r="K385" s="282" t="s">
        <v>603</v>
      </c>
      <c r="L385" s="282" t="s">
        <v>604</v>
      </c>
      <c r="M385" s="282" t="str">
        <f t="shared" si="5"/>
        <v>PC-R27</v>
      </c>
      <c r="O385" s="279"/>
      <c r="P385" s="279"/>
    </row>
    <row r="386" spans="1:16" ht="64.150000000000006" customHeight="1">
      <c r="A386" s="278"/>
      <c r="B386" s="287">
        <v>28</v>
      </c>
      <c r="C386" s="288" t="s">
        <v>1121</v>
      </c>
      <c r="D386" s="637" t="s">
        <v>1093</v>
      </c>
      <c r="E386" s="637"/>
      <c r="F386" s="289" t="s">
        <v>940</v>
      </c>
      <c r="G386" s="292"/>
      <c r="H386" s="280"/>
      <c r="J386" s="282" t="s">
        <v>1094</v>
      </c>
      <c r="K386" s="282" t="s">
        <v>603</v>
      </c>
      <c r="L386" s="282" t="s">
        <v>604</v>
      </c>
      <c r="M386" s="282" t="str">
        <f t="shared" si="5"/>
        <v>PC-R28</v>
      </c>
      <c r="O386" s="279"/>
      <c r="P386" s="279"/>
    </row>
    <row r="387" spans="1:16" ht="64.150000000000006" customHeight="1">
      <c r="A387" s="278"/>
      <c r="B387" s="287">
        <v>29</v>
      </c>
      <c r="C387" s="288" t="s">
        <v>1122</v>
      </c>
      <c r="D387" s="637" t="s">
        <v>1093</v>
      </c>
      <c r="E387" s="637"/>
      <c r="F387" s="289" t="s">
        <v>942</v>
      </c>
      <c r="G387" s="292"/>
      <c r="H387" s="280"/>
      <c r="J387" s="282" t="s">
        <v>1094</v>
      </c>
      <c r="K387" s="282" t="s">
        <v>603</v>
      </c>
      <c r="L387" s="282" t="s">
        <v>604</v>
      </c>
      <c r="M387" s="282" t="str">
        <f t="shared" si="5"/>
        <v>PC-R29</v>
      </c>
      <c r="O387" s="279"/>
      <c r="P387" s="279"/>
    </row>
    <row r="388" spans="1:16" ht="64.150000000000006" customHeight="1">
      <c r="A388" s="278"/>
      <c r="B388" s="287">
        <v>30</v>
      </c>
      <c r="C388" s="288" t="s">
        <v>389</v>
      </c>
      <c r="D388" s="637" t="s">
        <v>1093</v>
      </c>
      <c r="E388" s="637"/>
      <c r="F388" s="289" t="s">
        <v>1123</v>
      </c>
      <c r="G388" s="292"/>
      <c r="H388" s="280"/>
      <c r="J388" s="282" t="s">
        <v>1094</v>
      </c>
      <c r="K388" s="282" t="s">
        <v>603</v>
      </c>
      <c r="L388" s="282" t="s">
        <v>604</v>
      </c>
      <c r="M388" s="282" t="str">
        <f t="shared" si="5"/>
        <v>PC-R30</v>
      </c>
      <c r="O388" s="279"/>
      <c r="P388" s="279"/>
    </row>
    <row r="389" spans="1:16" ht="64.150000000000006" customHeight="1">
      <c r="A389" s="278"/>
      <c r="B389" s="287">
        <v>31</v>
      </c>
      <c r="C389" s="288" t="s">
        <v>390</v>
      </c>
      <c r="D389" s="637" t="s">
        <v>1093</v>
      </c>
      <c r="E389" s="637"/>
      <c r="F389" s="289" t="s">
        <v>610</v>
      </c>
      <c r="G389" s="292"/>
      <c r="H389" s="280"/>
      <c r="J389" s="282" t="s">
        <v>1094</v>
      </c>
      <c r="K389" s="282" t="s">
        <v>603</v>
      </c>
      <c r="L389" s="282" t="s">
        <v>604</v>
      </c>
      <c r="M389" s="282" t="str">
        <f t="shared" si="5"/>
        <v>PC-R31</v>
      </c>
      <c r="O389" s="279"/>
      <c r="P389" s="279"/>
    </row>
    <row r="390" spans="1:16" ht="64.150000000000006" customHeight="1">
      <c r="A390" s="278"/>
      <c r="B390" s="287">
        <v>32</v>
      </c>
      <c r="C390" s="288" t="s">
        <v>391</v>
      </c>
      <c r="D390" s="637" t="s">
        <v>1093</v>
      </c>
      <c r="E390" s="637"/>
      <c r="F390" s="289" t="s">
        <v>1002</v>
      </c>
      <c r="G390" s="292"/>
      <c r="H390" s="280"/>
      <c r="J390" s="282" t="s">
        <v>1094</v>
      </c>
      <c r="K390" s="282" t="s">
        <v>603</v>
      </c>
      <c r="L390" s="282" t="s">
        <v>604</v>
      </c>
      <c r="M390" s="282" t="str">
        <f t="shared" si="5"/>
        <v>PC-R32</v>
      </c>
      <c r="O390" s="279"/>
      <c r="P390" s="279"/>
    </row>
    <row r="391" spans="1:16" ht="64.150000000000006" customHeight="1">
      <c r="A391" s="278"/>
      <c r="B391" s="287">
        <v>33</v>
      </c>
      <c r="C391" s="288" t="s">
        <v>393</v>
      </c>
      <c r="D391" s="637" t="s">
        <v>1093</v>
      </c>
      <c r="E391" s="637"/>
      <c r="F391" s="289" t="s">
        <v>1004</v>
      </c>
      <c r="G391" s="292"/>
      <c r="H391" s="280"/>
      <c r="J391" s="282" t="s">
        <v>1094</v>
      </c>
      <c r="K391" s="282" t="s">
        <v>603</v>
      </c>
      <c r="L391" s="282" t="s">
        <v>604</v>
      </c>
      <c r="M391" s="282" t="str">
        <f t="shared" si="5"/>
        <v>PC-R33</v>
      </c>
      <c r="O391" s="279"/>
      <c r="P391" s="279"/>
    </row>
    <row r="392" spans="1:16" ht="64.150000000000006" customHeight="1">
      <c r="A392" s="278"/>
      <c r="B392" s="287">
        <v>34</v>
      </c>
      <c r="C392" s="288" t="s">
        <v>1124</v>
      </c>
      <c r="D392" s="637" t="s">
        <v>1093</v>
      </c>
      <c r="E392" s="637"/>
      <c r="F392" s="289" t="s">
        <v>833</v>
      </c>
      <c r="G392" s="292"/>
      <c r="H392" s="280"/>
      <c r="J392" s="282" t="s">
        <v>1094</v>
      </c>
      <c r="K392" s="282" t="s">
        <v>603</v>
      </c>
      <c r="L392" s="282" t="s">
        <v>604</v>
      </c>
      <c r="M392" s="282" t="str">
        <f t="shared" si="5"/>
        <v>PC-R34</v>
      </c>
      <c r="O392" s="279"/>
      <c r="P392" s="279"/>
    </row>
    <row r="393" spans="1:16" ht="64.150000000000006" customHeight="1">
      <c r="A393" s="278"/>
      <c r="B393" s="287">
        <v>1</v>
      </c>
      <c r="C393" s="287" t="s">
        <v>1125</v>
      </c>
      <c r="D393" s="637" t="s">
        <v>1126</v>
      </c>
      <c r="E393" s="637"/>
      <c r="F393" s="289" t="s">
        <v>699</v>
      </c>
      <c r="G393" s="301" t="s">
        <v>461</v>
      </c>
      <c r="H393" s="308" t="s">
        <v>462</v>
      </c>
      <c r="J393" s="282" t="s">
        <v>1127</v>
      </c>
      <c r="K393" s="282" t="s">
        <v>603</v>
      </c>
      <c r="L393" s="282" t="s">
        <v>604</v>
      </c>
      <c r="M393" s="282" t="str">
        <f t="shared" si="5"/>
        <v>SE-R1</v>
      </c>
      <c r="O393" s="279"/>
      <c r="P393" s="279"/>
    </row>
    <row r="394" spans="1:16" ht="64.150000000000006" customHeight="1">
      <c r="A394" s="278"/>
      <c r="B394" s="287">
        <v>2</v>
      </c>
      <c r="C394" s="287" t="s">
        <v>1128</v>
      </c>
      <c r="D394" s="637" t="s">
        <v>1126</v>
      </c>
      <c r="E394" s="637"/>
      <c r="F394" s="289" t="s">
        <v>702</v>
      </c>
      <c r="G394" s="301"/>
      <c r="H394" s="308"/>
      <c r="J394" s="282" t="s">
        <v>1127</v>
      </c>
      <c r="K394" s="282" t="s">
        <v>603</v>
      </c>
      <c r="L394" s="282" t="s">
        <v>604</v>
      </c>
      <c r="M394" s="282" t="str">
        <f t="shared" si="5"/>
        <v>SE-R2</v>
      </c>
      <c r="O394" s="279"/>
      <c r="P394" s="279"/>
    </row>
    <row r="395" spans="1:16" ht="64.150000000000006" customHeight="1">
      <c r="A395" s="278"/>
      <c r="B395" s="287">
        <v>3</v>
      </c>
      <c r="C395" s="287" t="s">
        <v>474</v>
      </c>
      <c r="D395" s="637" t="s">
        <v>1126</v>
      </c>
      <c r="E395" s="637"/>
      <c r="F395" s="289" t="s">
        <v>1129</v>
      </c>
      <c r="G395" s="295" t="s">
        <v>463</v>
      </c>
      <c r="H395" s="296" t="s">
        <v>464</v>
      </c>
      <c r="J395" s="282" t="s">
        <v>1127</v>
      </c>
      <c r="K395" s="282" t="s">
        <v>603</v>
      </c>
      <c r="L395" s="282" t="s">
        <v>604</v>
      </c>
      <c r="M395" s="282" t="str">
        <f t="shared" si="5"/>
        <v>SE-R3</v>
      </c>
      <c r="O395" s="279"/>
      <c r="P395" s="279"/>
    </row>
    <row r="396" spans="1:16" ht="64.150000000000006" customHeight="1">
      <c r="A396" s="278"/>
      <c r="B396" s="287">
        <v>4</v>
      </c>
      <c r="C396" s="287" t="s">
        <v>1130</v>
      </c>
      <c r="D396" s="637" t="s">
        <v>1126</v>
      </c>
      <c r="E396" s="637"/>
      <c r="F396" s="299" t="s">
        <v>288</v>
      </c>
      <c r="G396" s="292"/>
      <c r="H396" s="280"/>
      <c r="J396" s="282" t="s">
        <v>1127</v>
      </c>
      <c r="K396" s="282" t="s">
        <v>603</v>
      </c>
      <c r="L396" s="282" t="s">
        <v>604</v>
      </c>
      <c r="M396" s="282" t="str">
        <f t="shared" si="5"/>
        <v>SE-R4</v>
      </c>
      <c r="O396" s="279"/>
      <c r="P396" s="279"/>
    </row>
    <row r="397" spans="1:16" ht="64.150000000000006" customHeight="1">
      <c r="A397" s="278"/>
      <c r="B397" s="287">
        <v>5</v>
      </c>
      <c r="C397" s="287" t="s">
        <v>1131</v>
      </c>
      <c r="D397" s="637" t="s">
        <v>1126</v>
      </c>
      <c r="E397" s="637"/>
      <c r="F397" s="289" t="s">
        <v>926</v>
      </c>
      <c r="G397" s="301" t="s">
        <v>465</v>
      </c>
      <c r="H397" s="308" t="s">
        <v>466</v>
      </c>
      <c r="J397" s="282" t="s">
        <v>1127</v>
      </c>
      <c r="K397" s="282" t="s">
        <v>603</v>
      </c>
      <c r="L397" s="282" t="s">
        <v>604</v>
      </c>
      <c r="M397" s="282" t="str">
        <f t="shared" si="5"/>
        <v>SE-R5</v>
      </c>
      <c r="O397" s="279"/>
      <c r="P397" s="279"/>
    </row>
    <row r="398" spans="1:16" ht="64.150000000000006" customHeight="1">
      <c r="A398" s="278"/>
      <c r="B398" s="287">
        <v>6</v>
      </c>
      <c r="C398" s="287" t="s">
        <v>1132</v>
      </c>
      <c r="D398" s="637" t="s">
        <v>1126</v>
      </c>
      <c r="E398" s="637"/>
      <c r="F398" s="289" t="s">
        <v>1114</v>
      </c>
      <c r="G398" s="301"/>
      <c r="H398" s="308"/>
      <c r="J398" s="282" t="s">
        <v>1127</v>
      </c>
      <c r="K398" s="282" t="s">
        <v>603</v>
      </c>
      <c r="L398" s="282" t="s">
        <v>604</v>
      </c>
      <c r="M398" s="282" t="str">
        <f t="shared" ref="M398:M461" si="6">+CONCATENATE(J398,K398,L398,B398)</f>
        <v>SE-R6</v>
      </c>
      <c r="O398" s="279"/>
      <c r="P398" s="279"/>
    </row>
    <row r="399" spans="1:16" ht="64.150000000000006" customHeight="1">
      <c r="A399" s="278"/>
      <c r="B399" s="287">
        <v>7</v>
      </c>
      <c r="C399" s="287" t="s">
        <v>1133</v>
      </c>
      <c r="D399" s="637" t="s">
        <v>1126</v>
      </c>
      <c r="E399" s="637"/>
      <c r="F399" s="289" t="s">
        <v>673</v>
      </c>
      <c r="G399" s="317" t="s">
        <v>467</v>
      </c>
      <c r="H399" s="318" t="s">
        <v>468</v>
      </c>
      <c r="J399" s="282" t="s">
        <v>1127</v>
      </c>
      <c r="K399" s="282" t="s">
        <v>603</v>
      </c>
      <c r="L399" s="282" t="s">
        <v>604</v>
      </c>
      <c r="M399" s="282" t="str">
        <f t="shared" si="6"/>
        <v>SE-R7</v>
      </c>
      <c r="O399" s="279"/>
      <c r="P399" s="279"/>
    </row>
    <row r="400" spans="1:16" ht="64.150000000000006" customHeight="1">
      <c r="A400" s="278"/>
      <c r="B400" s="287">
        <v>8</v>
      </c>
      <c r="C400" s="287" t="s">
        <v>1134</v>
      </c>
      <c r="D400" s="637" t="s">
        <v>1126</v>
      </c>
      <c r="E400" s="637"/>
      <c r="F400" s="289" t="s">
        <v>675</v>
      </c>
      <c r="G400" s="291"/>
      <c r="H400" s="286"/>
      <c r="J400" s="282" t="s">
        <v>1127</v>
      </c>
      <c r="K400" s="282" t="s">
        <v>603</v>
      </c>
      <c r="L400" s="282" t="s">
        <v>604</v>
      </c>
      <c r="M400" s="282" t="str">
        <f t="shared" si="6"/>
        <v>SE-R8</v>
      </c>
      <c r="O400" s="279"/>
      <c r="P400" s="279"/>
    </row>
    <row r="401" spans="1:16" ht="64.150000000000006" customHeight="1">
      <c r="A401" s="278"/>
      <c r="B401" s="287">
        <v>9</v>
      </c>
      <c r="C401" s="287" t="s">
        <v>1135</v>
      </c>
      <c r="D401" s="637" t="s">
        <v>1126</v>
      </c>
      <c r="E401" s="637"/>
      <c r="F401" s="289" t="s">
        <v>677</v>
      </c>
      <c r="G401" s="291"/>
      <c r="H401" s="286"/>
      <c r="J401" s="282" t="s">
        <v>1127</v>
      </c>
      <c r="K401" s="282" t="s">
        <v>603</v>
      </c>
      <c r="L401" s="282" t="s">
        <v>604</v>
      </c>
      <c r="M401" s="282" t="str">
        <f t="shared" si="6"/>
        <v>SE-R9</v>
      </c>
      <c r="O401" s="279"/>
      <c r="P401" s="279"/>
    </row>
    <row r="402" spans="1:16" ht="64.150000000000006" customHeight="1">
      <c r="A402" s="278"/>
      <c r="B402" s="287">
        <v>10</v>
      </c>
      <c r="C402" s="287" t="s">
        <v>1136</v>
      </c>
      <c r="D402" s="637" t="s">
        <v>1126</v>
      </c>
      <c r="E402" s="637"/>
      <c r="F402" s="289" t="s">
        <v>679</v>
      </c>
      <c r="G402" s="319"/>
      <c r="H402" s="286"/>
      <c r="J402" s="282" t="s">
        <v>1127</v>
      </c>
      <c r="K402" s="282" t="s">
        <v>603</v>
      </c>
      <c r="L402" s="282" t="s">
        <v>604</v>
      </c>
      <c r="M402" s="282" t="str">
        <f t="shared" si="6"/>
        <v>SE-R10</v>
      </c>
      <c r="O402" s="279"/>
      <c r="P402" s="279"/>
    </row>
    <row r="403" spans="1:16" ht="64.150000000000006" customHeight="1">
      <c r="A403" s="278"/>
      <c r="B403" s="287">
        <v>11</v>
      </c>
      <c r="C403" s="287" t="s">
        <v>477</v>
      </c>
      <c r="D403" s="637" t="s">
        <v>1126</v>
      </c>
      <c r="E403" s="637"/>
      <c r="F403" s="289" t="s">
        <v>1087</v>
      </c>
      <c r="G403" s="292" t="s">
        <v>469</v>
      </c>
      <c r="H403" s="280" t="s">
        <v>470</v>
      </c>
      <c r="J403" s="282" t="s">
        <v>1127</v>
      </c>
      <c r="K403" s="282" t="s">
        <v>603</v>
      </c>
      <c r="L403" s="282" t="s">
        <v>604</v>
      </c>
      <c r="M403" s="282" t="str">
        <f t="shared" si="6"/>
        <v>SE-R11</v>
      </c>
      <c r="O403" s="279"/>
      <c r="P403" s="279"/>
    </row>
    <row r="404" spans="1:16" ht="64.150000000000006" customHeight="1">
      <c r="A404" s="278"/>
      <c r="B404" s="287">
        <v>12</v>
      </c>
      <c r="C404" s="287" t="s">
        <v>478</v>
      </c>
      <c r="D404" s="637" t="s">
        <v>1126</v>
      </c>
      <c r="E404" s="637"/>
      <c r="F404" s="289" t="s">
        <v>1137</v>
      </c>
      <c r="G404" s="290" t="s">
        <v>471</v>
      </c>
      <c r="H404" s="280" t="s">
        <v>472</v>
      </c>
      <c r="J404" s="282" t="s">
        <v>1127</v>
      </c>
      <c r="K404" s="282" t="s">
        <v>603</v>
      </c>
      <c r="L404" s="282" t="s">
        <v>604</v>
      </c>
      <c r="M404" s="282" t="str">
        <f t="shared" si="6"/>
        <v>SE-R12</v>
      </c>
      <c r="O404" s="279"/>
      <c r="P404" s="279"/>
    </row>
    <row r="405" spans="1:16" ht="64.150000000000006" customHeight="1">
      <c r="A405" s="278"/>
      <c r="B405" s="287">
        <v>1</v>
      </c>
      <c r="C405" s="287" t="s">
        <v>451</v>
      </c>
      <c r="D405" s="637" t="s">
        <v>12</v>
      </c>
      <c r="E405" s="637"/>
      <c r="F405" s="320" t="s">
        <v>606</v>
      </c>
      <c r="G405" s="295" t="s">
        <v>449</v>
      </c>
      <c r="H405" s="296" t="s">
        <v>397</v>
      </c>
      <c r="J405" s="282" t="s">
        <v>707</v>
      </c>
      <c r="K405" s="282" t="s">
        <v>603</v>
      </c>
      <c r="L405" s="282" t="s">
        <v>604</v>
      </c>
      <c r="M405" s="282" t="str">
        <f t="shared" si="6"/>
        <v>GD-R1</v>
      </c>
      <c r="O405" s="279"/>
      <c r="P405" s="279"/>
    </row>
    <row r="406" spans="1:16" ht="64.150000000000006" customHeight="1">
      <c r="A406" s="278"/>
      <c r="B406" s="287">
        <v>2</v>
      </c>
      <c r="C406" s="287" t="s">
        <v>452</v>
      </c>
      <c r="D406" s="637" t="s">
        <v>12</v>
      </c>
      <c r="E406" s="637"/>
      <c r="F406" s="320" t="s">
        <v>703</v>
      </c>
      <c r="G406" s="295" t="s">
        <v>404</v>
      </c>
      <c r="H406" s="296" t="s">
        <v>450</v>
      </c>
      <c r="J406" s="282" t="s">
        <v>707</v>
      </c>
      <c r="K406" s="282" t="s">
        <v>603</v>
      </c>
      <c r="L406" s="282" t="s">
        <v>604</v>
      </c>
      <c r="M406" s="282" t="str">
        <f t="shared" si="6"/>
        <v>GD-R2</v>
      </c>
      <c r="O406" s="279"/>
      <c r="P406" s="279"/>
    </row>
    <row r="407" spans="1:16" ht="64.150000000000006" customHeight="1">
      <c r="A407" s="278"/>
      <c r="B407" s="287">
        <v>3</v>
      </c>
      <c r="C407" s="287" t="s">
        <v>432</v>
      </c>
      <c r="D407" s="637" t="s">
        <v>12</v>
      </c>
      <c r="E407" s="637"/>
      <c r="F407" s="289" t="s">
        <v>1138</v>
      </c>
      <c r="G407" s="292"/>
      <c r="H407" s="280"/>
      <c r="J407" s="282" t="s">
        <v>707</v>
      </c>
      <c r="K407" s="282" t="s">
        <v>603</v>
      </c>
      <c r="L407" s="282" t="s">
        <v>604</v>
      </c>
      <c r="M407" s="282" t="str">
        <f t="shared" si="6"/>
        <v>GD-R3</v>
      </c>
      <c r="O407" s="279"/>
      <c r="P407" s="279"/>
    </row>
    <row r="408" spans="1:16" ht="64.150000000000006" customHeight="1">
      <c r="A408" s="278"/>
      <c r="B408" s="287">
        <v>4</v>
      </c>
      <c r="C408" s="287" t="s">
        <v>433</v>
      </c>
      <c r="D408" s="637" t="s">
        <v>12</v>
      </c>
      <c r="E408" s="637"/>
      <c r="F408" s="289" t="s">
        <v>1139</v>
      </c>
      <c r="G408" s="292"/>
      <c r="H408" s="280"/>
      <c r="J408" s="282" t="s">
        <v>707</v>
      </c>
      <c r="K408" s="282" t="s">
        <v>603</v>
      </c>
      <c r="L408" s="282" t="s">
        <v>604</v>
      </c>
      <c r="M408" s="282" t="str">
        <f t="shared" si="6"/>
        <v>GD-R4</v>
      </c>
      <c r="O408" s="279"/>
      <c r="P408" s="279"/>
    </row>
    <row r="409" spans="1:16" ht="64.150000000000006" customHeight="1">
      <c r="A409" s="278"/>
      <c r="B409" s="287">
        <v>5</v>
      </c>
      <c r="C409" s="287" t="s">
        <v>434</v>
      </c>
      <c r="D409" s="637" t="s">
        <v>12</v>
      </c>
      <c r="E409" s="637"/>
      <c r="F409" s="289" t="s">
        <v>887</v>
      </c>
      <c r="G409" s="292"/>
      <c r="H409" s="280"/>
      <c r="J409" s="282" t="s">
        <v>707</v>
      </c>
      <c r="K409" s="282" t="s">
        <v>603</v>
      </c>
      <c r="L409" s="282" t="s">
        <v>604</v>
      </c>
      <c r="M409" s="282" t="str">
        <f t="shared" si="6"/>
        <v>GD-R5</v>
      </c>
      <c r="O409" s="279"/>
      <c r="P409" s="279"/>
    </row>
    <row r="410" spans="1:16" ht="64.150000000000006" customHeight="1">
      <c r="A410" s="278"/>
      <c r="B410" s="287">
        <v>6</v>
      </c>
      <c r="C410" s="287" t="s">
        <v>435</v>
      </c>
      <c r="D410" s="637" t="s">
        <v>12</v>
      </c>
      <c r="E410" s="637"/>
      <c r="F410" s="289" t="s">
        <v>1140</v>
      </c>
      <c r="G410" s="292"/>
      <c r="H410" s="280"/>
      <c r="J410" s="282" t="s">
        <v>707</v>
      </c>
      <c r="K410" s="282" t="s">
        <v>603</v>
      </c>
      <c r="L410" s="282" t="s">
        <v>604</v>
      </c>
      <c r="M410" s="282" t="str">
        <f t="shared" si="6"/>
        <v>GD-R6</v>
      </c>
      <c r="O410" s="279"/>
      <c r="P410" s="279"/>
    </row>
    <row r="411" spans="1:16" ht="64.150000000000006" customHeight="1">
      <c r="A411" s="278"/>
      <c r="B411" s="287">
        <v>7</v>
      </c>
      <c r="C411" s="287" t="s">
        <v>436</v>
      </c>
      <c r="D411" s="637" t="s">
        <v>12</v>
      </c>
      <c r="E411" s="637"/>
      <c r="F411" s="289" t="s">
        <v>889</v>
      </c>
      <c r="G411" s="292"/>
      <c r="H411" s="280"/>
      <c r="J411" s="282" t="s">
        <v>707</v>
      </c>
      <c r="K411" s="282" t="s">
        <v>603</v>
      </c>
      <c r="L411" s="282" t="s">
        <v>604</v>
      </c>
      <c r="M411" s="282" t="str">
        <f t="shared" si="6"/>
        <v>GD-R7</v>
      </c>
      <c r="O411" s="279"/>
      <c r="P411" s="279"/>
    </row>
    <row r="412" spans="1:16" ht="64.150000000000006" customHeight="1">
      <c r="A412" s="278"/>
      <c r="B412" s="287">
        <v>8</v>
      </c>
      <c r="C412" s="287" t="s">
        <v>437</v>
      </c>
      <c r="D412" s="637" t="s">
        <v>12</v>
      </c>
      <c r="E412" s="637"/>
      <c r="F412" s="289" t="s">
        <v>891</v>
      </c>
      <c r="G412" s="292"/>
      <c r="H412" s="280"/>
      <c r="J412" s="282" t="s">
        <v>707</v>
      </c>
      <c r="K412" s="282" t="s">
        <v>603</v>
      </c>
      <c r="L412" s="282" t="s">
        <v>604</v>
      </c>
      <c r="M412" s="282" t="str">
        <f t="shared" si="6"/>
        <v>GD-R8</v>
      </c>
      <c r="O412" s="279"/>
      <c r="P412" s="279"/>
    </row>
    <row r="413" spans="1:16" ht="64.150000000000006" customHeight="1">
      <c r="A413" s="278"/>
      <c r="B413" s="287">
        <v>9</v>
      </c>
      <c r="C413" s="287" t="s">
        <v>438</v>
      </c>
      <c r="D413" s="637" t="s">
        <v>12</v>
      </c>
      <c r="E413" s="637"/>
      <c r="F413" s="289" t="s">
        <v>893</v>
      </c>
      <c r="G413" s="292"/>
      <c r="H413" s="280"/>
      <c r="J413" s="282" t="s">
        <v>707</v>
      </c>
      <c r="K413" s="282" t="s">
        <v>603</v>
      </c>
      <c r="L413" s="282" t="s">
        <v>604</v>
      </c>
      <c r="M413" s="282" t="str">
        <f t="shared" si="6"/>
        <v>GD-R9</v>
      </c>
      <c r="O413" s="279"/>
      <c r="P413" s="279"/>
    </row>
    <row r="414" spans="1:16" ht="64.150000000000006" customHeight="1">
      <c r="A414" s="278"/>
      <c r="B414" s="287">
        <v>10</v>
      </c>
      <c r="C414" s="287" t="s">
        <v>439</v>
      </c>
      <c r="D414" s="637" t="s">
        <v>12</v>
      </c>
      <c r="E414" s="637"/>
      <c r="F414" s="289" t="s">
        <v>895</v>
      </c>
      <c r="G414" s="292"/>
      <c r="H414" s="280"/>
      <c r="J414" s="282" t="s">
        <v>707</v>
      </c>
      <c r="K414" s="282" t="s">
        <v>603</v>
      </c>
      <c r="L414" s="282" t="s">
        <v>604</v>
      </c>
      <c r="M414" s="282" t="str">
        <f t="shared" si="6"/>
        <v>GD-R10</v>
      </c>
      <c r="O414" s="279"/>
      <c r="P414" s="279"/>
    </row>
    <row r="415" spans="1:16" ht="64.150000000000006" customHeight="1">
      <c r="A415" s="278"/>
      <c r="B415" s="287">
        <v>11</v>
      </c>
      <c r="C415" s="287" t="s">
        <v>440</v>
      </c>
      <c r="D415" s="637" t="s">
        <v>12</v>
      </c>
      <c r="E415" s="637"/>
      <c r="F415" s="289" t="s">
        <v>897</v>
      </c>
      <c r="G415" s="292"/>
      <c r="H415" s="280"/>
      <c r="J415" s="282" t="s">
        <v>707</v>
      </c>
      <c r="K415" s="282" t="s">
        <v>603</v>
      </c>
      <c r="L415" s="282" t="s">
        <v>604</v>
      </c>
      <c r="M415" s="282" t="str">
        <f t="shared" si="6"/>
        <v>GD-R11</v>
      </c>
      <c r="O415" s="279"/>
      <c r="P415" s="279"/>
    </row>
    <row r="416" spans="1:16" ht="64.150000000000006" customHeight="1">
      <c r="A416" s="278"/>
      <c r="B416" s="287">
        <v>12</v>
      </c>
      <c r="C416" s="287" t="s">
        <v>441</v>
      </c>
      <c r="D416" s="637" t="s">
        <v>12</v>
      </c>
      <c r="E416" s="637"/>
      <c r="F416" s="289" t="s">
        <v>1141</v>
      </c>
      <c r="G416" s="292"/>
      <c r="H416" s="280"/>
      <c r="J416" s="282" t="s">
        <v>707</v>
      </c>
      <c r="K416" s="282" t="s">
        <v>603</v>
      </c>
      <c r="L416" s="282" t="s">
        <v>604</v>
      </c>
      <c r="M416" s="282" t="str">
        <f t="shared" si="6"/>
        <v>GD-R12</v>
      </c>
      <c r="O416" s="279"/>
      <c r="P416" s="279"/>
    </row>
    <row r="417" spans="1:16" ht="64.150000000000006" customHeight="1">
      <c r="A417" s="278"/>
      <c r="B417" s="287">
        <v>13</v>
      </c>
      <c r="C417" s="287" t="s">
        <v>442</v>
      </c>
      <c r="D417" s="637" t="s">
        <v>12</v>
      </c>
      <c r="E417" s="637"/>
      <c r="F417" s="289" t="s">
        <v>899</v>
      </c>
      <c r="G417" s="292"/>
      <c r="H417" s="280"/>
      <c r="J417" s="282" t="s">
        <v>707</v>
      </c>
      <c r="K417" s="282" t="s">
        <v>603</v>
      </c>
      <c r="L417" s="282" t="s">
        <v>604</v>
      </c>
      <c r="M417" s="282" t="str">
        <f t="shared" si="6"/>
        <v>GD-R13</v>
      </c>
      <c r="O417" s="279"/>
      <c r="P417" s="279"/>
    </row>
    <row r="418" spans="1:16" ht="64.150000000000006" customHeight="1">
      <c r="A418" s="278"/>
      <c r="B418" s="287">
        <v>14</v>
      </c>
      <c r="C418" s="287" t="s">
        <v>443</v>
      </c>
      <c r="D418" s="637" t="s">
        <v>12</v>
      </c>
      <c r="E418" s="637"/>
      <c r="F418" s="289" t="s">
        <v>901</v>
      </c>
      <c r="G418" s="292"/>
      <c r="H418" s="280"/>
      <c r="J418" s="282" t="s">
        <v>707</v>
      </c>
      <c r="K418" s="282" t="s">
        <v>603</v>
      </c>
      <c r="L418" s="282" t="s">
        <v>604</v>
      </c>
      <c r="M418" s="282" t="str">
        <f t="shared" si="6"/>
        <v>GD-R14</v>
      </c>
      <c r="O418" s="279"/>
      <c r="P418" s="279"/>
    </row>
    <row r="419" spans="1:16" ht="64.150000000000006" customHeight="1">
      <c r="A419" s="278"/>
      <c r="B419" s="287">
        <v>15</v>
      </c>
      <c r="C419" s="287" t="s">
        <v>444</v>
      </c>
      <c r="D419" s="637" t="s">
        <v>12</v>
      </c>
      <c r="E419" s="637"/>
      <c r="F419" s="289" t="s">
        <v>456</v>
      </c>
      <c r="G419" s="292"/>
      <c r="H419" s="280"/>
      <c r="J419" s="282" t="s">
        <v>707</v>
      </c>
      <c r="K419" s="282" t="s">
        <v>603</v>
      </c>
      <c r="L419" s="282" t="s">
        <v>604</v>
      </c>
      <c r="M419" s="282" t="str">
        <f t="shared" si="6"/>
        <v>GD-R15</v>
      </c>
      <c r="O419" s="279"/>
      <c r="P419" s="279"/>
    </row>
    <row r="420" spans="1:16" ht="64.150000000000006" customHeight="1">
      <c r="A420" s="278"/>
      <c r="B420" s="287">
        <v>16</v>
      </c>
      <c r="C420" s="287" t="s">
        <v>445</v>
      </c>
      <c r="D420" s="637" t="s">
        <v>12</v>
      </c>
      <c r="E420" s="637"/>
      <c r="F420" s="289" t="s">
        <v>458</v>
      </c>
      <c r="G420" s="292"/>
      <c r="H420" s="280"/>
      <c r="J420" s="282" t="s">
        <v>707</v>
      </c>
      <c r="K420" s="282" t="s">
        <v>603</v>
      </c>
      <c r="L420" s="282" t="s">
        <v>604</v>
      </c>
      <c r="M420" s="282" t="str">
        <f t="shared" si="6"/>
        <v>GD-R16</v>
      </c>
      <c r="O420" s="279"/>
      <c r="P420" s="279"/>
    </row>
    <row r="421" spans="1:16" ht="64.150000000000006" customHeight="1">
      <c r="A421" s="278"/>
      <c r="B421" s="287">
        <v>17</v>
      </c>
      <c r="C421" s="287" t="s">
        <v>446</v>
      </c>
      <c r="D421" s="637" t="s">
        <v>12</v>
      </c>
      <c r="E421" s="637"/>
      <c r="F421" s="289" t="s">
        <v>617</v>
      </c>
      <c r="G421" s="292"/>
      <c r="H421" s="280"/>
      <c r="J421" s="282" t="s">
        <v>707</v>
      </c>
      <c r="K421" s="282" t="s">
        <v>603</v>
      </c>
      <c r="L421" s="282" t="s">
        <v>604</v>
      </c>
      <c r="M421" s="282" t="str">
        <f t="shared" si="6"/>
        <v>GD-R17</v>
      </c>
      <c r="O421" s="279"/>
      <c r="P421" s="279"/>
    </row>
    <row r="422" spans="1:16" ht="64.150000000000006" customHeight="1">
      <c r="A422" s="278"/>
      <c r="B422" s="287">
        <v>18</v>
      </c>
      <c r="C422" s="287" t="s">
        <v>447</v>
      </c>
      <c r="D422" s="637" t="s">
        <v>12</v>
      </c>
      <c r="E422" s="637"/>
      <c r="F422" s="289" t="s">
        <v>570</v>
      </c>
      <c r="G422" s="292"/>
      <c r="H422" s="280"/>
      <c r="J422" s="282" t="s">
        <v>707</v>
      </c>
      <c r="K422" s="282" t="s">
        <v>603</v>
      </c>
      <c r="L422" s="282" t="s">
        <v>604</v>
      </c>
      <c r="M422" s="282" t="str">
        <f t="shared" si="6"/>
        <v>GD-R18</v>
      </c>
      <c r="O422" s="279"/>
      <c r="P422" s="279"/>
    </row>
    <row r="423" spans="1:16" ht="64.150000000000006" customHeight="1">
      <c r="A423" s="278"/>
      <c r="B423" s="287">
        <v>19</v>
      </c>
      <c r="C423" s="287" t="s">
        <v>448</v>
      </c>
      <c r="D423" s="637" t="s">
        <v>12</v>
      </c>
      <c r="E423" s="637"/>
      <c r="F423" s="289" t="s">
        <v>1142</v>
      </c>
      <c r="G423" s="292"/>
      <c r="H423" s="280"/>
      <c r="J423" s="282" t="s">
        <v>707</v>
      </c>
      <c r="K423" s="282" t="s">
        <v>603</v>
      </c>
      <c r="L423" s="282" t="s">
        <v>604</v>
      </c>
      <c r="M423" s="282" t="str">
        <f t="shared" si="6"/>
        <v>GD-R19</v>
      </c>
      <c r="O423" s="279"/>
      <c r="P423" s="279"/>
    </row>
    <row r="424" spans="1:16" ht="64.150000000000006" customHeight="1">
      <c r="A424" s="278"/>
      <c r="B424" s="287">
        <v>1</v>
      </c>
      <c r="C424" s="287" t="s">
        <v>1143</v>
      </c>
      <c r="D424" s="637" t="s">
        <v>64</v>
      </c>
      <c r="E424" s="637"/>
      <c r="F424" s="289" t="s">
        <v>1144</v>
      </c>
      <c r="G424" s="301" t="s">
        <v>479</v>
      </c>
      <c r="H424" s="308" t="s">
        <v>480</v>
      </c>
      <c r="J424" s="282" t="s">
        <v>1145</v>
      </c>
      <c r="K424" s="282" t="s">
        <v>603</v>
      </c>
      <c r="L424" s="282" t="s">
        <v>604</v>
      </c>
      <c r="M424" s="282" t="str">
        <f t="shared" si="6"/>
        <v>GC-R1</v>
      </c>
      <c r="O424" s="279"/>
      <c r="P424" s="279"/>
    </row>
    <row r="425" spans="1:16" ht="64.150000000000006" customHeight="1">
      <c r="A425" s="278"/>
      <c r="B425" s="287">
        <v>2</v>
      </c>
      <c r="C425" s="287" t="s">
        <v>1146</v>
      </c>
      <c r="D425" s="637" t="s">
        <v>64</v>
      </c>
      <c r="E425" s="637"/>
      <c r="F425" s="289" t="s">
        <v>1147</v>
      </c>
      <c r="G425" s="301"/>
      <c r="H425" s="308"/>
      <c r="J425" s="282" t="s">
        <v>1145</v>
      </c>
      <c r="K425" s="282" t="s">
        <v>603</v>
      </c>
      <c r="L425" s="282" t="s">
        <v>604</v>
      </c>
      <c r="M425" s="282" t="str">
        <f t="shared" si="6"/>
        <v>GC-R2</v>
      </c>
      <c r="O425" s="279"/>
      <c r="P425" s="279"/>
    </row>
    <row r="426" spans="1:16" ht="64.150000000000006" customHeight="1">
      <c r="A426" s="278"/>
      <c r="B426" s="287">
        <v>3</v>
      </c>
      <c r="C426" s="287" t="s">
        <v>1148</v>
      </c>
      <c r="D426" s="637" t="s">
        <v>64</v>
      </c>
      <c r="E426" s="637"/>
      <c r="F426" s="289" t="s">
        <v>1149</v>
      </c>
      <c r="G426" s="301" t="s">
        <v>481</v>
      </c>
      <c r="H426" s="308" t="s">
        <v>1150</v>
      </c>
      <c r="J426" s="282" t="s">
        <v>1145</v>
      </c>
      <c r="K426" s="282" t="s">
        <v>603</v>
      </c>
      <c r="L426" s="282" t="s">
        <v>604</v>
      </c>
      <c r="M426" s="282" t="str">
        <f t="shared" si="6"/>
        <v>GC-R3</v>
      </c>
      <c r="O426" s="279"/>
      <c r="P426" s="279"/>
    </row>
    <row r="427" spans="1:16" ht="64.150000000000006" customHeight="1">
      <c r="A427" s="278"/>
      <c r="B427" s="287">
        <v>4</v>
      </c>
      <c r="C427" s="287" t="s">
        <v>1151</v>
      </c>
      <c r="D427" s="637" t="s">
        <v>64</v>
      </c>
      <c r="E427" s="637"/>
      <c r="F427" s="289" t="s">
        <v>1152</v>
      </c>
      <c r="G427" s="301"/>
      <c r="H427" s="308"/>
      <c r="J427" s="282" t="s">
        <v>1145</v>
      </c>
      <c r="K427" s="282" t="s">
        <v>603</v>
      </c>
      <c r="L427" s="282" t="s">
        <v>604</v>
      </c>
      <c r="M427" s="282" t="str">
        <f t="shared" si="6"/>
        <v>GC-R4</v>
      </c>
      <c r="O427" s="279"/>
      <c r="P427" s="279"/>
    </row>
    <row r="428" spans="1:16" ht="64.150000000000006" customHeight="1">
      <c r="A428" s="278"/>
      <c r="B428" s="287">
        <v>5</v>
      </c>
      <c r="C428" s="287" t="s">
        <v>1153</v>
      </c>
      <c r="D428" s="637" t="s">
        <v>64</v>
      </c>
      <c r="E428" s="637"/>
      <c r="F428" s="289" t="s">
        <v>611</v>
      </c>
      <c r="G428" s="301"/>
      <c r="H428" s="308"/>
      <c r="J428" s="282" t="s">
        <v>1145</v>
      </c>
      <c r="K428" s="282" t="s">
        <v>603</v>
      </c>
      <c r="L428" s="282" t="s">
        <v>604</v>
      </c>
      <c r="M428" s="282" t="str">
        <f t="shared" si="6"/>
        <v>GC-R5</v>
      </c>
      <c r="O428" s="279"/>
      <c r="P428" s="279"/>
    </row>
    <row r="429" spans="1:16" ht="64.150000000000006" customHeight="1">
      <c r="A429" s="278"/>
      <c r="B429" s="287">
        <v>6</v>
      </c>
      <c r="C429" s="287" t="s">
        <v>1154</v>
      </c>
      <c r="D429" s="637" t="s">
        <v>64</v>
      </c>
      <c r="E429" s="637"/>
      <c r="F429" s="289" t="s">
        <v>1155</v>
      </c>
      <c r="G429" s="292"/>
      <c r="H429" s="280"/>
      <c r="J429" s="282" t="s">
        <v>1145</v>
      </c>
      <c r="K429" s="282" t="s">
        <v>603</v>
      </c>
      <c r="L429" s="282" t="s">
        <v>604</v>
      </c>
      <c r="M429" s="282" t="str">
        <f t="shared" si="6"/>
        <v>GC-R6</v>
      </c>
      <c r="O429" s="279"/>
      <c r="P429" s="279"/>
    </row>
    <row r="430" spans="1:16" ht="64.150000000000006" customHeight="1">
      <c r="A430" s="278"/>
      <c r="B430" s="287">
        <v>7</v>
      </c>
      <c r="C430" s="287" t="s">
        <v>491</v>
      </c>
      <c r="D430" s="637" t="s">
        <v>64</v>
      </c>
      <c r="E430" s="637"/>
      <c r="F430" s="289" t="s">
        <v>1129</v>
      </c>
      <c r="G430" s="301" t="s">
        <v>483</v>
      </c>
      <c r="H430" s="308" t="s">
        <v>490</v>
      </c>
      <c r="J430" s="282" t="s">
        <v>1145</v>
      </c>
      <c r="K430" s="282" t="s">
        <v>603</v>
      </c>
      <c r="L430" s="282" t="s">
        <v>604</v>
      </c>
      <c r="M430" s="282" t="str">
        <f t="shared" si="6"/>
        <v>GC-R7</v>
      </c>
      <c r="O430" s="279"/>
      <c r="P430" s="279"/>
    </row>
    <row r="431" spans="1:16" ht="64.150000000000006" customHeight="1">
      <c r="A431" s="278"/>
      <c r="B431" s="287">
        <v>8</v>
      </c>
      <c r="C431" s="287" t="s">
        <v>1156</v>
      </c>
      <c r="D431" s="637" t="s">
        <v>64</v>
      </c>
      <c r="E431" s="637"/>
      <c r="F431" s="289" t="s">
        <v>1157</v>
      </c>
      <c r="G431" s="301"/>
      <c r="H431" s="308"/>
      <c r="J431" s="282" t="s">
        <v>1145</v>
      </c>
      <c r="K431" s="282" t="s">
        <v>603</v>
      </c>
      <c r="L431" s="282" t="s">
        <v>604</v>
      </c>
      <c r="M431" s="282" t="str">
        <f t="shared" si="6"/>
        <v>GC-R8</v>
      </c>
      <c r="O431" s="279"/>
      <c r="P431" s="279"/>
    </row>
    <row r="432" spans="1:16" ht="64.150000000000006" customHeight="1">
      <c r="A432" s="278"/>
      <c r="B432" s="287">
        <v>9</v>
      </c>
      <c r="C432" s="287" t="s">
        <v>1158</v>
      </c>
      <c r="D432" s="637" t="s">
        <v>64</v>
      </c>
      <c r="E432" s="637"/>
      <c r="F432" s="289" t="s">
        <v>1159</v>
      </c>
      <c r="G432" s="301" t="s">
        <v>492</v>
      </c>
      <c r="H432" s="296" t="s">
        <v>493</v>
      </c>
      <c r="J432" s="282" t="s">
        <v>1145</v>
      </c>
      <c r="K432" s="282" t="s">
        <v>603</v>
      </c>
      <c r="L432" s="282" t="s">
        <v>604</v>
      </c>
      <c r="M432" s="282" t="str">
        <f t="shared" si="6"/>
        <v>GC-R9</v>
      </c>
      <c r="O432" s="279"/>
      <c r="P432" s="279"/>
    </row>
    <row r="433" spans="1:16" ht="64.150000000000006" customHeight="1">
      <c r="A433" s="278"/>
      <c r="B433" s="287">
        <v>10</v>
      </c>
      <c r="C433" s="287" t="s">
        <v>1160</v>
      </c>
      <c r="D433" s="637" t="s">
        <v>64</v>
      </c>
      <c r="E433" s="637"/>
      <c r="F433" s="289" t="s">
        <v>1161</v>
      </c>
      <c r="G433" s="301"/>
      <c r="H433" s="296"/>
      <c r="J433" s="282" t="s">
        <v>1145</v>
      </c>
      <c r="K433" s="282" t="s">
        <v>603</v>
      </c>
      <c r="L433" s="282" t="s">
        <v>604</v>
      </c>
      <c r="M433" s="282" t="str">
        <f t="shared" si="6"/>
        <v>GC-R10</v>
      </c>
      <c r="O433" s="279"/>
      <c r="P433" s="279"/>
    </row>
    <row r="434" spans="1:16" ht="64.150000000000006" customHeight="1">
      <c r="A434" s="278"/>
      <c r="B434" s="287">
        <v>11</v>
      </c>
      <c r="C434" s="287" t="s">
        <v>1162</v>
      </c>
      <c r="D434" s="637" t="s">
        <v>64</v>
      </c>
      <c r="E434" s="637"/>
      <c r="F434" s="289" t="s">
        <v>1163</v>
      </c>
      <c r="G434" s="301"/>
      <c r="H434" s="296"/>
      <c r="J434" s="282" t="s">
        <v>1145</v>
      </c>
      <c r="K434" s="282" t="s">
        <v>603</v>
      </c>
      <c r="L434" s="282" t="s">
        <v>604</v>
      </c>
      <c r="M434" s="282" t="str">
        <f t="shared" si="6"/>
        <v>GC-R11</v>
      </c>
      <c r="O434" s="279"/>
      <c r="P434" s="279"/>
    </row>
    <row r="435" spans="1:16" ht="64.150000000000006" customHeight="1">
      <c r="A435" s="278"/>
      <c r="B435" s="287">
        <v>12</v>
      </c>
      <c r="C435" s="287" t="s">
        <v>495</v>
      </c>
      <c r="D435" s="637" t="s">
        <v>64</v>
      </c>
      <c r="E435" s="637"/>
      <c r="F435" s="289" t="s">
        <v>1164</v>
      </c>
      <c r="G435" s="306" t="s">
        <v>484</v>
      </c>
      <c r="H435" s="296" t="s">
        <v>485</v>
      </c>
      <c r="J435" s="282" t="s">
        <v>1145</v>
      </c>
      <c r="K435" s="282" t="s">
        <v>603</v>
      </c>
      <c r="L435" s="282" t="s">
        <v>604</v>
      </c>
      <c r="M435" s="282" t="str">
        <f t="shared" si="6"/>
        <v>GC-R12</v>
      </c>
      <c r="O435" s="279"/>
      <c r="P435" s="279"/>
    </row>
    <row r="436" spans="1:16" ht="64.150000000000006" customHeight="1">
      <c r="A436" s="278"/>
      <c r="B436" s="287">
        <v>13</v>
      </c>
      <c r="C436" s="287" t="s">
        <v>497</v>
      </c>
      <c r="D436" s="637" t="s">
        <v>64</v>
      </c>
      <c r="E436" s="637"/>
      <c r="F436" s="289" t="s">
        <v>1165</v>
      </c>
      <c r="G436" s="292" t="s">
        <v>496</v>
      </c>
      <c r="H436" s="280" t="s">
        <v>480</v>
      </c>
      <c r="J436" s="282" t="s">
        <v>1145</v>
      </c>
      <c r="K436" s="282" t="s">
        <v>603</v>
      </c>
      <c r="L436" s="282" t="s">
        <v>604</v>
      </c>
      <c r="M436" s="282" t="str">
        <f t="shared" si="6"/>
        <v>GC-R13</v>
      </c>
      <c r="O436" s="279"/>
      <c r="P436" s="279"/>
    </row>
    <row r="437" spans="1:16" ht="64.150000000000006" customHeight="1">
      <c r="A437" s="278"/>
      <c r="B437" s="287">
        <v>14</v>
      </c>
      <c r="C437" s="287" t="s">
        <v>498</v>
      </c>
      <c r="D437" s="637" t="s">
        <v>64</v>
      </c>
      <c r="E437" s="637"/>
      <c r="F437" s="289" t="s">
        <v>1090</v>
      </c>
      <c r="G437" s="306" t="s">
        <v>486</v>
      </c>
      <c r="H437" s="296" t="s">
        <v>487</v>
      </c>
      <c r="J437" s="282" t="s">
        <v>1145</v>
      </c>
      <c r="K437" s="282" t="s">
        <v>603</v>
      </c>
      <c r="L437" s="282" t="s">
        <v>604</v>
      </c>
      <c r="M437" s="282" t="str">
        <f t="shared" si="6"/>
        <v>GC-R14</v>
      </c>
      <c r="O437" s="279"/>
      <c r="P437" s="279"/>
    </row>
    <row r="438" spans="1:16" ht="64.150000000000006" customHeight="1">
      <c r="A438" s="278"/>
      <c r="B438" s="287">
        <v>15</v>
      </c>
      <c r="C438" s="287" t="s">
        <v>1166</v>
      </c>
      <c r="D438" s="637" t="s">
        <v>64</v>
      </c>
      <c r="E438" s="637"/>
      <c r="F438" s="289" t="s">
        <v>1167</v>
      </c>
      <c r="G438" s="301" t="s">
        <v>499</v>
      </c>
      <c r="H438" s="308" t="s">
        <v>500</v>
      </c>
      <c r="J438" s="282" t="s">
        <v>1145</v>
      </c>
      <c r="K438" s="282" t="s">
        <v>603</v>
      </c>
      <c r="L438" s="282" t="s">
        <v>604</v>
      </c>
      <c r="M438" s="282" t="str">
        <f t="shared" si="6"/>
        <v>GC-R15</v>
      </c>
      <c r="O438" s="279"/>
      <c r="P438" s="279"/>
    </row>
    <row r="439" spans="1:16" ht="64.150000000000006" customHeight="1">
      <c r="A439" s="278"/>
      <c r="B439" s="287">
        <v>16</v>
      </c>
      <c r="C439" s="287" t="s">
        <v>1168</v>
      </c>
      <c r="D439" s="637" t="s">
        <v>64</v>
      </c>
      <c r="E439" s="637"/>
      <c r="F439" s="289" t="s">
        <v>1169</v>
      </c>
      <c r="G439" s="301"/>
      <c r="H439" s="308"/>
      <c r="J439" s="282" t="s">
        <v>1145</v>
      </c>
      <c r="K439" s="282" t="s">
        <v>603</v>
      </c>
      <c r="L439" s="282" t="s">
        <v>604</v>
      </c>
      <c r="M439" s="282" t="str">
        <f t="shared" si="6"/>
        <v>GC-R16</v>
      </c>
      <c r="O439" s="279"/>
      <c r="P439" s="279"/>
    </row>
    <row r="440" spans="1:16" ht="64.150000000000006" customHeight="1">
      <c r="A440" s="278"/>
      <c r="B440" s="287">
        <v>17</v>
      </c>
      <c r="C440" s="287" t="s">
        <v>1170</v>
      </c>
      <c r="D440" s="637" t="s">
        <v>64</v>
      </c>
      <c r="E440" s="637"/>
      <c r="F440" s="289" t="s">
        <v>1171</v>
      </c>
      <c r="G440" s="292"/>
      <c r="H440" s="280"/>
      <c r="J440" s="282" t="s">
        <v>1145</v>
      </c>
      <c r="K440" s="282" t="s">
        <v>603</v>
      </c>
      <c r="L440" s="282" t="s">
        <v>604</v>
      </c>
      <c r="M440" s="282" t="str">
        <f t="shared" si="6"/>
        <v>GC-R17</v>
      </c>
      <c r="O440" s="279"/>
      <c r="P440" s="279"/>
    </row>
    <row r="441" spans="1:16" ht="64.150000000000006" customHeight="1">
      <c r="A441" s="278"/>
      <c r="B441" s="287">
        <v>18</v>
      </c>
      <c r="C441" s="287" t="s">
        <v>1172</v>
      </c>
      <c r="D441" s="637" t="s">
        <v>64</v>
      </c>
      <c r="E441" s="637"/>
      <c r="F441" s="289" t="s">
        <v>613</v>
      </c>
      <c r="G441" s="292"/>
      <c r="H441" s="280"/>
      <c r="J441" s="282" t="s">
        <v>1145</v>
      </c>
      <c r="K441" s="282" t="s">
        <v>603</v>
      </c>
      <c r="L441" s="282" t="s">
        <v>604</v>
      </c>
      <c r="M441" s="282" t="str">
        <f t="shared" si="6"/>
        <v>GC-R18</v>
      </c>
      <c r="O441" s="279"/>
      <c r="P441" s="279"/>
    </row>
    <row r="442" spans="1:16" ht="64.150000000000006" customHeight="1">
      <c r="A442" s="278"/>
      <c r="B442" s="287">
        <v>19</v>
      </c>
      <c r="C442" s="287" t="s">
        <v>1173</v>
      </c>
      <c r="D442" s="637" t="s">
        <v>64</v>
      </c>
      <c r="E442" s="637"/>
      <c r="F442" s="289" t="s">
        <v>615</v>
      </c>
      <c r="G442" s="292"/>
      <c r="H442" s="280"/>
      <c r="J442" s="282" t="s">
        <v>1145</v>
      </c>
      <c r="K442" s="282" t="s">
        <v>603</v>
      </c>
      <c r="L442" s="282" t="s">
        <v>604</v>
      </c>
      <c r="M442" s="282" t="str">
        <f t="shared" si="6"/>
        <v>GC-R19</v>
      </c>
      <c r="O442" s="279"/>
      <c r="P442" s="279"/>
    </row>
    <row r="443" spans="1:16" ht="64.150000000000006" customHeight="1">
      <c r="A443" s="278"/>
      <c r="B443" s="287">
        <v>20</v>
      </c>
      <c r="C443" s="287" t="s">
        <v>1174</v>
      </c>
      <c r="D443" s="637" t="s">
        <v>64</v>
      </c>
      <c r="E443" s="637"/>
      <c r="F443" s="289" t="s">
        <v>1175</v>
      </c>
      <c r="G443" s="292"/>
      <c r="H443" s="280"/>
      <c r="J443" s="282" t="s">
        <v>1145</v>
      </c>
      <c r="K443" s="282" t="s">
        <v>603</v>
      </c>
      <c r="L443" s="282" t="s">
        <v>604</v>
      </c>
      <c r="M443" s="282" t="str">
        <f t="shared" si="6"/>
        <v>GC-R20</v>
      </c>
      <c r="O443" s="279"/>
      <c r="P443" s="279"/>
    </row>
    <row r="444" spans="1:16" ht="64.150000000000006" customHeight="1">
      <c r="A444" s="278"/>
      <c r="B444" s="287">
        <v>1</v>
      </c>
      <c r="C444" s="288" t="s">
        <v>157</v>
      </c>
      <c r="D444" s="637" t="s">
        <v>182</v>
      </c>
      <c r="E444" s="637"/>
      <c r="F444" s="289" t="s">
        <v>654</v>
      </c>
      <c r="G444" s="292"/>
      <c r="H444" s="280"/>
      <c r="J444" s="282" t="s">
        <v>1176</v>
      </c>
      <c r="K444" s="282" t="s">
        <v>603</v>
      </c>
      <c r="L444" s="282" t="s">
        <v>604</v>
      </c>
      <c r="M444" s="282" t="str">
        <f t="shared" si="6"/>
        <v>CI-R1</v>
      </c>
      <c r="O444" s="279"/>
      <c r="P444" s="279"/>
    </row>
    <row r="445" spans="1:16" ht="64.150000000000006" customHeight="1">
      <c r="A445" s="278"/>
      <c r="B445" s="287">
        <v>2</v>
      </c>
      <c r="C445" s="288" t="s">
        <v>158</v>
      </c>
      <c r="D445" s="637" t="s">
        <v>182</v>
      </c>
      <c r="E445" s="637"/>
      <c r="F445" s="289" t="s">
        <v>1177</v>
      </c>
      <c r="G445" s="292"/>
      <c r="H445" s="280"/>
      <c r="J445" s="282" t="s">
        <v>1176</v>
      </c>
      <c r="K445" s="282" t="s">
        <v>603</v>
      </c>
      <c r="L445" s="282" t="s">
        <v>604</v>
      </c>
      <c r="M445" s="282" t="str">
        <f t="shared" si="6"/>
        <v>CI-R2</v>
      </c>
      <c r="O445" s="279"/>
      <c r="P445" s="279"/>
    </row>
    <row r="446" spans="1:16" ht="64.150000000000006" customHeight="1">
      <c r="A446" s="278"/>
      <c r="B446" s="287">
        <v>3</v>
      </c>
      <c r="C446" s="288" t="s">
        <v>159</v>
      </c>
      <c r="D446" s="637" t="s">
        <v>182</v>
      </c>
      <c r="E446" s="637"/>
      <c r="F446" s="289" t="s">
        <v>835</v>
      </c>
      <c r="G446" s="292"/>
      <c r="H446" s="280"/>
      <c r="J446" s="282" t="s">
        <v>1176</v>
      </c>
      <c r="K446" s="282" t="s">
        <v>603</v>
      </c>
      <c r="L446" s="282" t="s">
        <v>604</v>
      </c>
      <c r="M446" s="282" t="str">
        <f t="shared" si="6"/>
        <v>CI-R3</v>
      </c>
      <c r="O446" s="279"/>
      <c r="P446" s="279"/>
    </row>
    <row r="447" spans="1:16" ht="64.150000000000006" customHeight="1">
      <c r="A447" s="278"/>
      <c r="B447" s="287">
        <v>4</v>
      </c>
      <c r="C447" s="288" t="s">
        <v>160</v>
      </c>
      <c r="D447" s="637" t="s">
        <v>182</v>
      </c>
      <c r="E447" s="637"/>
      <c r="F447" s="289" t="s">
        <v>1178</v>
      </c>
      <c r="G447" s="292"/>
      <c r="H447" s="280"/>
      <c r="J447" s="282" t="s">
        <v>1176</v>
      </c>
      <c r="K447" s="282" t="s">
        <v>603</v>
      </c>
      <c r="L447" s="282" t="s">
        <v>604</v>
      </c>
      <c r="M447" s="282" t="str">
        <f t="shared" si="6"/>
        <v>CI-R4</v>
      </c>
      <c r="O447" s="279"/>
      <c r="P447" s="279"/>
    </row>
    <row r="448" spans="1:16" ht="64.150000000000006" customHeight="1">
      <c r="A448" s="278"/>
      <c r="B448" s="287">
        <v>5</v>
      </c>
      <c r="C448" s="288" t="s">
        <v>161</v>
      </c>
      <c r="D448" s="637" t="s">
        <v>182</v>
      </c>
      <c r="E448" s="637"/>
      <c r="F448" s="289" t="s">
        <v>640</v>
      </c>
      <c r="G448" s="292"/>
      <c r="H448" s="280"/>
      <c r="J448" s="282" t="s">
        <v>1176</v>
      </c>
      <c r="K448" s="282" t="s">
        <v>603</v>
      </c>
      <c r="L448" s="282" t="s">
        <v>604</v>
      </c>
      <c r="M448" s="282" t="str">
        <f t="shared" si="6"/>
        <v>CI-R5</v>
      </c>
      <c r="O448" s="279"/>
      <c r="P448" s="279"/>
    </row>
    <row r="449" spans="1:16" ht="64.150000000000006" customHeight="1">
      <c r="A449" s="278"/>
      <c r="B449" s="287">
        <v>6</v>
      </c>
      <c r="C449" s="288" t="s">
        <v>162</v>
      </c>
      <c r="D449" s="637" t="s">
        <v>182</v>
      </c>
      <c r="E449" s="637"/>
      <c r="F449" s="289" t="s">
        <v>836</v>
      </c>
      <c r="G449" s="292"/>
      <c r="H449" s="280"/>
      <c r="J449" s="282" t="s">
        <v>1176</v>
      </c>
      <c r="K449" s="282" t="s">
        <v>603</v>
      </c>
      <c r="L449" s="282" t="s">
        <v>604</v>
      </c>
      <c r="M449" s="282" t="str">
        <f t="shared" si="6"/>
        <v>CI-R6</v>
      </c>
      <c r="O449" s="279"/>
      <c r="P449" s="279"/>
    </row>
    <row r="450" spans="1:16" ht="64.150000000000006" customHeight="1">
      <c r="A450" s="278"/>
      <c r="B450" s="287">
        <v>7</v>
      </c>
      <c r="C450" s="288" t="s">
        <v>163</v>
      </c>
      <c r="D450" s="637" t="s">
        <v>182</v>
      </c>
      <c r="E450" s="637"/>
      <c r="F450" s="289" t="s">
        <v>1179</v>
      </c>
      <c r="G450" s="292"/>
      <c r="H450" s="280"/>
      <c r="J450" s="282" t="s">
        <v>1176</v>
      </c>
      <c r="K450" s="282" t="s">
        <v>603</v>
      </c>
      <c r="L450" s="282" t="s">
        <v>604</v>
      </c>
      <c r="M450" s="282" t="str">
        <f t="shared" si="6"/>
        <v>CI-R7</v>
      </c>
      <c r="O450" s="279"/>
      <c r="P450" s="279"/>
    </row>
    <row r="451" spans="1:16" ht="64.150000000000006" customHeight="1">
      <c r="A451" s="278"/>
      <c r="B451" s="287">
        <v>8</v>
      </c>
      <c r="C451" s="288" t="s">
        <v>164</v>
      </c>
      <c r="D451" s="637" t="s">
        <v>182</v>
      </c>
      <c r="E451" s="637"/>
      <c r="F451" s="289" t="s">
        <v>1180</v>
      </c>
      <c r="G451" s="292"/>
      <c r="H451" s="280"/>
      <c r="J451" s="282" t="s">
        <v>1176</v>
      </c>
      <c r="K451" s="282" t="s">
        <v>603</v>
      </c>
      <c r="L451" s="282" t="s">
        <v>604</v>
      </c>
      <c r="M451" s="282" t="str">
        <f t="shared" si="6"/>
        <v>CI-R8</v>
      </c>
      <c r="O451" s="279"/>
      <c r="P451" s="279"/>
    </row>
    <row r="452" spans="1:16" ht="64.150000000000006" customHeight="1">
      <c r="A452" s="278"/>
      <c r="B452" s="287">
        <v>9</v>
      </c>
      <c r="C452" s="288" t="s">
        <v>165</v>
      </c>
      <c r="D452" s="637" t="s">
        <v>182</v>
      </c>
      <c r="E452" s="637"/>
      <c r="F452" s="289" t="s">
        <v>1181</v>
      </c>
      <c r="G452" s="292"/>
      <c r="H452" s="280"/>
      <c r="J452" s="282" t="s">
        <v>1176</v>
      </c>
      <c r="K452" s="282" t="s">
        <v>603</v>
      </c>
      <c r="L452" s="282" t="s">
        <v>604</v>
      </c>
      <c r="M452" s="282" t="str">
        <f t="shared" si="6"/>
        <v>CI-R9</v>
      </c>
      <c r="O452" s="279"/>
      <c r="P452" s="279"/>
    </row>
    <row r="453" spans="1:16" ht="64.150000000000006" customHeight="1">
      <c r="A453" s="278"/>
      <c r="B453" s="287">
        <v>10</v>
      </c>
      <c r="C453" s="288" t="s">
        <v>166</v>
      </c>
      <c r="D453" s="637" t="s">
        <v>182</v>
      </c>
      <c r="E453" s="637"/>
      <c r="F453" s="289" t="s">
        <v>837</v>
      </c>
      <c r="G453" s="292"/>
      <c r="H453" s="280"/>
      <c r="J453" s="282" t="s">
        <v>1176</v>
      </c>
      <c r="K453" s="282" t="s">
        <v>603</v>
      </c>
      <c r="L453" s="282" t="s">
        <v>604</v>
      </c>
      <c r="M453" s="282" t="str">
        <f t="shared" si="6"/>
        <v>CI-R10</v>
      </c>
      <c r="O453" s="279"/>
      <c r="P453" s="279"/>
    </row>
    <row r="454" spans="1:16" ht="64.150000000000006" customHeight="1">
      <c r="A454" s="278"/>
      <c r="B454" s="287">
        <v>11</v>
      </c>
      <c r="C454" s="288" t="s">
        <v>167</v>
      </c>
      <c r="D454" s="637" t="s">
        <v>182</v>
      </c>
      <c r="E454" s="637"/>
      <c r="F454" s="289" t="s">
        <v>1182</v>
      </c>
      <c r="G454" s="292"/>
      <c r="H454" s="280"/>
      <c r="J454" s="282" t="s">
        <v>1176</v>
      </c>
      <c r="K454" s="282" t="s">
        <v>603</v>
      </c>
      <c r="L454" s="282" t="s">
        <v>604</v>
      </c>
      <c r="M454" s="282" t="str">
        <f t="shared" si="6"/>
        <v>CI-R11</v>
      </c>
      <c r="O454" s="279"/>
      <c r="P454" s="279"/>
    </row>
    <row r="455" spans="1:16" ht="64.150000000000006" customHeight="1">
      <c r="A455" s="278"/>
      <c r="B455" s="287">
        <v>12</v>
      </c>
      <c r="C455" s="288" t="s">
        <v>168</v>
      </c>
      <c r="D455" s="637" t="s">
        <v>182</v>
      </c>
      <c r="E455" s="637"/>
      <c r="F455" s="289" t="s">
        <v>1183</v>
      </c>
      <c r="G455" s="292"/>
      <c r="H455" s="280"/>
      <c r="J455" s="282" t="s">
        <v>1176</v>
      </c>
      <c r="K455" s="282" t="s">
        <v>603</v>
      </c>
      <c r="L455" s="282" t="s">
        <v>604</v>
      </c>
      <c r="M455" s="282" t="str">
        <f t="shared" si="6"/>
        <v>CI-R12</v>
      </c>
      <c r="O455" s="279"/>
      <c r="P455" s="279"/>
    </row>
    <row r="456" spans="1:16" ht="64.150000000000006" customHeight="1">
      <c r="A456" s="278"/>
      <c r="B456" s="287">
        <v>13</v>
      </c>
      <c r="C456" s="288" t="s">
        <v>169</v>
      </c>
      <c r="D456" s="637" t="s">
        <v>182</v>
      </c>
      <c r="E456" s="637"/>
      <c r="F456" s="289" t="s">
        <v>1184</v>
      </c>
      <c r="G456" s="292"/>
      <c r="H456" s="280"/>
      <c r="J456" s="282" t="s">
        <v>1176</v>
      </c>
      <c r="K456" s="282" t="s">
        <v>603</v>
      </c>
      <c r="L456" s="282" t="s">
        <v>604</v>
      </c>
      <c r="M456" s="282" t="str">
        <f t="shared" si="6"/>
        <v>CI-R13</v>
      </c>
      <c r="O456" s="279"/>
      <c r="P456" s="279"/>
    </row>
    <row r="457" spans="1:16" ht="64.150000000000006" customHeight="1">
      <c r="A457" s="278"/>
      <c r="B457" s="287">
        <v>14</v>
      </c>
      <c r="C457" s="288" t="s">
        <v>1185</v>
      </c>
      <c r="D457" s="637" t="s">
        <v>182</v>
      </c>
      <c r="E457" s="637"/>
      <c r="F457" s="289" t="s">
        <v>1186</v>
      </c>
      <c r="G457" s="292"/>
      <c r="H457" s="280"/>
      <c r="J457" s="282" t="s">
        <v>1176</v>
      </c>
      <c r="K457" s="282" t="s">
        <v>603</v>
      </c>
      <c r="L457" s="282" t="s">
        <v>604</v>
      </c>
      <c r="M457" s="282" t="str">
        <f t="shared" si="6"/>
        <v>CI-R14</v>
      </c>
      <c r="O457" s="279"/>
      <c r="P457" s="279"/>
    </row>
    <row r="458" spans="1:16" ht="64.150000000000006" customHeight="1">
      <c r="A458" s="278"/>
      <c r="B458" s="287">
        <v>15</v>
      </c>
      <c r="C458" s="288" t="s">
        <v>1187</v>
      </c>
      <c r="D458" s="637" t="s">
        <v>182</v>
      </c>
      <c r="E458" s="637"/>
      <c r="F458" s="289" t="s">
        <v>1188</v>
      </c>
      <c r="G458" s="292"/>
      <c r="H458" s="280"/>
      <c r="J458" s="282" t="s">
        <v>1176</v>
      </c>
      <c r="K458" s="282" t="s">
        <v>603</v>
      </c>
      <c r="L458" s="282" t="s">
        <v>604</v>
      </c>
      <c r="M458" s="282" t="str">
        <f t="shared" si="6"/>
        <v>CI-R15</v>
      </c>
      <c r="O458" s="279"/>
      <c r="P458" s="279"/>
    </row>
    <row r="459" spans="1:16" ht="64.150000000000006" customHeight="1">
      <c r="A459" s="278"/>
      <c r="B459" s="287">
        <v>16</v>
      </c>
      <c r="C459" s="288" t="s">
        <v>1189</v>
      </c>
      <c r="D459" s="637" t="s">
        <v>182</v>
      </c>
      <c r="E459" s="637"/>
      <c r="F459" s="289" t="s">
        <v>1190</v>
      </c>
      <c r="G459" s="292"/>
      <c r="H459" s="280"/>
      <c r="J459" s="282" t="s">
        <v>1176</v>
      </c>
      <c r="K459" s="282" t="s">
        <v>603</v>
      </c>
      <c r="L459" s="282" t="s">
        <v>604</v>
      </c>
      <c r="M459" s="282" t="str">
        <f t="shared" si="6"/>
        <v>CI-R16</v>
      </c>
      <c r="O459" s="279"/>
      <c r="P459" s="279"/>
    </row>
    <row r="460" spans="1:16" ht="64.150000000000006" customHeight="1">
      <c r="A460" s="278"/>
      <c r="B460" s="287">
        <v>17</v>
      </c>
      <c r="C460" s="288" t="s">
        <v>1191</v>
      </c>
      <c r="D460" s="637" t="s">
        <v>182</v>
      </c>
      <c r="E460" s="637"/>
      <c r="F460" s="289" t="s">
        <v>1192</v>
      </c>
      <c r="G460" s="292"/>
      <c r="H460" s="280"/>
      <c r="J460" s="282" t="s">
        <v>1176</v>
      </c>
      <c r="K460" s="282" t="s">
        <v>603</v>
      </c>
      <c r="L460" s="282" t="s">
        <v>604</v>
      </c>
      <c r="M460" s="282" t="str">
        <f t="shared" si="6"/>
        <v>CI-R17</v>
      </c>
      <c r="O460" s="279"/>
      <c r="P460" s="279"/>
    </row>
    <row r="461" spans="1:16" ht="64.150000000000006" customHeight="1">
      <c r="A461" s="278"/>
      <c r="B461" s="287">
        <v>18</v>
      </c>
      <c r="C461" s="288" t="s">
        <v>1193</v>
      </c>
      <c r="D461" s="637" t="s">
        <v>182</v>
      </c>
      <c r="E461" s="637"/>
      <c r="F461" s="289" t="s">
        <v>1194</v>
      </c>
      <c r="G461" s="292"/>
      <c r="H461" s="280"/>
      <c r="J461" s="282" t="s">
        <v>1176</v>
      </c>
      <c r="K461" s="282" t="s">
        <v>603</v>
      </c>
      <c r="L461" s="282" t="s">
        <v>604</v>
      </c>
      <c r="M461" s="282" t="str">
        <f t="shared" si="6"/>
        <v>CI-R18</v>
      </c>
      <c r="O461" s="279"/>
      <c r="P461" s="279"/>
    </row>
    <row r="462" spans="1:16" ht="64.150000000000006" customHeight="1">
      <c r="A462" s="278"/>
      <c r="B462" s="287">
        <v>19</v>
      </c>
      <c r="C462" s="288" t="s">
        <v>1195</v>
      </c>
      <c r="D462" s="637" t="s">
        <v>182</v>
      </c>
      <c r="E462" s="637"/>
      <c r="F462" s="289" t="s">
        <v>1196</v>
      </c>
      <c r="G462" s="292"/>
      <c r="H462" s="280"/>
      <c r="J462" s="282" t="s">
        <v>1176</v>
      </c>
      <c r="K462" s="282" t="s">
        <v>603</v>
      </c>
      <c r="L462" s="282" t="s">
        <v>604</v>
      </c>
      <c r="M462" s="282" t="str">
        <f t="shared" ref="M462:M480" si="7">+CONCATENATE(J462,K462,L462,B462)</f>
        <v>CI-R19</v>
      </c>
      <c r="O462" s="279"/>
      <c r="P462" s="279"/>
    </row>
    <row r="463" spans="1:16" ht="64.150000000000006" customHeight="1">
      <c r="A463" s="278"/>
      <c r="B463" s="287">
        <v>20</v>
      </c>
      <c r="C463" s="288" t="s">
        <v>1197</v>
      </c>
      <c r="D463" s="637" t="s">
        <v>182</v>
      </c>
      <c r="E463" s="637"/>
      <c r="F463" s="289" t="s">
        <v>1198</v>
      </c>
      <c r="G463" s="292"/>
      <c r="H463" s="280"/>
      <c r="J463" s="282" t="s">
        <v>1176</v>
      </c>
      <c r="K463" s="282" t="s">
        <v>603</v>
      </c>
      <c r="L463" s="282" t="s">
        <v>604</v>
      </c>
      <c r="M463" s="282" t="str">
        <f t="shared" si="7"/>
        <v>CI-R20</v>
      </c>
      <c r="O463" s="279"/>
      <c r="P463" s="279"/>
    </row>
    <row r="464" spans="1:16" ht="64.150000000000006" customHeight="1">
      <c r="A464" s="278"/>
      <c r="B464" s="287">
        <v>21</v>
      </c>
      <c r="C464" s="288" t="s">
        <v>170</v>
      </c>
      <c r="D464" s="637" t="s">
        <v>182</v>
      </c>
      <c r="E464" s="637"/>
      <c r="F464" s="289" t="s">
        <v>838</v>
      </c>
      <c r="G464" s="292"/>
      <c r="H464" s="280"/>
      <c r="J464" s="282" t="s">
        <v>1176</v>
      </c>
      <c r="K464" s="282" t="s">
        <v>603</v>
      </c>
      <c r="L464" s="282" t="s">
        <v>604</v>
      </c>
      <c r="M464" s="282" t="str">
        <f t="shared" si="7"/>
        <v>CI-R21</v>
      </c>
      <c r="O464" s="279"/>
      <c r="P464" s="279"/>
    </row>
    <row r="465" spans="1:16" ht="64.150000000000006" customHeight="1">
      <c r="A465" s="278"/>
      <c r="B465" s="287">
        <v>22</v>
      </c>
      <c r="C465" s="288" t="s">
        <v>171</v>
      </c>
      <c r="D465" s="637" t="s">
        <v>182</v>
      </c>
      <c r="E465" s="637"/>
      <c r="F465" s="289" t="s">
        <v>1199</v>
      </c>
      <c r="G465" s="292"/>
      <c r="H465" s="280"/>
      <c r="J465" s="282" t="s">
        <v>1176</v>
      </c>
      <c r="K465" s="282" t="s">
        <v>603</v>
      </c>
      <c r="L465" s="282" t="s">
        <v>604</v>
      </c>
      <c r="M465" s="282" t="str">
        <f t="shared" si="7"/>
        <v>CI-R22</v>
      </c>
      <c r="O465" s="279"/>
      <c r="P465" s="279"/>
    </row>
    <row r="466" spans="1:16" ht="64.150000000000006" customHeight="1">
      <c r="A466" s="278"/>
      <c r="B466" s="287">
        <v>23</v>
      </c>
      <c r="C466" s="288" t="s">
        <v>172</v>
      </c>
      <c r="D466" s="637" t="s">
        <v>182</v>
      </c>
      <c r="E466" s="637"/>
      <c r="F466" s="289" t="s">
        <v>699</v>
      </c>
      <c r="G466" s="292"/>
      <c r="H466" s="280"/>
      <c r="J466" s="282" t="s">
        <v>1176</v>
      </c>
      <c r="K466" s="282" t="s">
        <v>603</v>
      </c>
      <c r="L466" s="282" t="s">
        <v>604</v>
      </c>
      <c r="M466" s="282" t="str">
        <f t="shared" si="7"/>
        <v>CI-R23</v>
      </c>
      <c r="O466" s="279"/>
      <c r="P466" s="279"/>
    </row>
    <row r="467" spans="1:16" ht="64.150000000000006" customHeight="1">
      <c r="A467" s="278"/>
      <c r="B467" s="287">
        <v>24</v>
      </c>
      <c r="C467" s="288" t="s">
        <v>173</v>
      </c>
      <c r="D467" s="637" t="s">
        <v>182</v>
      </c>
      <c r="E467" s="637"/>
      <c r="F467" s="289" t="s">
        <v>702</v>
      </c>
      <c r="G467" s="292"/>
      <c r="H467" s="280"/>
      <c r="J467" s="282" t="s">
        <v>1176</v>
      </c>
      <c r="K467" s="282" t="s">
        <v>603</v>
      </c>
      <c r="L467" s="282" t="s">
        <v>604</v>
      </c>
      <c r="M467" s="282" t="str">
        <f t="shared" si="7"/>
        <v>CI-R24</v>
      </c>
      <c r="O467" s="279"/>
      <c r="P467" s="279"/>
    </row>
    <row r="468" spans="1:16" ht="64.150000000000006" customHeight="1">
      <c r="A468" s="278"/>
      <c r="B468" s="287">
        <v>25</v>
      </c>
      <c r="C468" s="288" t="s">
        <v>1200</v>
      </c>
      <c r="D468" s="637" t="s">
        <v>182</v>
      </c>
      <c r="E468" s="637"/>
      <c r="F468" s="289" t="s">
        <v>1201</v>
      </c>
      <c r="G468" s="292"/>
      <c r="H468" s="280"/>
      <c r="J468" s="282" t="s">
        <v>1176</v>
      </c>
      <c r="K468" s="282" t="s">
        <v>603</v>
      </c>
      <c r="L468" s="282" t="s">
        <v>604</v>
      </c>
      <c r="M468" s="282" t="str">
        <f t="shared" si="7"/>
        <v>CI-R25</v>
      </c>
      <c r="O468" s="279"/>
      <c r="P468" s="279"/>
    </row>
    <row r="469" spans="1:16" ht="64.150000000000006" customHeight="1">
      <c r="A469" s="278"/>
      <c r="B469" s="287">
        <v>26</v>
      </c>
      <c r="C469" s="288" t="s">
        <v>174</v>
      </c>
      <c r="D469" s="637" t="s">
        <v>182</v>
      </c>
      <c r="E469" s="637"/>
      <c r="F469" s="289" t="s">
        <v>288</v>
      </c>
      <c r="G469" s="292"/>
      <c r="H469" s="280"/>
      <c r="J469" s="282" t="s">
        <v>1176</v>
      </c>
      <c r="K469" s="282" t="s">
        <v>603</v>
      </c>
      <c r="L469" s="282" t="s">
        <v>604</v>
      </c>
      <c r="M469" s="282" t="str">
        <f t="shared" si="7"/>
        <v>CI-R26</v>
      </c>
      <c r="O469" s="279"/>
      <c r="P469" s="279"/>
    </row>
    <row r="470" spans="1:16" ht="64.150000000000006" customHeight="1">
      <c r="A470" s="278"/>
      <c r="B470" s="287">
        <v>27</v>
      </c>
      <c r="C470" s="288" t="s">
        <v>1202</v>
      </c>
      <c r="D470" s="637" t="s">
        <v>182</v>
      </c>
      <c r="E470" s="637"/>
      <c r="F470" s="289" t="s">
        <v>632</v>
      </c>
      <c r="G470" s="292"/>
      <c r="H470" s="280"/>
      <c r="J470" s="282" t="s">
        <v>1176</v>
      </c>
      <c r="K470" s="282" t="s">
        <v>603</v>
      </c>
      <c r="L470" s="282" t="s">
        <v>604</v>
      </c>
      <c r="M470" s="282" t="str">
        <f t="shared" si="7"/>
        <v>CI-R27</v>
      </c>
      <c r="O470" s="279"/>
      <c r="P470" s="279"/>
    </row>
    <row r="471" spans="1:16" ht="64.150000000000006" customHeight="1">
      <c r="A471" s="278"/>
      <c r="B471" s="287">
        <v>28</v>
      </c>
      <c r="C471" s="288" t="s">
        <v>1203</v>
      </c>
      <c r="D471" s="637" t="s">
        <v>182</v>
      </c>
      <c r="E471" s="637"/>
      <c r="F471" s="289" t="s">
        <v>633</v>
      </c>
      <c r="G471" s="292"/>
      <c r="H471" s="280"/>
      <c r="J471" s="282" t="s">
        <v>1176</v>
      </c>
      <c r="K471" s="282" t="s">
        <v>603</v>
      </c>
      <c r="L471" s="282" t="s">
        <v>604</v>
      </c>
      <c r="M471" s="282" t="str">
        <f t="shared" si="7"/>
        <v>CI-R28</v>
      </c>
      <c r="O471" s="279"/>
      <c r="P471" s="279"/>
    </row>
    <row r="472" spans="1:16" ht="64.150000000000006" customHeight="1">
      <c r="A472" s="278"/>
      <c r="B472" s="287">
        <v>29</v>
      </c>
      <c r="C472" s="288" t="s">
        <v>175</v>
      </c>
      <c r="D472" s="637" t="s">
        <v>182</v>
      </c>
      <c r="E472" s="637"/>
      <c r="F472" s="289" t="s">
        <v>634</v>
      </c>
      <c r="G472" s="292"/>
      <c r="H472" s="280"/>
      <c r="J472" s="282" t="s">
        <v>1176</v>
      </c>
      <c r="K472" s="282" t="s">
        <v>603</v>
      </c>
      <c r="L472" s="282" t="s">
        <v>604</v>
      </c>
      <c r="M472" s="282" t="str">
        <f t="shared" si="7"/>
        <v>CI-R29</v>
      </c>
      <c r="O472" s="279"/>
      <c r="P472" s="279"/>
    </row>
    <row r="473" spans="1:16" ht="64.150000000000006" customHeight="1">
      <c r="A473" s="278"/>
      <c r="B473" s="287">
        <v>30</v>
      </c>
      <c r="C473" s="288" t="s">
        <v>176</v>
      </c>
      <c r="D473" s="637" t="s">
        <v>182</v>
      </c>
      <c r="E473" s="637"/>
      <c r="F473" s="289" t="s">
        <v>625</v>
      </c>
      <c r="G473" s="292"/>
      <c r="H473" s="280"/>
      <c r="J473" s="282" t="s">
        <v>1176</v>
      </c>
      <c r="K473" s="282" t="s">
        <v>603</v>
      </c>
      <c r="L473" s="282" t="s">
        <v>604</v>
      </c>
      <c r="M473" s="282" t="str">
        <f t="shared" si="7"/>
        <v>CI-R30</v>
      </c>
      <c r="O473" s="279"/>
      <c r="P473" s="279"/>
    </row>
    <row r="474" spans="1:16" ht="64.150000000000006" customHeight="1">
      <c r="A474" s="278"/>
      <c r="B474" s="287">
        <v>31</v>
      </c>
      <c r="C474" s="288" t="s">
        <v>177</v>
      </c>
      <c r="D474" s="637" t="s">
        <v>182</v>
      </c>
      <c r="E474" s="637"/>
      <c r="F474" s="289" t="s">
        <v>642</v>
      </c>
      <c r="G474" s="292"/>
      <c r="H474" s="280"/>
      <c r="J474" s="282" t="s">
        <v>1176</v>
      </c>
      <c r="K474" s="282" t="s">
        <v>603</v>
      </c>
      <c r="L474" s="282" t="s">
        <v>604</v>
      </c>
      <c r="M474" s="282" t="str">
        <f t="shared" si="7"/>
        <v>CI-R31</v>
      </c>
      <c r="O474" s="279"/>
      <c r="P474" s="279"/>
    </row>
    <row r="475" spans="1:16" ht="64.150000000000006" customHeight="1">
      <c r="A475" s="278"/>
      <c r="B475" s="287">
        <v>32</v>
      </c>
      <c r="C475" s="288" t="s">
        <v>1204</v>
      </c>
      <c r="D475" s="637" t="s">
        <v>182</v>
      </c>
      <c r="E475" s="637"/>
      <c r="F475" s="289" t="s">
        <v>651</v>
      </c>
      <c r="G475" s="292"/>
      <c r="H475" s="280"/>
      <c r="J475" s="282" t="s">
        <v>1176</v>
      </c>
      <c r="K475" s="282" t="s">
        <v>603</v>
      </c>
      <c r="L475" s="282" t="s">
        <v>604</v>
      </c>
      <c r="M475" s="282" t="str">
        <f t="shared" si="7"/>
        <v>CI-R32</v>
      </c>
      <c r="O475" s="279"/>
      <c r="P475" s="279"/>
    </row>
    <row r="476" spans="1:16" ht="64.150000000000006" customHeight="1">
      <c r="A476" s="278"/>
      <c r="B476" s="287">
        <v>33</v>
      </c>
      <c r="C476" s="288" t="s">
        <v>1205</v>
      </c>
      <c r="D476" s="637" t="s">
        <v>182</v>
      </c>
      <c r="E476" s="637"/>
      <c r="F476" s="289" t="s">
        <v>652</v>
      </c>
      <c r="G476" s="292"/>
      <c r="H476" s="280"/>
      <c r="J476" s="282" t="s">
        <v>1176</v>
      </c>
      <c r="K476" s="282" t="s">
        <v>603</v>
      </c>
      <c r="L476" s="282" t="s">
        <v>604</v>
      </c>
      <c r="M476" s="282" t="str">
        <f t="shared" si="7"/>
        <v>CI-R33</v>
      </c>
      <c r="O476" s="279"/>
      <c r="P476" s="279"/>
    </row>
    <row r="477" spans="1:16" ht="64.150000000000006" customHeight="1">
      <c r="A477" s="278"/>
      <c r="B477" s="287">
        <v>34</v>
      </c>
      <c r="C477" s="288" t="s">
        <v>178</v>
      </c>
      <c r="D477" s="637" t="s">
        <v>182</v>
      </c>
      <c r="E477" s="637"/>
      <c r="F477" s="289" t="s">
        <v>624</v>
      </c>
      <c r="G477" s="292"/>
      <c r="H477" s="280"/>
      <c r="J477" s="282" t="s">
        <v>1176</v>
      </c>
      <c r="K477" s="282" t="s">
        <v>603</v>
      </c>
      <c r="L477" s="282" t="s">
        <v>604</v>
      </c>
      <c r="M477" s="282" t="str">
        <f t="shared" si="7"/>
        <v>CI-R34</v>
      </c>
      <c r="O477" s="279"/>
      <c r="P477" s="279"/>
    </row>
    <row r="478" spans="1:16" ht="64.150000000000006" customHeight="1">
      <c r="A478" s="278"/>
      <c r="B478" s="287">
        <v>35</v>
      </c>
      <c r="C478" s="288" t="s">
        <v>179</v>
      </c>
      <c r="D478" s="637" t="s">
        <v>182</v>
      </c>
      <c r="E478" s="637"/>
      <c r="F478" s="289" t="s">
        <v>1114</v>
      </c>
      <c r="G478" s="292"/>
      <c r="H478" s="280"/>
      <c r="J478" s="282" t="s">
        <v>1176</v>
      </c>
      <c r="K478" s="282" t="s">
        <v>603</v>
      </c>
      <c r="L478" s="282" t="s">
        <v>604</v>
      </c>
      <c r="M478" s="282" t="str">
        <f t="shared" si="7"/>
        <v>CI-R35</v>
      </c>
      <c r="O478" s="279"/>
      <c r="P478" s="279"/>
    </row>
    <row r="479" spans="1:16" ht="64.150000000000006" customHeight="1">
      <c r="A479" s="278"/>
      <c r="B479" s="287">
        <v>36</v>
      </c>
      <c r="C479" s="288" t="s">
        <v>180</v>
      </c>
      <c r="D479" s="637" t="s">
        <v>182</v>
      </c>
      <c r="E479" s="637"/>
      <c r="F479" s="289" t="s">
        <v>959</v>
      </c>
      <c r="G479" s="292"/>
      <c r="H479" s="280"/>
      <c r="J479" s="282" t="s">
        <v>1176</v>
      </c>
      <c r="K479" s="282" t="s">
        <v>603</v>
      </c>
      <c r="L479" s="282" t="s">
        <v>604</v>
      </c>
      <c r="M479" s="282" t="str">
        <f t="shared" si="7"/>
        <v>CI-R36</v>
      </c>
      <c r="O479" s="279"/>
      <c r="P479" s="279"/>
    </row>
    <row r="480" spans="1:16" ht="64.150000000000006" customHeight="1">
      <c r="A480" s="278"/>
      <c r="B480" s="287">
        <v>37</v>
      </c>
      <c r="C480" s="288" t="s">
        <v>181</v>
      </c>
      <c r="D480" s="637" t="s">
        <v>182</v>
      </c>
      <c r="E480" s="637"/>
      <c r="F480" s="289" t="s">
        <v>1137</v>
      </c>
      <c r="G480" s="292"/>
      <c r="H480" s="280"/>
      <c r="J480" s="282" t="s">
        <v>1176</v>
      </c>
      <c r="K480" s="282" t="s">
        <v>603</v>
      </c>
      <c r="L480" s="282" t="s">
        <v>604</v>
      </c>
      <c r="M480" s="282" t="str">
        <f t="shared" si="7"/>
        <v>CI-R37</v>
      </c>
      <c r="O480" s="279"/>
      <c r="P480" s="279"/>
    </row>
    <row r="481" spans="1:16" ht="64.150000000000006" customHeight="1">
      <c r="A481" s="278"/>
      <c r="B481" s="287">
        <v>1</v>
      </c>
      <c r="C481" s="288">
        <v>0</v>
      </c>
      <c r="D481" s="637" t="s">
        <v>11</v>
      </c>
      <c r="E481" s="637"/>
      <c r="F481" s="299" t="s">
        <v>682</v>
      </c>
      <c r="G481" s="300"/>
      <c r="H481" s="280"/>
      <c r="O481" s="279"/>
      <c r="P481" s="279"/>
    </row>
    <row r="482" spans="1:16" ht="64.150000000000006" customHeight="1">
      <c r="A482" s="278"/>
      <c r="B482" s="287">
        <v>1</v>
      </c>
      <c r="C482" s="288">
        <v>0</v>
      </c>
      <c r="D482" s="637" t="s">
        <v>1206</v>
      </c>
      <c r="E482" s="637"/>
      <c r="F482" s="299" t="s">
        <v>682</v>
      </c>
      <c r="G482" s="300"/>
      <c r="H482" s="280"/>
      <c r="O482" s="279"/>
      <c r="P482" s="279"/>
    </row>
  </sheetData>
  <autoFilter ref="A10:H482" xr:uid="{A5C263E2-3181-42CF-A6ED-430D47130C69}">
    <filterColumn colId="3" showButton="0"/>
  </autoFilter>
  <mergeCells count="516">
    <mergeCell ref="C15:C16"/>
    <mergeCell ref="D15:E16"/>
    <mergeCell ref="B7:D7"/>
    <mergeCell ref="E7:F7"/>
    <mergeCell ref="B8:D8"/>
    <mergeCell ref="E8:F8"/>
    <mergeCell ref="B9:F9"/>
    <mergeCell ref="D10:E10"/>
    <mergeCell ref="B1:F1"/>
    <mergeCell ref="B2:F2"/>
    <mergeCell ref="B3:F3"/>
    <mergeCell ref="B4:F4"/>
    <mergeCell ref="B5:F5"/>
    <mergeCell ref="B6:D6"/>
    <mergeCell ref="E6:F6"/>
    <mergeCell ref="F15:F16"/>
    <mergeCell ref="G15:G16"/>
    <mergeCell ref="D17:E17"/>
    <mergeCell ref="G17:G19"/>
    <mergeCell ref="H17:H19"/>
    <mergeCell ref="D18:E18"/>
    <mergeCell ref="D19:E19"/>
    <mergeCell ref="D11:E11"/>
    <mergeCell ref="D12:E12"/>
    <mergeCell ref="D13:E13"/>
    <mergeCell ref="D14:E14"/>
    <mergeCell ref="H25:H27"/>
    <mergeCell ref="D26:E26"/>
    <mergeCell ref="D27:E27"/>
    <mergeCell ref="D20:E20"/>
    <mergeCell ref="D21:E21"/>
    <mergeCell ref="G21:G23"/>
    <mergeCell ref="H21:H23"/>
    <mergeCell ref="D22:E22"/>
    <mergeCell ref="D23:E23"/>
    <mergeCell ref="D28:E28"/>
    <mergeCell ref="D29:E29"/>
    <mergeCell ref="D30:E30"/>
    <mergeCell ref="D31:E31"/>
    <mergeCell ref="D32:E32"/>
    <mergeCell ref="D33:E33"/>
    <mergeCell ref="D24:E24"/>
    <mergeCell ref="D25:E25"/>
    <mergeCell ref="G25:G27"/>
    <mergeCell ref="H38:H42"/>
    <mergeCell ref="D39:E39"/>
    <mergeCell ref="D40:E40"/>
    <mergeCell ref="D41:E41"/>
    <mergeCell ref="D42:E42"/>
    <mergeCell ref="D43:E43"/>
    <mergeCell ref="D34:E34"/>
    <mergeCell ref="D35:E35"/>
    <mergeCell ref="D36:E36"/>
    <mergeCell ref="D37:E37"/>
    <mergeCell ref="D38:E38"/>
    <mergeCell ref="G38:G42"/>
    <mergeCell ref="D50:E50"/>
    <mergeCell ref="D51:E51"/>
    <mergeCell ref="D52:E52"/>
    <mergeCell ref="D53:E53"/>
    <mergeCell ref="D54:E54"/>
    <mergeCell ref="D55:E55"/>
    <mergeCell ref="D44:E44"/>
    <mergeCell ref="D45:E45"/>
    <mergeCell ref="D46:E46"/>
    <mergeCell ref="D47:E47"/>
    <mergeCell ref="D48:E48"/>
    <mergeCell ref="D49:E49"/>
    <mergeCell ref="D62:E62"/>
    <mergeCell ref="D63:E63"/>
    <mergeCell ref="D64:E64"/>
    <mergeCell ref="D65:E65"/>
    <mergeCell ref="D66:E66"/>
    <mergeCell ref="D67:E67"/>
    <mergeCell ref="D56:E56"/>
    <mergeCell ref="D57:E57"/>
    <mergeCell ref="D58:E58"/>
    <mergeCell ref="D59:E59"/>
    <mergeCell ref="D60:E60"/>
    <mergeCell ref="D61:E61"/>
    <mergeCell ref="D71:E71"/>
    <mergeCell ref="D72:E72"/>
    <mergeCell ref="D73:E73"/>
    <mergeCell ref="G73:G75"/>
    <mergeCell ref="H73:H75"/>
    <mergeCell ref="D74:E74"/>
    <mergeCell ref="D75:E75"/>
    <mergeCell ref="B68:B69"/>
    <mergeCell ref="C68:C69"/>
    <mergeCell ref="D68:E69"/>
    <mergeCell ref="F68:F69"/>
    <mergeCell ref="H69:H70"/>
    <mergeCell ref="D70:E70"/>
    <mergeCell ref="D76:E76"/>
    <mergeCell ref="G76:G92"/>
    <mergeCell ref="H76:H92"/>
    <mergeCell ref="D77:E77"/>
    <mergeCell ref="D78:E78"/>
    <mergeCell ref="D79:E79"/>
    <mergeCell ref="D80:E80"/>
    <mergeCell ref="D81:E81"/>
    <mergeCell ref="D82:E82"/>
    <mergeCell ref="D83:E83"/>
    <mergeCell ref="D90:E90"/>
    <mergeCell ref="D91:E91"/>
    <mergeCell ref="D92:E92"/>
    <mergeCell ref="D94:E94"/>
    <mergeCell ref="D95:E95"/>
    <mergeCell ref="D96:E96"/>
    <mergeCell ref="D97:E97"/>
    <mergeCell ref="D84:E84"/>
    <mergeCell ref="D85:E85"/>
    <mergeCell ref="D86:E86"/>
    <mergeCell ref="D87:E87"/>
    <mergeCell ref="D88:E88"/>
    <mergeCell ref="D89:E89"/>
    <mergeCell ref="D110:E110"/>
    <mergeCell ref="D111:E111"/>
    <mergeCell ref="D112:E112"/>
    <mergeCell ref="G112:G114"/>
    <mergeCell ref="H112:H114"/>
    <mergeCell ref="D113:E113"/>
    <mergeCell ref="D114:E114"/>
    <mergeCell ref="D104:E104"/>
    <mergeCell ref="D105:E105"/>
    <mergeCell ref="D106:E106"/>
    <mergeCell ref="D107:E107"/>
    <mergeCell ref="G107:G109"/>
    <mergeCell ref="H107:H109"/>
    <mergeCell ref="D108:E108"/>
    <mergeCell ref="D109:E109"/>
    <mergeCell ref="G93:G106"/>
    <mergeCell ref="H93:H106"/>
    <mergeCell ref="D98:E98"/>
    <mergeCell ref="D99:E99"/>
    <mergeCell ref="D100:E100"/>
    <mergeCell ref="D101:E101"/>
    <mergeCell ref="D102:E102"/>
    <mergeCell ref="D103:E103"/>
    <mergeCell ref="D93:E93"/>
    <mergeCell ref="D120:E120"/>
    <mergeCell ref="D121:E121"/>
    <mergeCell ref="D122:E122"/>
    <mergeCell ref="D123:E123"/>
    <mergeCell ref="D124:E124"/>
    <mergeCell ref="D125:E125"/>
    <mergeCell ref="D115:E115"/>
    <mergeCell ref="G115:G117"/>
    <mergeCell ref="H115:H117"/>
    <mergeCell ref="D116:E116"/>
    <mergeCell ref="D117:E117"/>
    <mergeCell ref="D118:E118"/>
    <mergeCell ref="G118:G119"/>
    <mergeCell ref="H118:H119"/>
    <mergeCell ref="D119:E119"/>
    <mergeCell ref="D132:E132"/>
    <mergeCell ref="D133:E133"/>
    <mergeCell ref="D134:E134"/>
    <mergeCell ref="D135:E135"/>
    <mergeCell ref="D136:E136"/>
    <mergeCell ref="D137:E137"/>
    <mergeCell ref="D126:E126"/>
    <mergeCell ref="D127:E127"/>
    <mergeCell ref="D128:E128"/>
    <mergeCell ref="D129:E129"/>
    <mergeCell ref="D130:E130"/>
    <mergeCell ref="D131:E131"/>
    <mergeCell ref="D144:E144"/>
    <mergeCell ref="D145:E145"/>
    <mergeCell ref="D146:E146"/>
    <mergeCell ref="D147:E147"/>
    <mergeCell ref="D148:E148"/>
    <mergeCell ref="D149:E149"/>
    <mergeCell ref="D138:E138"/>
    <mergeCell ref="D139:E139"/>
    <mergeCell ref="D140:E140"/>
    <mergeCell ref="D141:E141"/>
    <mergeCell ref="D142:E142"/>
    <mergeCell ref="D143:E143"/>
    <mergeCell ref="D156:E156"/>
    <mergeCell ref="D157:E157"/>
    <mergeCell ref="D158:E158"/>
    <mergeCell ref="D159:E159"/>
    <mergeCell ref="D160:E160"/>
    <mergeCell ref="D161:E161"/>
    <mergeCell ref="D150:E150"/>
    <mergeCell ref="D151:E151"/>
    <mergeCell ref="D152:E152"/>
    <mergeCell ref="D153:E153"/>
    <mergeCell ref="D154:E154"/>
    <mergeCell ref="D155:E155"/>
    <mergeCell ref="D168:E168"/>
    <mergeCell ref="D169:E169"/>
    <mergeCell ref="D170:E170"/>
    <mergeCell ref="D171:E171"/>
    <mergeCell ref="B172:B173"/>
    <mergeCell ref="C172:C173"/>
    <mergeCell ref="D172:E173"/>
    <mergeCell ref="D162:E162"/>
    <mergeCell ref="D163:E163"/>
    <mergeCell ref="D164:E164"/>
    <mergeCell ref="D165:E165"/>
    <mergeCell ref="D166:E166"/>
    <mergeCell ref="D167:E167"/>
    <mergeCell ref="D177:E177"/>
    <mergeCell ref="D178:E178"/>
    <mergeCell ref="D179:E179"/>
    <mergeCell ref="D180:E180"/>
    <mergeCell ref="D181:E181"/>
    <mergeCell ref="D182:E182"/>
    <mergeCell ref="F172:F173"/>
    <mergeCell ref="G172:G173"/>
    <mergeCell ref="H172:H173"/>
    <mergeCell ref="D174:E174"/>
    <mergeCell ref="D175:E175"/>
    <mergeCell ref="D176:E176"/>
    <mergeCell ref="D189:E189"/>
    <mergeCell ref="D190:E190"/>
    <mergeCell ref="D191:E191"/>
    <mergeCell ref="D192:E192"/>
    <mergeCell ref="D193:E193"/>
    <mergeCell ref="D194:E194"/>
    <mergeCell ref="D183:E183"/>
    <mergeCell ref="D184:E184"/>
    <mergeCell ref="D185:E185"/>
    <mergeCell ref="D186:E186"/>
    <mergeCell ref="D187:E187"/>
    <mergeCell ref="D188:E188"/>
    <mergeCell ref="D201:E201"/>
    <mergeCell ref="D202:E202"/>
    <mergeCell ref="D203:E203"/>
    <mergeCell ref="D204:E204"/>
    <mergeCell ref="D205:E205"/>
    <mergeCell ref="D206:E206"/>
    <mergeCell ref="D195:E195"/>
    <mergeCell ref="D196:E196"/>
    <mergeCell ref="D197:E197"/>
    <mergeCell ref="D198:E198"/>
    <mergeCell ref="D199:E199"/>
    <mergeCell ref="D200:E200"/>
    <mergeCell ref="D213:E213"/>
    <mergeCell ref="D214:E214"/>
    <mergeCell ref="D215:E215"/>
    <mergeCell ref="D216:E216"/>
    <mergeCell ref="D217:E217"/>
    <mergeCell ref="D218:E218"/>
    <mergeCell ref="D207:E207"/>
    <mergeCell ref="D208:E208"/>
    <mergeCell ref="D209:E209"/>
    <mergeCell ref="D210:E210"/>
    <mergeCell ref="D211:E211"/>
    <mergeCell ref="D212:E212"/>
    <mergeCell ref="D225:E225"/>
    <mergeCell ref="D226:E226"/>
    <mergeCell ref="D227:E227"/>
    <mergeCell ref="D228:E228"/>
    <mergeCell ref="D229:E229"/>
    <mergeCell ref="D230:E230"/>
    <mergeCell ref="D219:E219"/>
    <mergeCell ref="D220:E220"/>
    <mergeCell ref="D221:E221"/>
    <mergeCell ref="D222:E222"/>
    <mergeCell ref="D223:E223"/>
    <mergeCell ref="D224:E224"/>
    <mergeCell ref="D237:E237"/>
    <mergeCell ref="D238:E238"/>
    <mergeCell ref="D239:E239"/>
    <mergeCell ref="D240:E240"/>
    <mergeCell ref="D241:E241"/>
    <mergeCell ref="D242:E242"/>
    <mergeCell ref="D231:E231"/>
    <mergeCell ref="D232:E232"/>
    <mergeCell ref="D233:E233"/>
    <mergeCell ref="D234:E234"/>
    <mergeCell ref="D235:E235"/>
    <mergeCell ref="D236:E236"/>
    <mergeCell ref="D249:E249"/>
    <mergeCell ref="D250:E250"/>
    <mergeCell ref="D251:E251"/>
    <mergeCell ref="D252:E252"/>
    <mergeCell ref="D253:E253"/>
    <mergeCell ref="D254:E254"/>
    <mergeCell ref="D243:E243"/>
    <mergeCell ref="D244:E244"/>
    <mergeCell ref="D245:E245"/>
    <mergeCell ref="D246:E246"/>
    <mergeCell ref="D247:E247"/>
    <mergeCell ref="D248:E248"/>
    <mergeCell ref="D261:E261"/>
    <mergeCell ref="D262:E262"/>
    <mergeCell ref="D263:E263"/>
    <mergeCell ref="D264:E264"/>
    <mergeCell ref="D265:E265"/>
    <mergeCell ref="D266:E266"/>
    <mergeCell ref="D255:E255"/>
    <mergeCell ref="D256:E256"/>
    <mergeCell ref="D257:E257"/>
    <mergeCell ref="D258:E258"/>
    <mergeCell ref="D259:E259"/>
    <mergeCell ref="D260:E260"/>
    <mergeCell ref="D273:E273"/>
    <mergeCell ref="D274:E274"/>
    <mergeCell ref="D275:E275"/>
    <mergeCell ref="D276:E276"/>
    <mergeCell ref="D277:E277"/>
    <mergeCell ref="D278:E278"/>
    <mergeCell ref="D267:E267"/>
    <mergeCell ref="D268:E268"/>
    <mergeCell ref="D269:E269"/>
    <mergeCell ref="D270:E270"/>
    <mergeCell ref="D271:E271"/>
    <mergeCell ref="D272:E272"/>
    <mergeCell ref="D285:E285"/>
    <mergeCell ref="D286:E286"/>
    <mergeCell ref="D287:E287"/>
    <mergeCell ref="D288:E288"/>
    <mergeCell ref="D289:E289"/>
    <mergeCell ref="D290:E290"/>
    <mergeCell ref="D279:E279"/>
    <mergeCell ref="D280:E280"/>
    <mergeCell ref="D281:E281"/>
    <mergeCell ref="D282:E282"/>
    <mergeCell ref="D283:E283"/>
    <mergeCell ref="D284:E284"/>
    <mergeCell ref="D297:E297"/>
    <mergeCell ref="D298:E298"/>
    <mergeCell ref="D299:E299"/>
    <mergeCell ref="D300:E300"/>
    <mergeCell ref="D301:E301"/>
    <mergeCell ref="D302:E302"/>
    <mergeCell ref="F290:F291"/>
    <mergeCell ref="D292:E292"/>
    <mergeCell ref="D293:E293"/>
    <mergeCell ref="D294:E294"/>
    <mergeCell ref="D295:E295"/>
    <mergeCell ref="D296:E296"/>
    <mergeCell ref="D309:E309"/>
    <mergeCell ref="D310:E310"/>
    <mergeCell ref="D311:E311"/>
    <mergeCell ref="D312:E312"/>
    <mergeCell ref="D313:E313"/>
    <mergeCell ref="D314:E314"/>
    <mergeCell ref="D303:E303"/>
    <mergeCell ref="D304:E304"/>
    <mergeCell ref="D305:E305"/>
    <mergeCell ref="D306:E306"/>
    <mergeCell ref="D307:E307"/>
    <mergeCell ref="D308:E308"/>
    <mergeCell ref="D321:E321"/>
    <mergeCell ref="D322:E322"/>
    <mergeCell ref="D323:E323"/>
    <mergeCell ref="D324:E324"/>
    <mergeCell ref="D325:E325"/>
    <mergeCell ref="D326:E326"/>
    <mergeCell ref="D315:E315"/>
    <mergeCell ref="D316:E316"/>
    <mergeCell ref="D317:E317"/>
    <mergeCell ref="D318:E318"/>
    <mergeCell ref="D319:E319"/>
    <mergeCell ref="D320:E320"/>
    <mergeCell ref="D333:E333"/>
    <mergeCell ref="D334:E334"/>
    <mergeCell ref="D335:E335"/>
    <mergeCell ref="D336:E336"/>
    <mergeCell ref="D337:E337"/>
    <mergeCell ref="D338:E338"/>
    <mergeCell ref="D327:E327"/>
    <mergeCell ref="D328:E328"/>
    <mergeCell ref="D329:E329"/>
    <mergeCell ref="D330:E330"/>
    <mergeCell ref="D331:E331"/>
    <mergeCell ref="D332:E332"/>
    <mergeCell ref="D345:E345"/>
    <mergeCell ref="D346:E346"/>
    <mergeCell ref="D347:E347"/>
    <mergeCell ref="D348:E348"/>
    <mergeCell ref="D349:E349"/>
    <mergeCell ref="D350:E350"/>
    <mergeCell ref="D339:E339"/>
    <mergeCell ref="D340:E340"/>
    <mergeCell ref="D341:E341"/>
    <mergeCell ref="D342:E342"/>
    <mergeCell ref="D343:E343"/>
    <mergeCell ref="D344:E344"/>
    <mergeCell ref="F367:F368"/>
    <mergeCell ref="D357:E357"/>
    <mergeCell ref="D358:E358"/>
    <mergeCell ref="D359:E359"/>
    <mergeCell ref="D360:E360"/>
    <mergeCell ref="D361:E361"/>
    <mergeCell ref="D362:E362"/>
    <mergeCell ref="D351:E351"/>
    <mergeCell ref="D352:E352"/>
    <mergeCell ref="D353:E353"/>
    <mergeCell ref="D354:E354"/>
    <mergeCell ref="D355:E355"/>
    <mergeCell ref="D356:E356"/>
    <mergeCell ref="D369:E369"/>
    <mergeCell ref="D370:E370"/>
    <mergeCell ref="D371:E371"/>
    <mergeCell ref="D372:E372"/>
    <mergeCell ref="D373:E373"/>
    <mergeCell ref="D374:E374"/>
    <mergeCell ref="D363:E363"/>
    <mergeCell ref="D364:E364"/>
    <mergeCell ref="D365:E365"/>
    <mergeCell ref="D366:E366"/>
    <mergeCell ref="D367:E367"/>
    <mergeCell ref="D381:E381"/>
    <mergeCell ref="D382:E382"/>
    <mergeCell ref="D383:E383"/>
    <mergeCell ref="D384:E384"/>
    <mergeCell ref="D385:E385"/>
    <mergeCell ref="D386:E386"/>
    <mergeCell ref="D375:E375"/>
    <mergeCell ref="D376:E376"/>
    <mergeCell ref="D377:E377"/>
    <mergeCell ref="D378:E378"/>
    <mergeCell ref="D379:E379"/>
    <mergeCell ref="D380:E380"/>
    <mergeCell ref="D393:E393"/>
    <mergeCell ref="D394:E394"/>
    <mergeCell ref="D395:E395"/>
    <mergeCell ref="D396:E396"/>
    <mergeCell ref="D397:E397"/>
    <mergeCell ref="D398:E398"/>
    <mergeCell ref="D387:E387"/>
    <mergeCell ref="D388:E388"/>
    <mergeCell ref="D389:E389"/>
    <mergeCell ref="D390:E390"/>
    <mergeCell ref="D391:E391"/>
    <mergeCell ref="D392:E392"/>
    <mergeCell ref="D405:E405"/>
    <mergeCell ref="D406:E406"/>
    <mergeCell ref="D407:E407"/>
    <mergeCell ref="D408:E408"/>
    <mergeCell ref="D409:E409"/>
    <mergeCell ref="D410:E410"/>
    <mergeCell ref="D399:E399"/>
    <mergeCell ref="D400:E400"/>
    <mergeCell ref="D401:E401"/>
    <mergeCell ref="D402:E402"/>
    <mergeCell ref="D403:E403"/>
    <mergeCell ref="D404:E404"/>
    <mergeCell ref="D417:E417"/>
    <mergeCell ref="D418:E418"/>
    <mergeCell ref="D419:E419"/>
    <mergeCell ref="D420:E420"/>
    <mergeCell ref="D421:E421"/>
    <mergeCell ref="D422:E422"/>
    <mergeCell ref="D411:E411"/>
    <mergeCell ref="D412:E412"/>
    <mergeCell ref="D413:E413"/>
    <mergeCell ref="D414:E414"/>
    <mergeCell ref="D415:E415"/>
    <mergeCell ref="D416:E416"/>
    <mergeCell ref="D429:E429"/>
    <mergeCell ref="D430:E430"/>
    <mergeCell ref="D431:E431"/>
    <mergeCell ref="D432:E432"/>
    <mergeCell ref="D433:E433"/>
    <mergeCell ref="D434:E434"/>
    <mergeCell ref="D423:E423"/>
    <mergeCell ref="D424:E424"/>
    <mergeCell ref="D425:E425"/>
    <mergeCell ref="D426:E426"/>
    <mergeCell ref="D427:E427"/>
    <mergeCell ref="D428:E428"/>
    <mergeCell ref="D441:E441"/>
    <mergeCell ref="D442:E442"/>
    <mergeCell ref="D443:E443"/>
    <mergeCell ref="D444:E444"/>
    <mergeCell ref="D445:E445"/>
    <mergeCell ref="D446:E446"/>
    <mergeCell ref="D435:E435"/>
    <mergeCell ref="D436:E436"/>
    <mergeCell ref="D437:E437"/>
    <mergeCell ref="D438:E438"/>
    <mergeCell ref="D439:E439"/>
    <mergeCell ref="D440:E440"/>
    <mergeCell ref="D453:E453"/>
    <mergeCell ref="D454:E454"/>
    <mergeCell ref="D455:E455"/>
    <mergeCell ref="D456:E456"/>
    <mergeCell ref="D457:E457"/>
    <mergeCell ref="D458:E458"/>
    <mergeCell ref="D447:E447"/>
    <mergeCell ref="D448:E448"/>
    <mergeCell ref="D449:E449"/>
    <mergeCell ref="D450:E450"/>
    <mergeCell ref="D451:E451"/>
    <mergeCell ref="D452:E452"/>
    <mergeCell ref="D465:E465"/>
    <mergeCell ref="D466:E466"/>
    <mergeCell ref="D467:E467"/>
    <mergeCell ref="D468:E468"/>
    <mergeCell ref="D469:E469"/>
    <mergeCell ref="D470:E470"/>
    <mergeCell ref="D459:E459"/>
    <mergeCell ref="D460:E460"/>
    <mergeCell ref="D461:E461"/>
    <mergeCell ref="D462:E462"/>
    <mergeCell ref="D463:E463"/>
    <mergeCell ref="D464:E464"/>
    <mergeCell ref="D477:E477"/>
    <mergeCell ref="D478:E478"/>
    <mergeCell ref="D479:E479"/>
    <mergeCell ref="D480:E480"/>
    <mergeCell ref="D481:E481"/>
    <mergeCell ref="D482:E482"/>
    <mergeCell ref="D471:E471"/>
    <mergeCell ref="D472:E472"/>
    <mergeCell ref="D473:E473"/>
    <mergeCell ref="D474:E474"/>
    <mergeCell ref="D475:E475"/>
    <mergeCell ref="D476:E476"/>
  </mergeCells>
  <pageMargins left="0.27777777777777779" right="0.27777777777777779" top="0.27777777777777779" bottom="0.27777777777777779" header="0" footer="0"/>
  <pageSetup firstPageNumber="0" fitToWidth="0" fitToHeight="0" pageOrder="overThenDown"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I28"/>
  <sheetViews>
    <sheetView topLeftCell="B9" zoomScale="120" zoomScaleNormal="120" workbookViewId="0">
      <selection activeCell="H7" sqref="H7"/>
    </sheetView>
  </sheetViews>
  <sheetFormatPr baseColWidth="10" defaultRowHeight="15"/>
  <cols>
    <col min="2" max="2" width="42.140625" customWidth="1"/>
  </cols>
  <sheetData>
    <row r="2" spans="2:9">
      <c r="B2" t="s">
        <v>0</v>
      </c>
      <c r="C2" t="s">
        <v>15</v>
      </c>
    </row>
    <row r="3" spans="2:9" ht="15.75" thickBot="1">
      <c r="B3" t="s">
        <v>16</v>
      </c>
      <c r="C3" s="1" t="e">
        <f>#REF!</f>
        <v>#REF!</v>
      </c>
    </row>
    <row r="4" spans="2:9" ht="16.5" thickBot="1">
      <c r="B4" t="s">
        <v>17</v>
      </c>
      <c r="C4" s="1" t="e">
        <f>#REF!</f>
        <v>#REF!</v>
      </c>
      <c r="G4" s="3"/>
      <c r="H4" s="661" t="s">
        <v>40</v>
      </c>
      <c r="I4" s="662"/>
    </row>
    <row r="5" spans="2:9" ht="15.75">
      <c r="B5" t="s">
        <v>26</v>
      </c>
      <c r="C5" s="1" t="e">
        <f>#REF!</f>
        <v>#REF!</v>
      </c>
      <c r="G5" s="3" t="s">
        <v>41</v>
      </c>
      <c r="H5" s="4">
        <v>0.5</v>
      </c>
      <c r="I5" s="5">
        <f>H5</f>
        <v>0.5</v>
      </c>
    </row>
    <row r="6" spans="2:9" ht="15.75">
      <c r="B6" t="s">
        <v>18</v>
      </c>
      <c r="C6" s="1" t="e">
        <f>#REF!</f>
        <v>#REF!</v>
      </c>
      <c r="G6" s="6" t="s">
        <v>42</v>
      </c>
      <c r="H6" s="7">
        <v>0.2</v>
      </c>
      <c r="I6" s="8">
        <f>H5+H6</f>
        <v>0.7</v>
      </c>
    </row>
    <row r="7" spans="2:9" ht="15.75">
      <c r="B7" t="s">
        <v>19</v>
      </c>
      <c r="C7" s="1" t="e">
        <f>#REF!</f>
        <v>#REF!</v>
      </c>
      <c r="G7" s="6" t="s">
        <v>43</v>
      </c>
      <c r="H7" s="7">
        <v>0.2</v>
      </c>
      <c r="I7" s="8">
        <f>I6+H7</f>
        <v>0.89999999999999991</v>
      </c>
    </row>
    <row r="8" spans="2:9" ht="15.75">
      <c r="B8" t="s">
        <v>20</v>
      </c>
      <c r="C8" s="1" t="e">
        <f>#REF!</f>
        <v>#REF!</v>
      </c>
      <c r="G8" s="6" t="s">
        <v>44</v>
      </c>
      <c r="H8" s="7">
        <v>0.1</v>
      </c>
      <c r="I8" s="8">
        <f>I7+H8</f>
        <v>0.99999999999999989</v>
      </c>
    </row>
    <row r="9" spans="2:9" ht="16.5" thickBot="1">
      <c r="B9" t="s">
        <v>21</v>
      </c>
      <c r="C9" s="1" t="e">
        <f>#REF!</f>
        <v>#REF!</v>
      </c>
      <c r="G9" s="9" t="s">
        <v>45</v>
      </c>
      <c r="H9" s="10">
        <f>SUM(H5:H8)</f>
        <v>0.99999999999999989</v>
      </c>
      <c r="I9" s="11"/>
    </row>
    <row r="10" spans="2:9" ht="16.5" thickBot="1">
      <c r="C10" s="1"/>
      <c r="G10" s="6"/>
      <c r="H10" s="12"/>
      <c r="I10" s="13"/>
    </row>
    <row r="11" spans="2:9" ht="16.5" thickBot="1">
      <c r="B11" t="s">
        <v>1</v>
      </c>
      <c r="C11" t="s">
        <v>15</v>
      </c>
      <c r="G11" s="14" t="s">
        <v>46</v>
      </c>
      <c r="H11" s="15"/>
      <c r="I11" s="16" t="e">
        <f>#REF!</f>
        <v>#REF!</v>
      </c>
    </row>
    <row r="12" spans="2:9" ht="16.5" thickBot="1">
      <c r="B12" t="s">
        <v>2</v>
      </c>
      <c r="C12" s="2" t="e">
        <f>#REF!</f>
        <v>#REF!</v>
      </c>
      <c r="G12" s="6"/>
      <c r="H12" s="12"/>
      <c r="I12" s="13"/>
    </row>
    <row r="13" spans="2:9" ht="15.75">
      <c r="B13" t="s">
        <v>3</v>
      </c>
      <c r="C13" s="2" t="e">
        <f>#REF!</f>
        <v>#REF!</v>
      </c>
      <c r="G13" s="3" t="s">
        <v>47</v>
      </c>
      <c r="H13" s="17" t="e">
        <f>(I11-H14)/2</f>
        <v>#REF!</v>
      </c>
      <c r="I13" s="18"/>
    </row>
    <row r="14" spans="2:9" ht="15.75">
      <c r="B14" t="s">
        <v>4</v>
      </c>
      <c r="C14" s="2" t="e">
        <f>#REF!</f>
        <v>#REF!</v>
      </c>
      <c r="G14" s="6" t="s">
        <v>48</v>
      </c>
      <c r="H14" s="19">
        <v>1.4999999999999999E-2</v>
      </c>
      <c r="I14" s="20"/>
    </row>
    <row r="15" spans="2:9" ht="16.5" thickBot="1">
      <c r="B15" t="s">
        <v>22</v>
      </c>
      <c r="C15" s="2" t="e">
        <f>#REF!</f>
        <v>#REF!</v>
      </c>
      <c r="G15" s="9" t="s">
        <v>49</v>
      </c>
      <c r="H15" s="10" t="e">
        <f>SUM(H5:H8)-H13-H14</f>
        <v>#REF!</v>
      </c>
      <c r="I15" s="21"/>
    </row>
    <row r="16" spans="2:9">
      <c r="B16" t="s">
        <v>23</v>
      </c>
      <c r="C16" s="2" t="e">
        <f>#REF!</f>
        <v>#REF!</v>
      </c>
    </row>
    <row r="17" spans="2:3">
      <c r="B17" t="s">
        <v>5</v>
      </c>
      <c r="C17" s="2" t="e">
        <f>#REF!</f>
        <v>#REF!</v>
      </c>
    </row>
    <row r="18" spans="2:3">
      <c r="B18" t="s">
        <v>6</v>
      </c>
      <c r="C18" s="2" t="e">
        <f>#REF!</f>
        <v>#REF!</v>
      </c>
    </row>
    <row r="19" spans="2:3">
      <c r="B19" t="s">
        <v>7</v>
      </c>
      <c r="C19" s="2" t="e">
        <f>#REF!</f>
        <v>#REF!</v>
      </c>
    </row>
    <row r="20" spans="2:3">
      <c r="B20" t="s">
        <v>8</v>
      </c>
      <c r="C20" s="2" t="e">
        <f>#REF!</f>
        <v>#REF!</v>
      </c>
    </row>
    <row r="21" spans="2:3">
      <c r="B21" t="s">
        <v>9</v>
      </c>
      <c r="C21" s="2" t="e">
        <f>#REF!</f>
        <v>#REF!</v>
      </c>
    </row>
    <row r="22" spans="2:3">
      <c r="B22" t="s">
        <v>10</v>
      </c>
      <c r="C22" s="2" t="e">
        <f>#REF!</f>
        <v>#REF!</v>
      </c>
    </row>
    <row r="23" spans="2:3">
      <c r="B23" t="s">
        <v>11</v>
      </c>
      <c r="C23" s="2" t="e">
        <f>#REF!</f>
        <v>#REF!</v>
      </c>
    </row>
    <row r="24" spans="2:3">
      <c r="B24" t="s">
        <v>24</v>
      </c>
      <c r="C24" s="2" t="e">
        <f>#REF!</f>
        <v>#REF!</v>
      </c>
    </row>
    <row r="25" spans="2:3">
      <c r="B25" t="s">
        <v>12</v>
      </c>
      <c r="C25" s="2" t="e">
        <f>#REF!</f>
        <v>#REF!</v>
      </c>
    </row>
    <row r="26" spans="2:3">
      <c r="B26" t="s">
        <v>13</v>
      </c>
      <c r="C26" s="2" t="e">
        <f>#REF!</f>
        <v>#REF!</v>
      </c>
    </row>
    <row r="27" spans="2:3">
      <c r="B27" t="s">
        <v>14</v>
      </c>
      <c r="C27" s="1" t="e">
        <f>#REF!</f>
        <v>#REF!</v>
      </c>
    </row>
    <row r="28" spans="2:3">
      <c r="B28" t="s">
        <v>25</v>
      </c>
      <c r="C28" s="1" t="e">
        <f>#REF!</f>
        <v>#REF!</v>
      </c>
    </row>
  </sheetData>
  <mergeCells count="1">
    <mergeCell ref="H4:I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 DE ACCIÓN</vt:lpstr>
      <vt:lpstr>GRÁFICOAVANCE</vt:lpstr>
      <vt:lpstr>MIPG INSTITUCIONAL 21-22</vt:lpstr>
      <vt:lpstr>RECOMENDACIONES FURAG</vt:lpstr>
      <vt:lpstr>TABLAS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Anyi Yulieth Santos Suarez</cp:lastModifiedBy>
  <dcterms:created xsi:type="dcterms:W3CDTF">2020-11-26T21:38:07Z</dcterms:created>
  <dcterms:modified xsi:type="dcterms:W3CDTF">2021-10-13T20:01:40Z</dcterms:modified>
</cp:coreProperties>
</file>