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Matriz de Corrupción para publicar\"/>
    </mc:Choice>
  </mc:AlternateContent>
  <xr:revisionPtr revIDLastSave="0" documentId="13_ncr:1_{6A9C8DD3-E1E4-4965-AD05-C36305578ED7}" xr6:coauthVersionLast="36" xr6:coauthVersionMax="36" xr10:uidLastSave="{00000000-0000-0000-0000-000000000000}"/>
  <bookViews>
    <workbookView xWindow="-120" yWindow="-120" windowWidth="20730" windowHeight="11160" tabRatio="836"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 r:id="rId16"/>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36" l="1"/>
  <c r="K56" i="43" l="1" a="1"/>
  <c r="K56" i="43"/>
  <c r="M56" i="43" a="1"/>
  <c r="M56" i="43"/>
  <c r="O56" i="43" a="1"/>
  <c r="O56" i="43"/>
  <c r="Q56" i="43" a="1"/>
  <c r="Q56" i="43"/>
  <c r="S56" i="43" a="1"/>
  <c r="S56" i="43"/>
  <c r="U56" i="43" a="1"/>
  <c r="U56" i="43"/>
  <c r="W56" i="43" a="1"/>
  <c r="W56" i="43"/>
  <c r="X56" i="43"/>
  <c r="Y56" i="43" a="1"/>
  <c r="Y56" i="43"/>
  <c r="AA56" i="43" a="1"/>
  <c r="AA56" i="43"/>
  <c r="AB56" i="43" a="1"/>
  <c r="AB56" i="43"/>
  <c r="AC56" i="43" a="1"/>
  <c r="AC56" i="43"/>
  <c r="AD56" i="43" a="1"/>
  <c r="AD56" i="43"/>
  <c r="D12" i="42"/>
  <c r="Q12" i="47"/>
  <c r="B6" i="47"/>
  <c r="B6" i="33"/>
  <c r="B5" i="47"/>
  <c r="B5" i="33"/>
  <c r="B6" i="36"/>
  <c r="B6" i="43"/>
  <c r="B5" i="43"/>
  <c r="B6" i="44"/>
  <c r="B5" i="44"/>
  <c r="B6" i="45"/>
  <c r="B5" i="45"/>
  <c r="B5" i="36"/>
  <c r="B8" i="39"/>
  <c r="B6" i="31"/>
  <c r="B7" i="39"/>
  <c r="B5" i="31"/>
  <c r="B6" i="42"/>
  <c r="B5" i="42"/>
  <c r="B12" i="42"/>
  <c r="E23" i="30"/>
  <c r="E24" i="30"/>
  <c r="E25" i="30"/>
  <c r="E26" i="30"/>
  <c r="E27" i="30"/>
  <c r="E28" i="30"/>
  <c r="E29" i="30"/>
  <c r="E30" i="30"/>
  <c r="D15" i="39"/>
  <c r="I18" i="36"/>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4" i="36"/>
  <c r="G51" i="36"/>
  <c r="G48" i="36"/>
  <c r="G45" i="36"/>
  <c r="I31" i="36"/>
  <c r="I32" i="36"/>
  <c r="I33" i="36"/>
  <c r="I34" i="36"/>
  <c r="I35" i="36"/>
  <c r="I36" i="36"/>
  <c r="I37" i="36"/>
  <c r="I38" i="36"/>
  <c r="I39" i="36"/>
  <c r="I40" i="36"/>
  <c r="I41" i="36"/>
  <c r="I46" i="36"/>
  <c r="I47" i="36"/>
  <c r="I48" i="36"/>
  <c r="I49" i="36"/>
  <c r="I50" i="36"/>
  <c r="I51" i="36"/>
  <c r="I52" i="36"/>
  <c r="I53" i="36"/>
  <c r="I54" i="36"/>
  <c r="I55" i="36"/>
  <c r="I56"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4" i="36"/>
  <c r="G21" i="36"/>
  <c r="G18" i="36"/>
  <c r="G15"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9" i="43" a="1"/>
  <c r="AA49" i="43"/>
  <c r="AA50" i="43" a="1"/>
  <c r="AA50" i="43"/>
  <c r="AA51" i="43" a="1"/>
  <c r="AA51" i="43"/>
  <c r="AA52" i="43" a="1"/>
  <c r="AA52" i="43"/>
  <c r="AA53" i="43" a="1"/>
  <c r="AA53" i="43"/>
  <c r="AA54" i="43" a="1"/>
  <c r="AA54" i="43"/>
  <c r="AA55" i="43" a="1"/>
  <c r="AA55"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E12" i="42"/>
  <c r="C12" i="31"/>
  <c r="D13" i="42" a="1"/>
  <c r="D13" i="42"/>
  <c r="D14" i="42" a="1"/>
  <c r="D14" i="42"/>
  <c r="D15" i="42" a="1"/>
  <c r="D15"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27" i="39"/>
  <c r="B19" i="39"/>
  <c r="B21" i="45"/>
  <c r="B25" i="45"/>
  <c r="B29" i="45"/>
  <c r="B87" i="36"/>
  <c r="B85" i="47"/>
  <c r="B24"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49" i="43"/>
  <c r="Y49" i="43" a="1"/>
  <c r="Y49" i="43"/>
  <c r="AB49" i="43" a="1"/>
  <c r="AB49" i="43"/>
  <c r="X37" i="43"/>
  <c r="Y37" i="43" a="1"/>
  <c r="Y37" i="43"/>
  <c r="X67" i="43"/>
  <c r="Y67" i="43" a="1"/>
  <c r="Y67" i="43"/>
  <c r="AB67" i="43" a="1"/>
  <c r="AB67" i="43"/>
  <c r="X59" i="43"/>
  <c r="Y59" i="43" a="1"/>
  <c r="Y59" i="43"/>
  <c r="AB59" i="43" a="1"/>
  <c r="AB59" i="43"/>
  <c r="X53" i="43"/>
  <c r="Y53" i="43" a="1"/>
  <c r="Y53" i="43"/>
  <c r="X52" i="43"/>
  <c r="Y52" i="43" a="1"/>
  <c r="Y52"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E14" i="42" a="1"/>
  <c r="E14" i="42"/>
  <c r="C14" i="31"/>
  <c r="C42" i="36"/>
  <c r="F24" i="42" a="1"/>
  <c r="F24" i="42"/>
  <c r="E24" i="42" a="1"/>
  <c r="E24" i="42"/>
  <c r="C24" i="31"/>
  <c r="C192" i="36"/>
  <c r="F16" i="42" a="1"/>
  <c r="F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E15" i="42" a="1"/>
  <c r="E15" i="42"/>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297" i="43" a="1"/>
  <c r="AB297" i="43"/>
  <c r="AC297" i="43" a="1"/>
  <c r="AC297"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C71" i="43" a="1"/>
  <c r="AC71" i="43"/>
  <c r="AD71" i="43" a="1"/>
  <c r="AD71" i="43"/>
  <c r="AD149" i="43" a="1"/>
  <c r="AD149" i="43"/>
  <c r="AC149" i="43" a="1"/>
  <c r="AC149" i="43"/>
  <c r="AD30" i="43" a="1"/>
  <c r="AD30" i="43"/>
  <c r="AC30" i="43" a="1"/>
  <c r="AC30" i="43"/>
  <c r="AD31" i="43" a="1"/>
  <c r="AD31" i="43"/>
  <c r="AC31" i="43" a="1"/>
  <c r="AC31" i="43"/>
  <c r="AD26" i="43" a="1"/>
  <c r="AD26" i="43"/>
  <c r="AC26" i="43" a="1"/>
  <c r="AC26"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E57" i="43"/>
  <c r="AF57" i="43" a="1"/>
  <c r="AF57" i="43"/>
  <c r="AG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E42" i="43"/>
  <c r="AF42" i="43" a="1"/>
  <c r="AF42" i="43"/>
  <c r="AG42" i="43"/>
  <c r="AH42" i="43" a="1"/>
  <c r="AH42" i="43"/>
  <c r="AI42" i="43" a="1"/>
  <c r="AI42" i="43"/>
  <c r="AD297" i="43" a="1"/>
  <c r="AD297" i="43"/>
  <c r="AE27" i="43"/>
  <c r="AF27" i="43" a="1"/>
  <c r="AF27"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D17" i="39"/>
  <c r="C17" i="39" a="1"/>
  <c r="C17" i="39"/>
  <c r="D15" i="31"/>
  <c r="D57" i="43"/>
  <c r="AJ57" i="43"/>
  <c r="AK57" i="43"/>
  <c r="E15" i="44"/>
  <c r="C15" i="44"/>
  <c r="D32" i="39"/>
  <c r="C32" i="39" a="1"/>
  <c r="C32" i="39"/>
  <c r="D30" i="31"/>
  <c r="D282" i="36"/>
  <c r="D33" i="39"/>
  <c r="C33" i="39" a="1"/>
  <c r="C33" i="39"/>
  <c r="D31" i="31"/>
  <c r="D297" i="36"/>
  <c r="C15" i="39" a="1"/>
  <c r="C15" i="39"/>
  <c r="D13" i="31"/>
  <c r="D16" i="39"/>
  <c r="C16" i="39" a="1"/>
  <c r="C16" i="39"/>
  <c r="D14" i="31"/>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c r="D12" i="31"/>
  <c r="A33" i="39"/>
  <c r="A32" i="39"/>
  <c r="A31" i="39"/>
  <c r="A30" i="39"/>
  <c r="A29" i="39"/>
  <c r="A28" i="39"/>
  <c r="A27" i="39"/>
  <c r="A26" i="39"/>
  <c r="A25" i="39"/>
  <c r="A24" i="39"/>
  <c r="A23" i="39"/>
  <c r="A22" i="39"/>
  <c r="A21" i="39"/>
  <c r="A20" i="39"/>
  <c r="A19" i="39"/>
  <c r="A18" i="39"/>
  <c r="A17" i="39"/>
  <c r="A16" i="39"/>
  <c r="A15" i="39"/>
  <c r="A14" i="39"/>
  <c r="H16" i="45"/>
  <c r="F27" i="45"/>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G55" i="47"/>
  <c r="E55" i="47"/>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8" i="31"/>
  <c r="E252" i="36"/>
  <c r="E24" i="31"/>
  <c r="E192" i="36"/>
  <c r="E20" i="31"/>
  <c r="E132" i="36"/>
  <c r="E31" i="31"/>
  <c r="E297" i="36"/>
  <c r="E27" i="31"/>
  <c r="E237" i="36"/>
  <c r="E23" i="31"/>
  <c r="E177" i="36"/>
  <c r="E19" i="31"/>
  <c r="E117" i="36"/>
  <c r="E15" i="31"/>
  <c r="E30" i="31"/>
  <c r="E282" i="36"/>
  <c r="E26" i="31"/>
  <c r="E222" i="36"/>
  <c r="E22" i="31"/>
  <c r="E162" i="36"/>
  <c r="E18" i="31"/>
  <c r="E102" i="36"/>
  <c r="E14" i="31"/>
  <c r="E25" i="47"/>
  <c r="D14" i="44"/>
  <c r="F40" i="47"/>
  <c r="AK42" i="43"/>
  <c r="E14" i="44"/>
  <c r="AK27" i="43"/>
  <c r="E13" i="44"/>
  <c r="H13" i="45"/>
  <c r="K72" i="36"/>
  <c r="F70" i="47"/>
  <c r="F55" i="47"/>
  <c r="K177" i="36"/>
  <c r="F175" i="47"/>
  <c r="K192" i="36"/>
  <c r="F190" i="47"/>
  <c r="F220" i="47"/>
  <c r="K222" i="36"/>
  <c r="F160" i="47"/>
  <c r="K162"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G14" i="45"/>
  <c r="G25" i="47"/>
  <c r="H14" i="45"/>
  <c r="G40" i="47"/>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AE12" i="43"/>
  <c r="AF12" i="43" a="1"/>
  <c r="AF12" i="43"/>
  <c r="AG12" i="43"/>
  <c r="AH12" i="43" a="1"/>
  <c r="AH12" i="43"/>
  <c r="D12" i="43"/>
  <c r="AJ12" i="43"/>
  <c r="D12" i="44"/>
  <c r="D12" i="45"/>
  <c r="L14" i="31"/>
  <c r="O14" i="45"/>
  <c r="K13" i="31"/>
  <c r="N13" i="45"/>
  <c r="I12" i="31"/>
  <c r="M14" i="31"/>
  <c r="P14" i="45"/>
  <c r="M12" i="31"/>
  <c r="P12" i="45"/>
  <c r="J12" i="31"/>
  <c r="L16" i="31"/>
  <c r="O16" i="45"/>
  <c r="K14" i="31"/>
  <c r="N14" i="45"/>
  <c r="C12" i="43"/>
  <c r="M13" i="31"/>
  <c r="P13" i="45"/>
  <c r="M16" i="31"/>
  <c r="P16" i="45"/>
  <c r="I14" i="31"/>
  <c r="C12" i="36"/>
  <c r="J16" i="31"/>
  <c r="I13" i="31"/>
  <c r="K15" i="31"/>
  <c r="N15" i="45"/>
  <c r="M15" i="31"/>
  <c r="P15" i="45"/>
  <c r="K16" i="31"/>
  <c r="N16" i="45"/>
  <c r="K12" i="31"/>
  <c r="N12" i="45"/>
  <c r="L12" i="31"/>
  <c r="O12" i="45"/>
  <c r="E12" i="31"/>
  <c r="I15" i="31"/>
  <c r="J13" i="31"/>
  <c r="J15" i="31"/>
  <c r="L15" i="31"/>
  <c r="O15" i="45"/>
  <c r="L13" i="31"/>
  <c r="O13" i="45"/>
  <c r="C12" i="45"/>
  <c r="I16" i="31"/>
  <c r="J14" i="31"/>
  <c r="B12" i="44"/>
  <c r="B12" i="43"/>
  <c r="B12" i="31"/>
  <c r="B14" i="39"/>
  <c r="B12" i="36"/>
  <c r="B12" i="47"/>
  <c r="B12" i="45"/>
  <c r="AI12" i="43" a="1"/>
  <c r="AI12" i="43"/>
  <c r="C12" i="44"/>
  <c r="G12" i="45"/>
  <c r="F12" i="47"/>
  <c r="E12" i="43"/>
  <c r="E12" i="45"/>
  <c r="AK12" i="43"/>
  <c r="E12" i="44"/>
  <c r="G12" i="47"/>
  <c r="J16" i="44"/>
  <c r="M14" i="44"/>
  <c r="X14" i="45"/>
  <c r="E12" i="47"/>
  <c r="L16" i="44"/>
  <c r="W16" i="45"/>
  <c r="L12" i="44"/>
  <c r="W12" i="45"/>
  <c r="L14" i="44"/>
  <c r="W14" i="45"/>
  <c r="K14" i="44"/>
  <c r="V14" i="45"/>
  <c r="K15" i="44"/>
  <c r="V15" i="45"/>
  <c r="I16" i="44"/>
  <c r="I15" i="44"/>
  <c r="L15" i="44"/>
  <c r="W15" i="45"/>
  <c r="J14" i="44"/>
  <c r="I12" i="44"/>
  <c r="J15" i="44"/>
  <c r="K12" i="44"/>
  <c r="V12" i="45"/>
  <c r="F12" i="45"/>
  <c r="J12" i="44"/>
  <c r="J13" i="44"/>
  <c r="M13" i="44"/>
  <c r="X13" i="45"/>
  <c r="I14" i="44"/>
  <c r="K13" i="44"/>
  <c r="V13" i="45"/>
  <c r="I13" i="44"/>
  <c r="M12" i="44"/>
  <c r="X12" i="45"/>
  <c r="L13" i="44"/>
  <c r="W13" i="45"/>
  <c r="M15" i="44"/>
  <c r="X15" i="45"/>
  <c r="M16" i="44"/>
  <c r="X16" i="45"/>
  <c r="K16" i="44"/>
  <c r="V16" i="45"/>
  <c r="B19" i="33"/>
  <c r="B20" i="33"/>
  <c r="B17" i="33"/>
  <c r="B18" i="33"/>
  <c r="H12" i="45"/>
  <c r="B21" i="33"/>
  <c r="C21" i="33"/>
  <c r="D19" i="33"/>
  <c r="D18" i="33"/>
  <c r="D20" i="33"/>
  <c r="D17" i="33"/>
  <c r="C19" i="33"/>
  <c r="B24" i="33"/>
  <c r="C17" i="33"/>
  <c r="D21" i="33"/>
  <c r="E21" i="33"/>
  <c r="C20" i="33"/>
  <c r="C18" i="33"/>
  <c r="D24" i="33"/>
  <c r="E17" i="33"/>
  <c r="E18" i="33"/>
  <c r="E20" i="33"/>
  <c r="E19"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<sst xmlns="http://schemas.openxmlformats.org/spreadsheetml/2006/main" count="1951" uniqueCount="445">
  <si>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</si>
  <si>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</si>
  <si>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</si>
  <si>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</si>
  <si>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</si>
  <si>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</si>
  <si>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</si>
  <si>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</si>
  <si>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</si>
  <si>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</si>
  <si>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</si>
  <si>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</si>
  <si>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</si>
  <si>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</si>
  <si>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</si>
  <si>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</si>
  <si>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</si>
  <si>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</si>
  <si>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</si>
  <si>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</si>
  <si>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</si>
  <si>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</si>
  <si>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</si>
  <si>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</si>
  <si>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</si>
  <si>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</si>
  <si>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</si>
  <si>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</si>
  <si>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</si>
  <si>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</si>
  <si>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</si>
  <si>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</si>
  <si>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</si>
  <si>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</si>
  <si>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</si>
  <si>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</si>
  <si>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</si>
  <si>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</si>
  <si>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</si>
  <si>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</si>
  <si>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</si>
  <si>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</si>
  <si>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</si>
  <si>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</si>
  <si>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</si>
  <si>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</si>
  <si>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</si>
  <si>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</si>
  <si>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</si>
  <si>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</si>
  <si>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</si>
  <si>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</si>
  <si>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</si>
  <si>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</si>
  <si>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</si>
  <si>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</si>
  <si>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</si>
  <si>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</si>
  <si>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</si>
  <si>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</si>
  <si>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</si>
  <si>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</si>
  <si>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</si>
  <si>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</si>
  <si>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</si>
  <si>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</si>
  <si>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</si>
  <si>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</si>
  <si>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</si>
  <si>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</si>
  <si>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</si>
  <si>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</si>
  <si>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</si>
  <si>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</si>
  <si>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</si>
  <si>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</si>
  <si>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</si>
  <si>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</si>
  <si>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</si>
  <si>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</si>
  <si>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</si>
  <si>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</si>
  <si>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</si>
  <si>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</si>
  <si>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</si>
  <si>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</si>
  <si>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</si>
  <si>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</si>
  <si>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</si>
  <si>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</si>
  <si>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</si>
  <si>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</si>
  <si>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</si>
  <si>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</si>
  <si>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</si>
  <si>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</si>
  <si>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</si>
  <si>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</si>
  <si>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</si>
  <si>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</si>
  <si>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</si>
  <si>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</si>
  <si>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</si>
  <si>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</si>
  <si>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</si>
  <si>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</si>
  <si>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</si>
  <si>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</si>
  <si>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</si>
  <si>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</si>
  <si>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</si>
  <si>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</si>
  <si>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</si>
  <si>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</si>
  <si>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</si>
  <si>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</si>
  <si>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2024</t>
  </si>
  <si>
    <r>
      <t xml:space="preserve">Versión: </t>
    </r>
    <r>
      <rPr>
        <sz val="9"/>
        <rFont val="Arial"/>
        <family val="2"/>
      </rPr>
      <t>0.0</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</si>
  <si>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</si>
  <si>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</si>
  <si>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</si>
  <si>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</si>
  <si>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</si>
  <si>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</si>
  <si>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</si>
  <si>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</si>
  <si>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</si>
  <si>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</si>
  <si>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</si>
  <si>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</si>
  <si>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</si>
  <si>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</si>
  <si>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</si>
  <si>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</si>
  <si>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</si>
  <si>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</si>
  <si>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</si>
  <si>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</si>
  <si>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</si>
  <si>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</si>
  <si>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</si>
  <si>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</si>
  <si>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</si>
  <si>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</si>
  <si>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</si>
  <si>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</si>
  <si>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</si>
  <si>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</si>
  <si>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</si>
  <si>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</si>
  <si>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</si>
  <si>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</si>
  <si>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</si>
  <si>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</si>
  <si>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</si>
  <si>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</si>
  <si>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</si>
  <si>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</si>
  <si>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</si>
  <si>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</si>
  <si>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</si>
  <si>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</si>
  <si>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</si>
  <si>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</si>
  <si>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</si>
  <si>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</si>
  <si>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</si>
  <si>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</si>
  <si>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</si>
  <si>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</si>
  <si>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</si>
  <si>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</si>
  <si>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</si>
  <si>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</si>
  <si>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</si>
  <si>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</si>
  <si>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</si>
  <si>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</si>
  <si>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</si>
  <si>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</si>
  <si>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</si>
  <si>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</si>
  <si>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</si>
  <si>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</si>
  <si>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</si>
  <si>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</si>
  <si>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</si>
  <si>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</si>
  <si>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</si>
  <si>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</si>
  <si>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</si>
  <si>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</si>
  <si>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</si>
  <si>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</si>
  <si>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</si>
  <si>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</si>
  <si>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</si>
  <si>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</si>
  <si>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</si>
  <si>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</si>
  <si>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</si>
  <si>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</si>
  <si>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</si>
  <si>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</si>
  <si>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</si>
  <si>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</si>
  <si>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</si>
  <si>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</si>
  <si>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</si>
  <si>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</si>
  <si>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</si>
  <si>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</si>
  <si>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</si>
  <si>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</si>
  <si>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</si>
  <si>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Versión: </t>
    </r>
    <r>
      <rPr>
        <sz val="9"/>
        <color theme="1"/>
        <rFont val="Arial Narrow"/>
        <family val="2"/>
      </rPr>
      <t>0.0</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</si>
  <si>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</si>
  <si>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</si>
  <si>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</si>
  <si>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</si>
  <si>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</si>
  <si>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</si>
  <si>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</si>
  <si>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</si>
  <si>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</si>
  <si>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</si>
  <si>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</si>
  <si>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</si>
  <si>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</si>
  <si>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</si>
  <si>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</si>
  <si>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</si>
  <si>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</si>
  <si>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</si>
  <si>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</si>
  <si>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</si>
  <si>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</si>
  <si>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</si>
  <si>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</si>
  <si>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</si>
  <si>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</si>
  <si>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</si>
  <si>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</si>
  <si>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</si>
  <si>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</si>
  <si>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</si>
  <si>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</si>
  <si>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</si>
  <si>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</si>
  <si>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</si>
  <si>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</si>
  <si>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</si>
  <si>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</si>
  <si>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</si>
  <si>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</si>
  <si>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</si>
  <si>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</si>
  <si>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</si>
  <si>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</si>
  <si>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</si>
  <si>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</si>
  <si>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</si>
  <si>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</si>
  <si>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</si>
  <si>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</si>
  <si>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</si>
  <si>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</si>
  <si>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</si>
  <si>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</si>
  <si>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</si>
  <si>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</si>
  <si>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</si>
  <si>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</si>
  <si>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</si>
  <si>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</si>
  <si>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</si>
  <si>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</si>
  <si>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</si>
  <si>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</si>
  <si>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</si>
  <si>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</si>
  <si>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</si>
  <si>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</si>
  <si>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</si>
  <si>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</si>
  <si>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</si>
  <si>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</si>
  <si>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</si>
  <si>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</si>
  <si>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</si>
  <si>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</si>
  <si>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</si>
  <si>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</si>
  <si>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</si>
  <si>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</si>
  <si>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</si>
  <si>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</si>
  <si>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</si>
  <si>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</si>
  <si>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</si>
  <si>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</si>
  <si>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</si>
  <si>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</si>
  <si>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</si>
  <si>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</si>
  <si>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</si>
  <si>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</si>
  <si>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</si>
  <si>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</si>
  <si>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</si>
  <si>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</si>
  <si>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</si>
  <si>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</si>
  <si>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</si>
  <si>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</si>
  <si>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</si>
  <si>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</si>
  <si>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</si>
  <si>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</si>
  <si>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</si>
  <si>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</si>
  <si>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</si>
  <si>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</si>
  <si>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</si>
  <si>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</si>
  <si>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</si>
  <si>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</si>
  <si>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</si>
  <si>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</si>
  <si>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</si>
  <si>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</si>
  <si>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</si>
  <si>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</si>
  <si>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</si>
  <si>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</si>
  <si>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</si>
  <si>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</si>
  <si>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</si>
  <si>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</si>
  <si>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</si>
  <si>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</si>
  <si>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</si>
  <si>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</si>
  <si>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</si>
  <si>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</si>
  <si>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</si>
  <si>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</si>
  <si>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</si>
  <si>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</si>
  <si>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</si>
  <si>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</si>
  <si>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</si>
  <si>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</si>
  <si>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</si>
  <si>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</si>
  <si>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</si>
  <si>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</si>
  <si>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</si>
  <si>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</si>
  <si>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</si>
  <si>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</si>
  <si>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</si>
  <si>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</si>
  <si>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</si>
  <si>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</si>
  <si>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</si>
  <si>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</si>
  <si>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</si>
  <si>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</si>
  <si>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  </t>
  </si>
  <si>
    <t xml:space="preserve">Código: </t>
  </si>
  <si>
    <t xml:space="preserve">Fecha de aprobación: </t>
  </si>
  <si>
    <t>Código:</t>
  </si>
  <si>
    <r>
      <t xml:space="preserve">Código: </t>
    </r>
    <r>
      <rPr>
        <sz val="9"/>
        <rFont val="Arial"/>
        <family val="2"/>
      </rPr>
      <t xml:space="preserve"> </t>
    </r>
  </si>
  <si>
    <t xml:space="preserve">GESTIÓN JURÍDICA  </t>
  </si>
  <si>
    <t>entregar licencias de conducción en custodia de la Oficina Asesora Jurídica por sanciones de suspensión, sin el cumplimiento de requisitos (término de suspensión)</t>
  </si>
  <si>
    <t>Posibilidad de recibir o solicitar cualquier dádiva o beneficio a nombre propio o de terceros con el fin de  entregar licencias de conducción en custodia de la Oficina Asesora Jurídica por sanciones de suspensión, sin el cumplimiento de requisitos (término de suspensión)</t>
  </si>
  <si>
    <t xml:space="preserve">obtener la autorización salida de vehículos inmovilizados por infracciones de tránsito, sin el cumplimiento de los requisitos mínimos establecidos.
</t>
  </si>
  <si>
    <t xml:space="preserve">Posibilidad de recibir o solicitar cualquier dádiva o beneficio a nombre propio o de terceros con el objetivo de obtener la autorización salida de vehículos inmovilizados por infracciones de tránsito, sin el cumplimiento de los requisitos mínimos establecidos.
</t>
  </si>
  <si>
    <t xml:space="preserve">obtener la autorización de salida de vehículos inmovilizados por accidente o a disposición de Fiscalía por hurto,  sin mediar orden de la autoridad competente
</t>
  </si>
  <si>
    <t xml:space="preserve">Posibilidad de recibir o solicitar cualquier dádiva o beneficio a nombre propio o de terceros con el objetivo de obtener la autorización de salida de vehículos inmovilizados por accidente o a disposición de Fiscalía por hurto,  sin mediar orden de la autoridad competente
</t>
  </si>
  <si>
    <t xml:space="preserve">obtener la autorización de salida de vehículos inmovilizados por infracciones al transporte (IUIT),  sin mediar orden de la autoridad de transporte competente
</t>
  </si>
  <si>
    <t xml:space="preserve">Posibilidad de recibir o solicitar cualquier dádiva o beneficio a nombre propio o de terceros con el objetivo de obtener la autorización de salida de vehículos inmovilizados por infracciones al transporte (IUIT),  sin mediar orden de la autoridad de transporte competente
</t>
  </si>
  <si>
    <t>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t>
  </si>
  <si>
    <t>Actualizar del Cuadro de inventario de licencias de conducción en custodia de la Oficina Asesora Jurídica</t>
  </si>
  <si>
    <t>Almentar constantemente del libro de radicación de licencias de conducción nuevas allegadas</t>
  </si>
  <si>
    <t>Almentar constantemente del libro de radicación de licencias de conducción entregadas, previo cumplimiento de requisitos</t>
  </si>
  <si>
    <t>Actualización constante del cuadro de inventario de licencias de conducción en custodia de la Oficina Asesora Jurídica</t>
  </si>
  <si>
    <t>Inventario de licencias de conducción en custodia de la Oficina Asesora Jurídica actualizado</t>
  </si>
  <si>
    <t>Asesor Jurídico</t>
  </si>
  <si>
    <t>Actuaizar el cuadro de inventario de licencias de conducción en custodia de la Oficina Asesora Jurídica</t>
  </si>
  <si>
    <t>Cuadro de excel - Inventario de licencias de conducción en custodia de la Oficina Asesora Jurídica</t>
  </si>
  <si>
    <t xml:space="preserve">30 días </t>
  </si>
  <si>
    <t>1 actualización general mensual</t>
  </si>
  <si>
    <t>Actualización constante del libro de radicación de licencias de conducción nuevas allegadas a la Oficina Asesora Jurídica</t>
  </si>
  <si>
    <t>Libro de radicación de licencias de conducción nuevas allegadas a la Oficina Asesora Jurídica</t>
  </si>
  <si>
    <t>Actuaizar Libro de radicación de licencias de conducción nuevas allegadas a la Oficina Asesora Jurídica</t>
  </si>
  <si>
    <t>Actualización constante del libro de radicación de licencias de conducción entregadas, previo cumplimiento de requisitos</t>
  </si>
  <si>
    <t>Libro de radicación de licencias de conducción entregadas, previo cumplimiento de requisitos</t>
  </si>
  <si>
    <t>Actuaizar el libro de radicación de licencias de conducción entregadas, previo cumplimiento de requisitos</t>
  </si>
  <si>
    <t>Falta de seguimiento y control a la entrega de vehículos inmovilizados por infracciones de tránsito</t>
  </si>
  <si>
    <t>Actualizar el procedimiento de calidad para la entrega de vehículos inmovilizados</t>
  </si>
  <si>
    <t>Implementar el procedimiento de calidad para la entrega de vehículos inmovilizados</t>
  </si>
  <si>
    <t>Requerir a las inspecciones 2, 4 y 5 para que junto con el informe de gestión mensual, se allegue una muestra aleatoria de 10 paquetes de salidas de vehículos inmovilizados por infracciones de tránsito</t>
  </si>
  <si>
    <t>Revisión y verificación de cumplimiento de requisitos para la entrega realizada en la muestra allegada por las inspecciones</t>
  </si>
  <si>
    <t>Realizar la actualización del procedimeinto de calidad para la entrega de vehículos inmovilizados</t>
  </si>
  <si>
    <t>Procedimiento actualizado</t>
  </si>
  <si>
    <t>Inspección 2, 4, 5, Asesor Jurídico</t>
  </si>
  <si>
    <t>1 procedimiento actualizado</t>
  </si>
  <si>
    <t>Memorando para socializar y solicitar la implementación del procedimiento de calidad para la entrega de vehículos inmovilizados</t>
  </si>
  <si>
    <t>Memorando a inspecciones socializando y solicitando la implementación del procedimeinto actualizado</t>
  </si>
  <si>
    <t>Memorando socializando y solicitando implementar procedimiento actualizado</t>
  </si>
  <si>
    <t>1 memorando a inspecciones</t>
  </si>
  <si>
    <t>Memorando requerimiento a inspecciones 2,, 4 y 5 para que junto con el informa de gesión mensual, se allegue una muestra aleatoria de 10 paquetes de salidas de vehículos imovilizados por infracciones de tránsito</t>
  </si>
  <si>
    <t>Memorando a inspecciones socializando y solicitando implementar el procedimiento actualizado para entrega de vehículos inmovilizados por infracciones de tránsito</t>
  </si>
  <si>
    <t>Memorando requerimiento a inspecciones 2, 4 y 5 para que junto con el informa de gesión mensual, se allegue una muestra aleatoria de 10 paquetes de salidas de vehículos imovilizados por infracciones de tránsito</t>
  </si>
  <si>
    <t>Memorando a inspecciones 2 y 5</t>
  </si>
  <si>
    <t>1 memorando mensual a inspecciones 2, 4 y 5</t>
  </si>
  <si>
    <t>Constancia de reviisión y verificación de cumplimiento de requisitos para la entrega realizada en la muesra allegada por las inspecciones</t>
  </si>
  <si>
    <t xml:space="preserve">Documento de consancia de verificación de cumplimiento de requisitos para la entrega realizada en la muestra allegada por las inspecciones </t>
  </si>
  <si>
    <t>Constancia de revisión y verificación de cumplimiento de requisitos</t>
  </si>
  <si>
    <t xml:space="preserve">1 constancia mensual por inspección </t>
  </si>
  <si>
    <t>Falta de seguimiento y control a la entrega de vehículos por orden judicial</t>
  </si>
  <si>
    <t>Requerir a la inspección 3 para que junto con el informe de gestión mensual, se allegue una muestra aleatoria de 2 paquetes de salidas de vehículos por orden judicial</t>
  </si>
  <si>
    <t>Revisión y verificación de cumplimiento de requisitos para la entrega realizada en la muestra allegada por la inspección</t>
  </si>
  <si>
    <t>Inspección 3 y Asesor Jurídico</t>
  </si>
  <si>
    <t>Memorando a inspección 3 socializando y solicitando la implementación del procedimeinto actualizado</t>
  </si>
  <si>
    <t>Memorando requerimiento a inspecciones 3 para que junto con el informa de gesión mensual, se allegue una muestra aleatoria de 2 paquetes de salidas de vehículos por orden judicial</t>
  </si>
  <si>
    <t>Memorando a inspecciones requiriendo la inspección 3, para que junto con el informe de gesión mensual, se allegue una muestra aleatoria de salidas</t>
  </si>
  <si>
    <t>Memorando requerimiento a inspección 3 para que junto con el informe de gesión mensual, se allegue una muestra aleatoria de 2 paquetes de salidas por orden juducial</t>
  </si>
  <si>
    <t>Memorando a inspeccion 3</t>
  </si>
  <si>
    <t>1 memorando mensual a inspección 3</t>
  </si>
  <si>
    <t>Constancia de reviisión y verificación de cumplimiento de requisitos para la entrega realizada en la muesra allegada por la inspección</t>
  </si>
  <si>
    <t>Documento de consancia de verificación de cumplimiento de requisitos para la entrega realizada en la muestra allegada por la inspección</t>
  </si>
  <si>
    <t>1 constancia mensual</t>
  </si>
  <si>
    <t>Falta de seguimiento y control a la entrega de vehículos inmovilizados por infracciones de transporte</t>
  </si>
  <si>
    <t>Revisión y verificación de cumplimiento de requisitos para las entregas realizadas</t>
  </si>
  <si>
    <t>Memorando al personal de la oficina asesora juridica para socializar y solicitar la implementación del procedimiento de calidad para la entrega de vehículos inmovilizados</t>
  </si>
  <si>
    <t>Memorando al personal de la Oficina Asesora Jurídica, socializando y solicitando la implementación del procedimeinto actualizado</t>
  </si>
  <si>
    <t>Constancia de revisión y verificación de cumplimiento de requisitos para las entregas realizadas por infracciones al transporte</t>
  </si>
  <si>
    <t>Documento de constancia de verificación de cumplimiento de requisitos para las entregas realizadas por infracciones al transporte</t>
  </si>
  <si>
    <t>Constancia de verificación de cumplimiento de requisitos para las entregas realizadas por infracciones al transporte</t>
  </si>
  <si>
    <t>Código: FT-DIR-036</t>
  </si>
  <si>
    <r>
      <t xml:space="preserve">Versión: </t>
    </r>
    <r>
      <rPr>
        <sz val="9"/>
        <rFont val="Arial"/>
        <family val="2"/>
      </rPr>
      <t>03</t>
    </r>
  </si>
  <si>
    <r>
      <t xml:space="preserve">Fecha de aprobación: </t>
    </r>
    <r>
      <rPr>
        <sz val="9"/>
        <rFont val="Arial"/>
        <family val="2"/>
      </rPr>
      <t>Sep/16/2024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</si>
</sst>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sz val="8"/>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7" borderId="1" xfId="0" applyFont="1" applyFill="1" applyBorder="1" applyAlignment="1">
      <alignment horizontal="center" vertical="center" wrapText="1" readingOrder="1"/>
    </xf>
    <xf numFmtId="0" fontId="2" fillId="6"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8"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5" borderId="1" xfId="0" applyFont="1" applyFill="1" applyBorder="1" applyAlignment="1">
      <alignment horizontal="center" vertical="center" wrapText="1" readingOrder="1"/>
    </xf>
    <xf numFmtId="0" fontId="10" fillId="5"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10" fillId="7" borderId="27" xfId="0" applyFont="1" applyFill="1" applyBorder="1" applyAlignment="1">
      <alignment horizontal="center" vertical="center" wrapText="1" readingOrder="1"/>
    </xf>
    <xf numFmtId="0" fontId="2" fillId="6"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7" borderId="1" xfId="0" applyFont="1" applyFill="1" applyBorder="1" applyAlignment="1">
      <alignment horizontal="center" vertical="center" wrapText="1" readingOrder="1"/>
    </xf>
    <xf numFmtId="0" fontId="7" fillId="8" borderId="1" xfId="0" applyFont="1" applyFill="1" applyBorder="1" applyAlignment="1">
      <alignment horizontal="center" vertical="center" wrapText="1" readingOrder="1"/>
    </xf>
    <xf numFmtId="0" fontId="7" fillId="5" borderId="1" xfId="0" applyFont="1" applyFill="1" applyBorder="1" applyAlignment="1">
      <alignment horizontal="center" vertical="center" wrapText="1" readingOrder="1"/>
    </xf>
    <xf numFmtId="0" fontId="7" fillId="5"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4"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0" borderId="26" xfId="0" applyFont="1" applyFill="1" applyBorder="1" applyAlignment="1">
      <alignment horizontal="center" vertical="center" wrapText="1" readingOrder="1"/>
    </xf>
    <xf numFmtId="9" fontId="18" fillId="10"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4"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4" borderId="0" xfId="2" applyFill="1" applyAlignment="1">
      <alignment vertical="center" wrapText="1"/>
    </xf>
    <xf numFmtId="1" fontId="2" fillId="4"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9" borderId="73" xfId="2" applyFont="1" applyFill="1" applyBorder="1" applyAlignment="1">
      <alignment horizontal="center" vertical="center" wrapText="1"/>
    </xf>
    <xf numFmtId="0" fontId="15" fillId="9"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4" borderId="0" xfId="2" applyFont="1" applyFill="1" applyAlignment="1">
      <alignment horizontal="center" vertical="center" wrapText="1"/>
    </xf>
    <xf numFmtId="1" fontId="15" fillId="4"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4"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4" borderId="0" xfId="0" applyFont="1" applyFill="1" applyAlignment="1">
      <alignment wrapText="1"/>
    </xf>
    <xf numFmtId="0" fontId="16" fillId="4" borderId="35" xfId="4" applyFont="1" applyFill="1" applyBorder="1" applyAlignment="1">
      <alignment wrapText="1"/>
    </xf>
    <xf numFmtId="0" fontId="16" fillId="4" borderId="36" xfId="4" applyFont="1" applyFill="1" applyBorder="1" applyAlignment="1">
      <alignment wrapText="1"/>
    </xf>
    <xf numFmtId="0" fontId="16" fillId="4" borderId="37" xfId="4" applyFont="1" applyFill="1" applyBorder="1" applyAlignment="1">
      <alignment wrapText="1"/>
    </xf>
    <xf numFmtId="0" fontId="16" fillId="4" borderId="14" xfId="4" quotePrefix="1" applyFont="1" applyFill="1" applyBorder="1" applyAlignment="1">
      <alignment horizontal="justify" vertical="center" wrapText="1"/>
    </xf>
    <xf numFmtId="0" fontId="16" fillId="4" borderId="0" xfId="4" quotePrefix="1" applyFont="1" applyFill="1" applyAlignment="1">
      <alignment horizontal="justify" vertical="center" wrapText="1"/>
    </xf>
    <xf numFmtId="0" fontId="16" fillId="4" borderId="2" xfId="4" quotePrefix="1" applyFont="1" applyFill="1" applyBorder="1" applyAlignment="1">
      <alignment horizontal="justify" vertical="center" wrapText="1"/>
    </xf>
    <xf numFmtId="0" fontId="16" fillId="4" borderId="0" xfId="4" applyFont="1" applyFill="1" applyAlignment="1">
      <alignment wrapText="1"/>
    </xf>
    <xf numFmtId="0" fontId="15" fillId="4" borderId="9" xfId="5" applyFont="1" applyFill="1" applyBorder="1" applyAlignment="1">
      <alignment horizontal="left" vertical="top" wrapText="1" readingOrder="1"/>
    </xf>
    <xf numFmtId="0" fontId="16" fillId="4" borderId="9" xfId="4" applyFont="1" applyFill="1" applyBorder="1" applyAlignment="1">
      <alignment horizontal="justify" vertical="center" wrapText="1"/>
    </xf>
    <xf numFmtId="0" fontId="16" fillId="4" borderId="8" xfId="4" applyFont="1" applyFill="1" applyBorder="1" applyAlignment="1">
      <alignment wrapText="1"/>
    </xf>
    <xf numFmtId="0" fontId="26" fillId="4" borderId="14" xfId="4" quotePrefix="1" applyFont="1" applyFill="1" applyBorder="1" applyAlignment="1">
      <alignment vertical="top" wrapText="1"/>
    </xf>
    <xf numFmtId="0" fontId="26" fillId="4" borderId="0" xfId="4" quotePrefix="1" applyFont="1" applyFill="1" applyAlignment="1">
      <alignment vertical="top" wrapText="1"/>
    </xf>
    <xf numFmtId="0" fontId="26" fillId="4" borderId="2" xfId="4" quotePrefix="1" applyFont="1" applyFill="1" applyBorder="1" applyAlignment="1">
      <alignment vertical="top" wrapText="1"/>
    </xf>
    <xf numFmtId="0" fontId="26" fillId="4" borderId="35" xfId="4" quotePrefix="1" applyFont="1" applyFill="1" applyBorder="1" applyAlignment="1">
      <alignment vertical="top" wrapText="1"/>
    </xf>
    <xf numFmtId="0" fontId="26" fillId="4" borderId="36" xfId="4" quotePrefix="1" applyFont="1" applyFill="1" applyBorder="1" applyAlignment="1">
      <alignment vertical="top" wrapText="1"/>
    </xf>
    <xf numFmtId="0" fontId="26" fillId="4" borderId="37" xfId="4" quotePrefix="1" applyFont="1" applyFill="1" applyBorder="1" applyAlignment="1">
      <alignment vertical="top" wrapText="1"/>
    </xf>
    <xf numFmtId="0" fontId="26" fillId="4" borderId="14" xfId="4" quotePrefix="1" applyFont="1" applyFill="1" applyBorder="1" applyAlignment="1">
      <alignment horizontal="left" vertical="top" wrapText="1"/>
    </xf>
    <xf numFmtId="0" fontId="26" fillId="4"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4"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4" borderId="0" xfId="2" applyFont="1" applyFill="1" applyAlignment="1">
      <alignment horizontal="left" vertical="center" wrapText="1"/>
    </xf>
    <xf numFmtId="1" fontId="16" fillId="4"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7" borderId="1" xfId="0" applyFont="1" applyFill="1" applyBorder="1" applyAlignment="1">
      <alignment horizontal="center" vertical="center" wrapText="1" readingOrder="1"/>
    </xf>
    <xf numFmtId="0" fontId="21" fillId="7" borderId="1" xfId="0" applyFont="1" applyFill="1" applyBorder="1" applyAlignment="1">
      <alignment horizontal="center" vertical="center" wrapText="1" readingOrder="1"/>
    </xf>
    <xf numFmtId="0" fontId="16" fillId="6"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7" fillId="5" borderId="1" xfId="0" applyFont="1" applyFill="1" applyBorder="1" applyAlignment="1">
      <alignment horizontal="center" vertical="center" wrapText="1" readingOrder="1"/>
    </xf>
    <xf numFmtId="0" fontId="21" fillId="5" borderId="1" xfId="0" applyFont="1" applyFill="1" applyBorder="1" applyAlignment="1">
      <alignment horizontal="center" vertical="center" wrapText="1" readingOrder="1"/>
    </xf>
    <xf numFmtId="0" fontId="17" fillId="5"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21" fillId="7" borderId="27" xfId="0" applyFont="1" applyFill="1" applyBorder="1" applyAlignment="1">
      <alignment horizontal="center" vertical="center" wrapText="1" readingOrder="1"/>
    </xf>
    <xf numFmtId="0" fontId="16" fillId="6"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5"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4" borderId="0" xfId="2" applyFont="1" applyFill="1" applyAlignment="1">
      <alignment vertical="center" wrapText="1"/>
    </xf>
    <xf numFmtId="0" fontId="19" fillId="4"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6"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4"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4" borderId="35" xfId="4" quotePrefix="1" applyFont="1" applyFill="1" applyBorder="1" applyAlignment="1">
      <alignment horizontal="left" vertical="top" wrapText="1"/>
    </xf>
    <xf numFmtId="0" fontId="26" fillId="4" borderId="0" xfId="4" quotePrefix="1" applyFont="1" applyFill="1" applyAlignment="1">
      <alignment horizontal="left" vertical="top" wrapText="1"/>
    </xf>
    <xf numFmtId="0" fontId="26" fillId="4" borderId="37" xfId="4" quotePrefix="1" applyFont="1" applyFill="1" applyBorder="1" applyAlignment="1">
      <alignment horizontal="left" vertical="top" wrapText="1"/>
    </xf>
    <xf numFmtId="0" fontId="26" fillId="4" borderId="55" xfId="4" quotePrefix="1" applyFont="1" applyFill="1" applyBorder="1" applyAlignment="1">
      <alignment horizontal="left" vertical="top" wrapText="1"/>
    </xf>
    <xf numFmtId="0" fontId="26" fillId="4" borderId="9" xfId="4" quotePrefix="1" applyFont="1" applyFill="1" applyBorder="1" applyAlignment="1">
      <alignment horizontal="left" vertical="top" wrapText="1"/>
    </xf>
    <xf numFmtId="0" fontId="26" fillId="4" borderId="5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4"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4" borderId="14" xfId="4" applyFont="1" applyFill="1" applyBorder="1" applyAlignment="1">
      <alignment wrapText="1"/>
    </xf>
    <xf numFmtId="0" fontId="16" fillId="4" borderId="2" xfId="4" applyFont="1" applyFill="1" applyBorder="1" applyAlignment="1">
      <alignment wrapText="1"/>
    </xf>
    <xf numFmtId="0" fontId="16" fillId="4" borderId="38" xfId="4" applyFont="1" applyFill="1" applyBorder="1" applyAlignment="1">
      <alignment wrapText="1"/>
    </xf>
    <xf numFmtId="0" fontId="16" fillId="4"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4" borderId="0" xfId="0" applyFont="1" applyFill="1"/>
    <xf numFmtId="0" fontId="30" fillId="4" borderId="0" xfId="0" applyFont="1" applyFill="1" applyAlignment="1">
      <alignment horizontal="justify" vertical="center"/>
    </xf>
    <xf numFmtId="0" fontId="15" fillId="2" borderId="0" xfId="2" applyFont="1" applyFill="1" applyAlignment="1">
      <alignment horizontal="left" vertical="center" wrapText="1"/>
    </xf>
    <xf numFmtId="0" fontId="30" fillId="4"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4" borderId="0" xfId="2" applyFont="1" applyFill="1" applyAlignment="1">
      <alignment wrapText="1"/>
    </xf>
    <xf numFmtId="0" fontId="16" fillId="4" borderId="0" xfId="2" applyFont="1" applyFill="1" applyAlignment="1">
      <alignment horizontal="left" wrapText="1"/>
    </xf>
    <xf numFmtId="0" fontId="16" fillId="4" borderId="0" xfId="2" applyFont="1" applyFill="1" applyAlignment="1" applyProtection="1">
      <alignment horizontal="left" wrapText="1"/>
      <protection locked="0"/>
    </xf>
    <xf numFmtId="0" fontId="15" fillId="4" borderId="0" xfId="2" applyFont="1" applyFill="1" applyAlignment="1">
      <alignment vertical="center" wrapText="1"/>
    </xf>
    <xf numFmtId="14" fontId="16" fillId="4" borderId="0" xfId="0" applyNumberFormat="1" applyFont="1" applyFill="1" applyAlignment="1">
      <alignment horizontal="right" vertical="center" wrapText="1"/>
    </xf>
    <xf numFmtId="0" fontId="15" fillId="4" borderId="0" xfId="0" applyFont="1" applyFill="1" applyAlignment="1">
      <alignment vertical="center" wrapText="1"/>
    </xf>
    <xf numFmtId="14" fontId="16" fillId="4" borderId="0" xfId="0" applyNumberFormat="1" applyFont="1" applyFill="1" applyAlignment="1">
      <alignment vertical="center" wrapText="1"/>
    </xf>
    <xf numFmtId="14" fontId="15" fillId="4" borderId="0" xfId="0" applyNumberFormat="1" applyFont="1" applyFill="1" applyAlignment="1">
      <alignment horizontal="center" vertical="center" wrapText="1"/>
    </xf>
    <xf numFmtId="14" fontId="16" fillId="4" borderId="0" xfId="0" applyNumberFormat="1" applyFont="1" applyFill="1" applyAlignment="1">
      <alignment horizontal="left" vertical="center" wrapText="1"/>
    </xf>
    <xf numFmtId="0" fontId="16" fillId="4"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4" borderId="0" xfId="0" applyFont="1" applyFill="1" applyAlignment="1" applyProtection="1">
      <alignment vertical="center"/>
      <protection locked="0"/>
    </xf>
    <xf numFmtId="0" fontId="32" fillId="4" borderId="0" xfId="0" applyFont="1" applyFill="1" applyAlignment="1" applyProtection="1">
      <alignment vertical="center" wrapText="1"/>
      <protection locked="0"/>
    </xf>
    <xf numFmtId="0" fontId="29" fillId="4" borderId="0" xfId="0" applyFont="1" applyFill="1" applyAlignment="1" applyProtection="1">
      <alignment vertical="center"/>
      <protection locked="0"/>
    </xf>
    <xf numFmtId="0" fontId="30" fillId="4" borderId="0" xfId="0" applyFont="1" applyFill="1" applyAlignment="1" applyProtection="1">
      <alignment vertical="center" wrapText="1"/>
      <protection locked="0"/>
    </xf>
    <xf numFmtId="0" fontId="16" fillId="4" borderId="3" xfId="2" applyFont="1" applyFill="1" applyBorder="1" applyAlignment="1">
      <alignment horizontal="center" vertical="center" wrapText="1"/>
    </xf>
    <xf numFmtId="0" fontId="16" fillId="4" borderId="1" xfId="2" applyFont="1" applyFill="1" applyBorder="1" applyAlignment="1">
      <alignment horizontal="center" vertical="center" wrapText="1"/>
    </xf>
    <xf numFmtId="0" fontId="3" fillId="4" borderId="1" xfId="2" applyFont="1" applyFill="1" applyBorder="1" applyAlignment="1">
      <alignment horizontal="center" vertical="center" wrapText="1"/>
    </xf>
    <xf numFmtId="0" fontId="5" fillId="4" borderId="1" xfId="0" applyFont="1" applyFill="1" applyBorder="1" applyAlignment="1">
      <alignment wrapText="1"/>
    </xf>
    <xf numFmtId="0" fontId="6" fillId="4" borderId="1" xfId="0" applyFont="1" applyFill="1" applyBorder="1" applyAlignment="1">
      <alignment wrapText="1"/>
    </xf>
    <xf numFmtId="0" fontId="6" fillId="4" borderId="0" xfId="0" applyFont="1" applyFill="1" applyAlignment="1">
      <alignment horizontal="center" vertical="center" wrapText="1"/>
    </xf>
    <xf numFmtId="0" fontId="7" fillId="4" borderId="0" xfId="2" applyFont="1" applyFill="1" applyAlignment="1">
      <alignment vertical="center" wrapText="1"/>
    </xf>
    <xf numFmtId="0" fontId="2" fillId="4" borderId="1" xfId="0" applyFont="1" applyFill="1" applyBorder="1" applyAlignment="1" applyProtection="1">
      <alignment wrapText="1"/>
      <protection locked="0"/>
    </xf>
    <xf numFmtId="0" fontId="2" fillId="4" borderId="1" xfId="2" applyFill="1" applyBorder="1" applyAlignment="1">
      <alignment horizontal="justify" vertical="center" wrapText="1"/>
    </xf>
    <xf numFmtId="0" fontId="7" fillId="4" borderId="0" xfId="0" applyFont="1" applyFill="1" applyAlignment="1">
      <alignment vertical="center" wrapText="1" readingOrder="1"/>
    </xf>
    <xf numFmtId="0" fontId="5" fillId="4" borderId="0" xfId="0" applyFont="1" applyFill="1" applyAlignment="1">
      <alignment wrapText="1"/>
    </xf>
    <xf numFmtId="0" fontId="2" fillId="4" borderId="0" xfId="2" applyFill="1"/>
    <xf numFmtId="0" fontId="3" fillId="4" borderId="0" xfId="2" applyFont="1" applyFill="1" applyAlignment="1">
      <alignment horizontal="center" vertical="center" wrapText="1"/>
    </xf>
    <xf numFmtId="0" fontId="2" fillId="4" borderId="0" xfId="0" applyFont="1" applyFill="1" applyAlignment="1">
      <alignment horizontal="center" vertical="center" wrapText="1" readingOrder="1"/>
    </xf>
    <xf numFmtId="0" fontId="5" fillId="4" borderId="0" xfId="0" applyFont="1" applyFill="1" applyAlignment="1">
      <alignment horizontal="center" wrapText="1"/>
    </xf>
    <xf numFmtId="0" fontId="3" fillId="4" borderId="0" xfId="0" applyFont="1" applyFill="1" applyAlignment="1">
      <alignment horizontal="center" vertical="center" wrapText="1"/>
    </xf>
    <xf numFmtId="9" fontId="2" fillId="4" borderId="0" xfId="2" applyNumberFormat="1" applyFill="1" applyAlignment="1">
      <alignment horizontal="center" vertical="center" wrapText="1"/>
    </xf>
    <xf numFmtId="0" fontId="2" fillId="4" borderId="0" xfId="0" applyFont="1" applyFill="1" applyAlignment="1">
      <alignment wrapText="1"/>
    </xf>
    <xf numFmtId="1" fontId="3" fillId="4" borderId="0" xfId="2" applyNumberFormat="1" applyFont="1" applyFill="1" applyAlignment="1">
      <alignment horizontal="center" vertical="center" wrapText="1"/>
    </xf>
    <xf numFmtId="0" fontId="2" fillId="4" borderId="0" xfId="0" applyFont="1" applyFill="1" applyAlignment="1" applyProtection="1">
      <alignment horizontal="left" vertical="center" wrapText="1"/>
      <protection locked="0"/>
    </xf>
    <xf numFmtId="0" fontId="2" fillId="4" borderId="0" xfId="0" applyFont="1" applyFill="1" applyAlignment="1" applyProtection="1">
      <alignment wrapText="1"/>
      <protection locked="0"/>
    </xf>
    <xf numFmtId="0" fontId="2" fillId="4" borderId="0" xfId="2" applyFill="1" applyAlignment="1">
      <alignment horizontal="justify" vertical="center" wrapText="1"/>
    </xf>
    <xf numFmtId="0" fontId="2" fillId="4" borderId="0" xfId="0" applyFont="1" applyFill="1" applyAlignment="1">
      <alignment horizontal="center" vertical="center" wrapText="1"/>
    </xf>
    <xf numFmtId="1" fontId="2" fillId="4" borderId="0" xfId="2" applyNumberFormat="1" applyFill="1" applyAlignment="1">
      <alignment horizontal="center" vertical="center" wrapText="1"/>
    </xf>
    <xf numFmtId="0" fontId="2" fillId="4" borderId="0" xfId="0" applyFont="1" applyFill="1" applyAlignment="1">
      <alignment vertical="center" wrapText="1"/>
    </xf>
    <xf numFmtId="0" fontId="5" fillId="4" borderId="0" xfId="0" applyFont="1" applyFill="1" applyAlignment="1">
      <alignment horizontal="center" vertical="center" wrapText="1"/>
    </xf>
    <xf numFmtId="9" fontId="5" fillId="4" borderId="0" xfId="0" applyNumberFormat="1" applyFont="1" applyFill="1" applyAlignment="1">
      <alignment horizontal="center" vertical="center" wrapText="1"/>
    </xf>
    <xf numFmtId="9" fontId="6" fillId="4" borderId="0" xfId="0" applyNumberFormat="1" applyFont="1" applyFill="1" applyAlignment="1">
      <alignment horizontal="center" vertical="center" wrapText="1"/>
    </xf>
    <xf numFmtId="0" fontId="10" fillId="4" borderId="0" xfId="0" applyFont="1" applyFill="1" applyAlignment="1">
      <alignment horizontal="center" vertical="center" wrapText="1" readingOrder="1"/>
    </xf>
    <xf numFmtId="0" fontId="2" fillId="4" borderId="0" xfId="0" applyFont="1" applyFill="1" applyAlignment="1">
      <alignment horizontal="justify" vertical="center" wrapText="1"/>
    </xf>
    <xf numFmtId="0" fontId="7" fillId="4" borderId="0" xfId="0" applyFont="1" applyFill="1" applyAlignment="1" applyProtection="1">
      <alignment horizontal="left" vertical="center" wrapText="1"/>
      <protection locked="0"/>
    </xf>
    <xf numFmtId="0" fontId="5" fillId="4" borderId="0" xfId="0" applyFont="1" applyFill="1" applyAlignment="1" applyProtection="1">
      <alignment wrapText="1"/>
      <protection locked="0"/>
    </xf>
    <xf numFmtId="0" fontId="2" fillId="4"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4" borderId="0" xfId="0" applyFont="1" applyFill="1" applyAlignment="1">
      <alignment vertical="center" wrapText="1"/>
    </xf>
    <xf numFmtId="0" fontId="29" fillId="13" borderId="107" xfId="0" applyFont="1" applyFill="1" applyBorder="1" applyAlignment="1">
      <alignment vertical="center"/>
    </xf>
    <xf numFmtId="0" fontId="29" fillId="13" borderId="108" xfId="0" applyFont="1" applyFill="1" applyBorder="1" applyAlignment="1">
      <alignment vertical="center"/>
    </xf>
    <xf numFmtId="0" fontId="16" fillId="13" borderId="1" xfId="2" applyFont="1" applyFill="1" applyBorder="1" applyAlignment="1" applyProtection="1">
      <alignment horizontal="left" vertical="center" wrapText="1"/>
      <protection locked="0"/>
    </xf>
    <xf numFmtId="0" fontId="16" fillId="13" borderId="1" xfId="0" applyFont="1" applyFill="1" applyBorder="1" applyAlignment="1">
      <alignment horizontal="left" vertical="center" wrapText="1"/>
    </xf>
    <xf numFmtId="0" fontId="16" fillId="13" borderId="1" xfId="2" applyFont="1" applyFill="1" applyBorder="1" applyAlignment="1" applyProtection="1">
      <alignment horizontal="center" vertical="center" wrapText="1"/>
      <protection locked="0"/>
    </xf>
    <xf numFmtId="0" fontId="16" fillId="13" borderId="3" xfId="0" applyFont="1" applyFill="1" applyBorder="1" applyAlignment="1" applyProtection="1">
      <alignment horizontal="center" vertical="center" wrapText="1" readingOrder="1"/>
      <protection locked="0"/>
    </xf>
    <xf numFmtId="0" fontId="16" fillId="13" borderId="1" xfId="0" applyFont="1" applyFill="1" applyBorder="1" applyAlignment="1" applyProtection="1">
      <alignment horizontal="center" vertical="center" wrapText="1" readingOrder="1"/>
      <protection locked="0"/>
    </xf>
    <xf numFmtId="0" fontId="16" fillId="13" borderId="25" xfId="0" applyFont="1" applyFill="1" applyBorder="1" applyAlignment="1" applyProtection="1">
      <alignment horizontal="center" vertical="center" wrapText="1" readingOrder="1"/>
      <protection locked="0"/>
    </xf>
    <xf numFmtId="0" fontId="16" fillId="13" borderId="26" xfId="0" applyFont="1" applyFill="1" applyBorder="1" applyAlignment="1" applyProtection="1">
      <alignment horizontal="center" vertical="center" wrapText="1" readingOrder="1"/>
      <protection locked="0"/>
    </xf>
    <xf numFmtId="0" fontId="16" fillId="13" borderId="27" xfId="0" applyFont="1" applyFill="1" applyBorder="1" applyAlignment="1" applyProtection="1">
      <alignment horizontal="center" vertical="center" wrapText="1" readingOrder="1"/>
      <protection locked="0"/>
    </xf>
    <xf numFmtId="0" fontId="16" fillId="13" borderId="28" xfId="0" applyFont="1" applyFill="1" applyBorder="1" applyAlignment="1" applyProtection="1">
      <alignment horizontal="center" vertical="center" wrapText="1" readingOrder="1"/>
      <protection locked="0"/>
    </xf>
    <xf numFmtId="3" fontId="16" fillId="13" borderId="18" xfId="2" applyNumberFormat="1" applyFont="1" applyFill="1" applyBorder="1" applyAlignment="1" applyProtection="1">
      <alignment horizontal="left" vertical="center" wrapText="1"/>
      <protection locked="0"/>
    </xf>
    <xf numFmtId="3" fontId="16" fillId="13" borderId="73" xfId="2" applyNumberFormat="1" applyFont="1" applyFill="1" applyBorder="1" applyAlignment="1" applyProtection="1">
      <alignment horizontal="left" vertical="center" wrapText="1"/>
      <protection locked="0"/>
    </xf>
    <xf numFmtId="0" fontId="29" fillId="13" borderId="113" xfId="0" applyFont="1" applyFill="1" applyBorder="1" applyAlignment="1">
      <alignment vertical="center"/>
    </xf>
    <xf numFmtId="0" fontId="29" fillId="13" borderId="117" xfId="0" applyFont="1" applyFill="1" applyBorder="1" applyAlignment="1">
      <alignment vertical="center"/>
    </xf>
    <xf numFmtId="0" fontId="16" fillId="13" borderId="29" xfId="2" applyFont="1" applyFill="1" applyBorder="1" applyAlignment="1" applyProtection="1">
      <alignment horizontal="justify" vertical="center" wrapText="1"/>
      <protection locked="0"/>
    </xf>
    <xf numFmtId="0" fontId="16" fillId="13" borderId="33" xfId="2" applyFont="1" applyFill="1" applyBorder="1" applyAlignment="1" applyProtection="1">
      <alignment horizontal="justify" vertical="center" wrapText="1"/>
      <protection locked="0"/>
    </xf>
    <xf numFmtId="0" fontId="16" fillId="13" borderId="6" xfId="2" applyFont="1" applyFill="1" applyBorder="1" applyAlignment="1" applyProtection="1">
      <alignment horizontal="justify" vertical="center" wrapText="1"/>
      <protection locked="0"/>
    </xf>
    <xf numFmtId="0" fontId="16" fillId="13" borderId="6" xfId="2" applyFont="1" applyFill="1" applyBorder="1" applyAlignment="1" applyProtection="1">
      <alignment horizontal="center" vertical="center" wrapText="1"/>
      <protection locked="0"/>
    </xf>
    <xf numFmtId="14" fontId="16" fillId="13" borderId="6" xfId="2" applyNumberFormat="1" applyFont="1" applyFill="1" applyBorder="1" applyAlignment="1" applyProtection="1">
      <alignment horizontal="center" vertical="center" wrapText="1"/>
      <protection locked="0"/>
    </xf>
    <xf numFmtId="14" fontId="16" fillId="13" borderId="24" xfId="2" applyNumberFormat="1" applyFont="1" applyFill="1" applyBorder="1" applyAlignment="1" applyProtection="1">
      <alignment horizontal="center" vertical="center" wrapText="1"/>
      <protection locked="0"/>
    </xf>
    <xf numFmtId="49" fontId="16" fillId="13" borderId="33" xfId="2" applyNumberFormat="1" applyFont="1" applyFill="1" applyBorder="1" applyAlignment="1" applyProtection="1">
      <alignment horizontal="justify" vertical="center" wrapText="1"/>
      <protection locked="0"/>
    </xf>
    <xf numFmtId="14" fontId="16" fillId="13" borderId="6" xfId="2" applyNumberFormat="1" applyFont="1" applyFill="1" applyBorder="1" applyAlignment="1" applyProtection="1">
      <alignment horizontal="justify" vertical="center" wrapText="1"/>
      <protection locked="0"/>
    </xf>
    <xf numFmtId="49" fontId="16" fillId="13" borderId="25" xfId="2" applyNumberFormat="1" applyFont="1" applyFill="1" applyBorder="1" applyAlignment="1" applyProtection="1">
      <alignment horizontal="center" vertical="center" wrapText="1"/>
      <protection locked="0"/>
    </xf>
    <xf numFmtId="49" fontId="16" fillId="13" borderId="25" xfId="2" applyNumberFormat="1" applyFont="1" applyFill="1" applyBorder="1" applyAlignment="1" applyProtection="1">
      <alignment horizontal="justify" vertical="center" wrapText="1"/>
      <protection locked="0"/>
    </xf>
    <xf numFmtId="17" fontId="16" fillId="13" borderId="70" xfId="2" applyNumberFormat="1" applyFont="1" applyFill="1" applyBorder="1" applyAlignment="1" applyProtection="1">
      <alignment horizontal="justify" vertical="center" wrapText="1"/>
      <protection locked="0"/>
    </xf>
    <xf numFmtId="16" fontId="16" fillId="13" borderId="33" xfId="2" applyNumberFormat="1" applyFont="1" applyFill="1" applyBorder="1" applyAlignment="1" applyProtection="1">
      <alignment horizontal="justify" vertical="center" wrapText="1"/>
      <protection locked="0"/>
    </xf>
    <xf numFmtId="16" fontId="16" fillId="13" borderId="6" xfId="2" applyNumberFormat="1" applyFont="1" applyFill="1" applyBorder="1" applyAlignment="1" applyProtection="1">
      <alignment horizontal="justify" vertical="center" wrapText="1"/>
      <protection locked="0"/>
    </xf>
    <xf numFmtId="16" fontId="16" fillId="13" borderId="24" xfId="2" applyNumberFormat="1" applyFont="1" applyFill="1" applyBorder="1" applyAlignment="1" applyProtection="1">
      <alignment horizontal="justify" vertical="center" wrapText="1"/>
      <protection locked="0"/>
    </xf>
    <xf numFmtId="0" fontId="16" fillId="13" borderId="31" xfId="2" applyFont="1" applyFill="1" applyBorder="1" applyAlignment="1" applyProtection="1">
      <alignment horizontal="justify" vertical="center" wrapText="1"/>
      <protection locked="0"/>
    </xf>
    <xf numFmtId="0" fontId="16" fillId="13" borderId="38" xfId="2" applyFont="1" applyFill="1" applyBorder="1" applyAlignment="1" applyProtection="1">
      <alignment horizontal="justify" vertical="center" wrapText="1"/>
      <protection locked="0"/>
    </xf>
    <xf numFmtId="0" fontId="16" fillId="13" borderId="23" xfId="2" applyFont="1" applyFill="1" applyBorder="1" applyAlignment="1" applyProtection="1">
      <alignment horizontal="justify" vertical="center" wrapText="1"/>
      <protection locked="0"/>
    </xf>
    <xf numFmtId="0" fontId="16" fillId="13" borderId="4" xfId="2" applyFont="1" applyFill="1" applyBorder="1" applyAlignment="1" applyProtection="1">
      <alignment horizontal="justify" vertical="center" wrapText="1"/>
      <protection locked="0"/>
    </xf>
    <xf numFmtId="0" fontId="16" fillId="13" borderId="4" xfId="2" applyFont="1" applyFill="1" applyBorder="1" applyAlignment="1" applyProtection="1">
      <alignment horizontal="center" vertical="center" wrapText="1"/>
      <protection locked="0"/>
    </xf>
    <xf numFmtId="49" fontId="16" fillId="13" borderId="23" xfId="2" applyNumberFormat="1" applyFont="1" applyFill="1" applyBorder="1" applyAlignment="1" applyProtection="1">
      <alignment horizontal="justify" vertical="center" wrapText="1"/>
      <protection locked="0"/>
    </xf>
    <xf numFmtId="14" fontId="16" fillId="13" borderId="4" xfId="2" applyNumberFormat="1" applyFont="1" applyFill="1" applyBorder="1" applyAlignment="1" applyProtection="1">
      <alignment horizontal="center" vertical="center" wrapText="1"/>
      <protection locked="0"/>
    </xf>
    <xf numFmtId="17" fontId="16" fillId="13" borderId="88" xfId="2" applyNumberFormat="1" applyFont="1" applyFill="1" applyBorder="1" applyAlignment="1" applyProtection="1">
      <alignment horizontal="justify" vertical="center" wrapText="1"/>
      <protection locked="0"/>
    </xf>
    <xf numFmtId="16" fontId="16" fillId="13" borderId="23" xfId="2" applyNumberFormat="1" applyFont="1" applyFill="1" applyBorder="1" applyAlignment="1" applyProtection="1">
      <alignment horizontal="justify" vertical="center" wrapText="1"/>
      <protection locked="0"/>
    </xf>
    <xf numFmtId="16" fontId="16" fillId="13" borderId="4" xfId="2" applyNumberFormat="1" applyFont="1" applyFill="1" applyBorder="1" applyAlignment="1" applyProtection="1">
      <alignment horizontal="justify" vertical="center" wrapText="1"/>
      <protection locked="0"/>
    </xf>
    <xf numFmtId="16" fontId="16" fillId="13" borderId="32" xfId="2" applyNumberFormat="1" applyFont="1" applyFill="1" applyBorder="1" applyAlignment="1" applyProtection="1">
      <alignment horizontal="justify" vertical="center" wrapText="1"/>
      <protection locked="0"/>
    </xf>
    <xf numFmtId="0" fontId="16" fillId="13" borderId="39" xfId="2" applyFont="1" applyFill="1" applyBorder="1" applyAlignment="1" applyProtection="1">
      <alignment horizontal="justify" vertical="center" wrapText="1"/>
      <protection locked="0"/>
    </xf>
    <xf numFmtId="14" fontId="16" fillId="13" borderId="4" xfId="2" applyNumberFormat="1" applyFont="1" applyFill="1" applyBorder="1" applyAlignment="1" applyProtection="1">
      <alignment horizontal="justify" vertical="center" wrapText="1"/>
      <protection locked="0"/>
    </xf>
    <xf numFmtId="14" fontId="16" fillId="13" borderId="32" xfId="2" applyNumberFormat="1" applyFont="1" applyFill="1" applyBorder="1" applyAlignment="1" applyProtection="1">
      <alignment horizontal="justify" vertical="center" wrapText="1"/>
      <protection locked="0"/>
    </xf>
    <xf numFmtId="0" fontId="16" fillId="13" borderId="55" xfId="2" applyFont="1" applyFill="1" applyBorder="1" applyAlignment="1" applyProtection="1">
      <alignment horizontal="justify" vertical="center" wrapText="1"/>
      <protection locked="0"/>
    </xf>
    <xf numFmtId="0" fontId="16" fillId="13" borderId="3" xfId="2" applyFont="1" applyFill="1" applyBorder="1" applyAlignment="1" applyProtection="1">
      <alignment horizontal="justify" vertical="center" wrapText="1"/>
      <protection locked="0"/>
    </xf>
    <xf numFmtId="0" fontId="16" fillId="13" borderId="1" xfId="2" applyFont="1" applyFill="1" applyBorder="1" applyAlignment="1" applyProtection="1">
      <alignment horizontal="justify" vertical="center" wrapText="1"/>
      <protection locked="0"/>
    </xf>
    <xf numFmtId="14" fontId="16" fillId="13" borderId="1" xfId="2" applyNumberFormat="1" applyFont="1" applyFill="1" applyBorder="1" applyAlignment="1" applyProtection="1">
      <alignment horizontal="justify" vertical="center" wrapText="1"/>
      <protection locked="0"/>
    </xf>
    <xf numFmtId="14" fontId="16" fillId="13" borderId="25" xfId="2" applyNumberFormat="1" applyFont="1" applyFill="1" applyBorder="1" applyAlignment="1" applyProtection="1">
      <alignment horizontal="justify" vertical="center" wrapText="1"/>
      <protection locked="0"/>
    </xf>
    <xf numFmtId="49" fontId="16" fillId="13" borderId="3" xfId="2" applyNumberFormat="1" applyFont="1" applyFill="1" applyBorder="1" applyAlignment="1" applyProtection="1">
      <alignment horizontal="justify" vertical="center" wrapText="1"/>
      <protection locked="0"/>
    </xf>
    <xf numFmtId="0" fontId="16" fillId="13" borderId="71" xfId="2" applyFont="1" applyFill="1" applyBorder="1" applyAlignment="1" applyProtection="1">
      <alignment horizontal="justify" vertical="center" wrapText="1"/>
      <protection locked="0"/>
    </xf>
    <xf numFmtId="0" fontId="16" fillId="13" borderId="25" xfId="2" applyFont="1" applyFill="1" applyBorder="1" applyAlignment="1" applyProtection="1">
      <alignment horizontal="justify" vertical="center" wrapText="1"/>
      <protection locked="0"/>
    </xf>
    <xf numFmtId="0" fontId="16" fillId="13" borderId="57" xfId="2" applyFont="1" applyFill="1" applyBorder="1" applyAlignment="1" applyProtection="1">
      <alignment horizontal="justify" vertical="center" wrapText="1"/>
      <protection locked="0"/>
    </xf>
    <xf numFmtId="0" fontId="16" fillId="13" borderId="56" xfId="2" applyFont="1" applyFill="1" applyBorder="1" applyAlignment="1" applyProtection="1">
      <alignment horizontal="justify" vertical="center" wrapText="1"/>
      <protection locked="0"/>
    </xf>
    <xf numFmtId="0" fontId="16" fillId="13" borderId="26" xfId="2" applyFont="1" applyFill="1" applyBorder="1" applyAlignment="1" applyProtection="1">
      <alignment horizontal="justify" vertical="center" wrapText="1"/>
      <protection locked="0"/>
    </xf>
    <xf numFmtId="0" fontId="16" fillId="13" borderId="27" xfId="2" applyFont="1" applyFill="1" applyBorder="1" applyAlignment="1" applyProtection="1">
      <alignment horizontal="justify" vertical="center" wrapText="1"/>
      <protection locked="0"/>
    </xf>
    <xf numFmtId="14" fontId="16" fillId="13" borderId="27" xfId="2" applyNumberFormat="1" applyFont="1" applyFill="1" applyBorder="1" applyAlignment="1" applyProtection="1">
      <alignment horizontal="justify" vertical="center" wrapText="1"/>
      <protection locked="0"/>
    </xf>
    <xf numFmtId="14" fontId="16" fillId="13" borderId="28" xfId="2" applyNumberFormat="1" applyFont="1" applyFill="1" applyBorder="1" applyAlignment="1" applyProtection="1">
      <alignment horizontal="justify" vertical="center" wrapText="1"/>
      <protection locked="0"/>
    </xf>
    <xf numFmtId="49" fontId="16" fillId="13" borderId="26" xfId="2" applyNumberFormat="1" applyFont="1" applyFill="1" applyBorder="1" applyAlignment="1" applyProtection="1">
      <alignment horizontal="justify" vertical="center" wrapText="1"/>
      <protection locked="0"/>
    </xf>
    <xf numFmtId="49" fontId="16" fillId="13" borderId="28" xfId="2" applyNumberFormat="1" applyFont="1" applyFill="1" applyBorder="1" applyAlignment="1" applyProtection="1">
      <alignment horizontal="justify" vertical="center" wrapText="1"/>
      <protection locked="0"/>
    </xf>
    <xf numFmtId="0" fontId="16" fillId="13" borderId="72" xfId="2" applyFont="1" applyFill="1" applyBorder="1" applyAlignment="1" applyProtection="1">
      <alignment horizontal="justify" vertical="center" wrapText="1"/>
      <protection locked="0"/>
    </xf>
    <xf numFmtId="0" fontId="16" fillId="13" borderId="28" xfId="2" applyFont="1" applyFill="1" applyBorder="1" applyAlignment="1" applyProtection="1">
      <alignment horizontal="justify" vertical="center" wrapText="1"/>
      <protection locked="0"/>
    </xf>
    <xf numFmtId="0" fontId="16" fillId="13" borderId="79" xfId="2" applyFont="1" applyFill="1" applyBorder="1" applyAlignment="1" applyProtection="1">
      <alignment horizontal="justify" vertical="center" wrapText="1"/>
      <protection locked="0"/>
    </xf>
    <xf numFmtId="0" fontId="16" fillId="13" borderId="32" xfId="2" applyFont="1" applyFill="1" applyBorder="1" applyAlignment="1" applyProtection="1">
      <alignment horizontal="justify" vertical="center" wrapText="1"/>
      <protection locked="0"/>
    </xf>
    <xf numFmtId="17" fontId="16" fillId="13" borderId="71" xfId="2" applyNumberFormat="1" applyFont="1" applyFill="1" applyBorder="1" applyAlignment="1" applyProtection="1">
      <alignment horizontal="justify" vertical="center" wrapText="1"/>
      <protection locked="0"/>
    </xf>
    <xf numFmtId="49" fontId="16" fillId="13" borderId="32" xfId="2" applyNumberFormat="1" applyFont="1" applyFill="1" applyBorder="1" applyAlignment="1" applyProtection="1">
      <alignment horizontal="justify" vertical="center" wrapText="1"/>
      <protection locked="0"/>
    </xf>
    <xf numFmtId="0" fontId="16" fillId="13" borderId="88" xfId="2" applyFont="1" applyFill="1" applyBorder="1" applyAlignment="1" applyProtection="1">
      <alignment horizontal="justify" vertical="center" wrapText="1"/>
      <protection locked="0"/>
    </xf>
    <xf numFmtId="17" fontId="16" fillId="13" borderId="23" xfId="2" applyNumberFormat="1" applyFont="1" applyFill="1" applyBorder="1" applyAlignment="1" applyProtection="1">
      <alignment horizontal="justify" vertical="center" wrapText="1"/>
      <protection locked="0"/>
    </xf>
    <xf numFmtId="17" fontId="16" fillId="13" borderId="3" xfId="2" applyNumberFormat="1" applyFont="1" applyFill="1" applyBorder="1" applyAlignment="1" applyProtection="1">
      <alignment horizontal="justify" vertical="center" wrapText="1"/>
      <protection locked="0"/>
    </xf>
    <xf numFmtId="14" fontId="16" fillId="13" borderId="24" xfId="2" applyNumberFormat="1" applyFont="1" applyFill="1" applyBorder="1" applyAlignment="1" applyProtection="1">
      <alignment horizontal="justify" vertical="center" wrapText="1"/>
      <protection locked="0"/>
    </xf>
    <xf numFmtId="49" fontId="16" fillId="13" borderId="24" xfId="2" applyNumberFormat="1" applyFont="1" applyFill="1" applyBorder="1" applyAlignment="1" applyProtection="1">
      <alignment horizontal="justify" vertical="center" wrapText="1"/>
      <protection locked="0"/>
    </xf>
    <xf numFmtId="0" fontId="16" fillId="13" borderId="70" xfId="2" applyFont="1" applyFill="1" applyBorder="1" applyAlignment="1" applyProtection="1">
      <alignment horizontal="justify" vertical="center" wrapText="1"/>
      <protection locked="0"/>
    </xf>
    <xf numFmtId="0" fontId="16" fillId="13" borderId="24" xfId="2" applyFont="1" applyFill="1" applyBorder="1" applyAlignment="1" applyProtection="1">
      <alignment horizontal="justify" vertical="center" wrapText="1"/>
      <protection locked="0"/>
    </xf>
    <xf numFmtId="1" fontId="16" fillId="13" borderId="23" xfId="2" applyNumberFormat="1" applyFont="1" applyFill="1" applyBorder="1" applyAlignment="1" applyProtection="1">
      <alignment horizontal="center" vertical="center" wrapText="1"/>
      <protection locked="0"/>
    </xf>
    <xf numFmtId="1" fontId="16" fillId="13" borderId="3" xfId="2" applyNumberFormat="1" applyFont="1" applyFill="1" applyBorder="1" applyAlignment="1" applyProtection="1">
      <alignment horizontal="center" vertical="center" wrapText="1"/>
      <protection locked="0"/>
    </xf>
    <xf numFmtId="1" fontId="16" fillId="13" borderId="26" xfId="2" applyNumberFormat="1" applyFont="1" applyFill="1" applyBorder="1" applyAlignment="1" applyProtection="1">
      <alignment horizontal="center" vertical="center" wrapText="1"/>
      <protection locked="0"/>
    </xf>
    <xf numFmtId="0" fontId="16" fillId="13" borderId="4" xfId="0" applyFont="1" applyFill="1" applyBorder="1" applyAlignment="1" applyProtection="1">
      <alignment horizontal="center" vertical="center" wrapText="1" readingOrder="1"/>
      <protection locked="0"/>
    </xf>
    <xf numFmtId="0" fontId="16" fillId="13" borderId="4" xfId="2" applyFont="1" applyFill="1" applyBorder="1" applyAlignment="1" applyProtection="1">
      <alignment vertical="center" wrapText="1"/>
      <protection locked="0"/>
    </xf>
    <xf numFmtId="0" fontId="16" fillId="13" borderId="1" xfId="2" applyFont="1" applyFill="1" applyBorder="1" applyAlignment="1" applyProtection="1">
      <alignment vertical="center" wrapText="1"/>
      <protection locked="0"/>
    </xf>
    <xf numFmtId="0" fontId="16" fillId="13" borderId="27" xfId="2" applyFont="1" applyFill="1" applyBorder="1" applyAlignment="1" applyProtection="1">
      <alignment vertical="center" wrapText="1"/>
      <protection locked="0"/>
    </xf>
    <xf numFmtId="0" fontId="16" fillId="13" borderId="23" xfId="2" applyFont="1" applyFill="1" applyBorder="1" applyAlignment="1" applyProtection="1">
      <alignment vertical="center" wrapText="1"/>
      <protection locked="0"/>
    </xf>
    <xf numFmtId="0" fontId="16" fillId="13" borderId="3" xfId="2" applyFont="1" applyFill="1" applyBorder="1" applyAlignment="1" applyProtection="1">
      <alignment vertical="center" wrapText="1"/>
      <protection locked="0"/>
    </xf>
    <xf numFmtId="0" fontId="16" fillId="13" borderId="26" xfId="2" applyFont="1" applyFill="1" applyBorder="1" applyAlignment="1" applyProtection="1">
      <alignment vertical="center" wrapText="1"/>
      <protection locked="0"/>
    </xf>
    <xf numFmtId="0" fontId="16" fillId="4" borderId="50" xfId="4" applyFont="1" applyFill="1" applyBorder="1" applyAlignment="1">
      <alignment horizontal="justify" vertical="center" wrapText="1"/>
    </xf>
    <xf numFmtId="0" fontId="16" fillId="4" borderId="51" xfId="4" applyFont="1" applyFill="1" applyBorder="1" applyAlignment="1">
      <alignment horizontal="justify" vertical="center" wrapText="1"/>
    </xf>
    <xf numFmtId="0" fontId="26" fillId="4" borderId="3" xfId="4" quotePrefix="1" applyFont="1" applyFill="1" applyBorder="1" applyAlignment="1">
      <alignment horizontal="left" vertical="top" wrapText="1"/>
    </xf>
    <xf numFmtId="0" fontId="26" fillId="4" borderId="1" xfId="4" quotePrefix="1" applyFont="1" applyFill="1" applyBorder="1" applyAlignment="1">
      <alignment horizontal="left" vertical="top" wrapText="1"/>
    </xf>
    <xf numFmtId="0" fontId="26" fillId="4" borderId="25" xfId="4" quotePrefix="1" applyFont="1" applyFill="1" applyBorder="1" applyAlignment="1">
      <alignment horizontal="left" vertical="top" wrapText="1"/>
    </xf>
    <xf numFmtId="0" fontId="15" fillId="4" borderId="93" xfId="0" applyFont="1" applyFill="1" applyBorder="1" applyAlignment="1">
      <alignment horizontal="left" vertical="center" wrapText="1"/>
    </xf>
    <xf numFmtId="0" fontId="15" fillId="4" borderId="94" xfId="0" applyFont="1" applyFill="1" applyBorder="1" applyAlignment="1">
      <alignment horizontal="left" vertical="center" wrapText="1"/>
    </xf>
    <xf numFmtId="0" fontId="15" fillId="4" borderId="52" xfId="0" applyFont="1" applyFill="1" applyBorder="1" applyAlignment="1">
      <alignment horizontal="left" vertical="center" wrapText="1"/>
    </xf>
    <xf numFmtId="0" fontId="15" fillId="4" borderId="53" xfId="0" applyFont="1" applyFill="1" applyBorder="1" applyAlignment="1">
      <alignment horizontal="left" vertical="center" wrapText="1"/>
    </xf>
    <xf numFmtId="0" fontId="15" fillId="4" borderId="48" xfId="0" applyFont="1" applyFill="1" applyBorder="1" applyAlignment="1">
      <alignment horizontal="left" vertical="center" wrapText="1"/>
    </xf>
    <xf numFmtId="0" fontId="15" fillId="4"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4" borderId="97" xfId="5" applyFont="1" applyFill="1" applyBorder="1" applyAlignment="1">
      <alignment horizontal="left" vertical="top" wrapText="1" readingOrder="1"/>
    </xf>
    <xf numFmtId="0" fontId="15" fillId="4" borderId="98" xfId="5" applyFont="1" applyFill="1" applyBorder="1" applyAlignment="1">
      <alignment horizontal="left" vertical="top" wrapText="1" readingOrder="1"/>
    </xf>
    <xf numFmtId="0" fontId="16" fillId="4" borderId="99" xfId="4" applyFont="1" applyFill="1" applyBorder="1" applyAlignment="1">
      <alignment horizontal="justify" vertical="center" wrapText="1"/>
    </xf>
    <xf numFmtId="0" fontId="16" fillId="4" borderId="100" xfId="4" applyFont="1" applyFill="1" applyBorder="1" applyAlignment="1">
      <alignment horizontal="justify" vertical="center" wrapText="1"/>
    </xf>
    <xf numFmtId="0" fontId="15" fillId="4" borderId="44" xfId="5" applyFont="1" applyFill="1" applyBorder="1" applyAlignment="1">
      <alignment horizontal="left" vertical="top" wrapText="1" readingOrder="1"/>
    </xf>
    <xf numFmtId="0" fontId="15" fillId="4" borderId="45" xfId="5" applyFont="1" applyFill="1" applyBorder="1" applyAlignment="1">
      <alignment horizontal="left" vertical="top" wrapText="1" readingOrder="1"/>
    </xf>
    <xf numFmtId="0" fontId="16" fillId="4" borderId="46" xfId="4" applyFont="1" applyFill="1" applyBorder="1" applyAlignment="1">
      <alignment horizontal="justify" vertical="center" wrapText="1"/>
    </xf>
    <xf numFmtId="0" fontId="16" fillId="4"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4" borderId="55" xfId="4" quotePrefix="1" applyFont="1" applyFill="1" applyBorder="1" applyAlignment="1">
      <alignment horizontal="left" vertical="top" wrapText="1"/>
    </xf>
    <xf numFmtId="0" fontId="15" fillId="4" borderId="9" xfId="4" quotePrefix="1" applyFont="1" applyFill="1" applyBorder="1" applyAlignment="1">
      <alignment horizontal="left" vertical="top" wrapText="1"/>
    </xf>
    <xf numFmtId="0" fontId="15" fillId="4" borderId="57" xfId="4" quotePrefix="1" applyFont="1" applyFill="1" applyBorder="1" applyAlignment="1">
      <alignment horizontal="left" vertical="top" wrapText="1"/>
    </xf>
    <xf numFmtId="0" fontId="16" fillId="4" borderId="38" xfId="4" quotePrefix="1" applyFont="1" applyFill="1" applyBorder="1" applyAlignment="1">
      <alignment horizontal="justify" vertical="center" wrapText="1"/>
    </xf>
    <xf numFmtId="0" fontId="16" fillId="4" borderId="8" xfId="4" quotePrefix="1" applyFont="1" applyFill="1" applyBorder="1" applyAlignment="1">
      <alignment horizontal="justify" vertical="center" wrapText="1"/>
    </xf>
    <xf numFmtId="0" fontId="16" fillId="4" borderId="39" xfId="4" quotePrefix="1" applyFont="1" applyFill="1" applyBorder="1" applyAlignment="1">
      <alignment horizontal="justify" vertical="center"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6" fillId="14" borderId="35" xfId="4" quotePrefix="1" applyFont="1" applyFill="1" applyBorder="1" applyAlignment="1">
      <alignment horizontal="left" vertical="top" wrapText="1"/>
    </xf>
    <xf numFmtId="0" fontId="16" fillId="14" borderId="36" xfId="4" quotePrefix="1" applyFont="1" applyFill="1" applyBorder="1" applyAlignment="1">
      <alignment horizontal="left" vertical="top" wrapText="1"/>
    </xf>
    <xf numFmtId="0" fontId="16" fillId="14" borderId="37" xfId="4" quotePrefix="1" applyFont="1" applyFill="1" applyBorder="1" applyAlignment="1">
      <alignment horizontal="left" vertical="top" wrapText="1"/>
    </xf>
    <xf numFmtId="0" fontId="26" fillId="4" borderId="35" xfId="4" quotePrefix="1" applyFont="1" applyFill="1" applyBorder="1" applyAlignment="1">
      <alignment horizontal="left" vertical="top" wrapText="1"/>
    </xf>
    <xf numFmtId="0" fontId="26" fillId="4" borderId="36" xfId="4" quotePrefix="1" applyFont="1" applyFill="1" applyBorder="1" applyAlignment="1">
      <alignment horizontal="left" vertical="top" wrapText="1"/>
    </xf>
    <xf numFmtId="0" fontId="26" fillId="4" borderId="37" xfId="4" quotePrefix="1" applyFont="1" applyFill="1" applyBorder="1" applyAlignment="1">
      <alignment horizontal="left" vertical="top" wrapText="1"/>
    </xf>
    <xf numFmtId="0" fontId="16" fillId="4" borderId="95" xfId="4" applyFont="1" applyFill="1" applyBorder="1" applyAlignment="1">
      <alignment horizontal="justify" vertical="center" wrapText="1"/>
    </xf>
    <xf numFmtId="0" fontId="16" fillId="4"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4" borderId="89" xfId="0" applyFont="1" applyFill="1" applyBorder="1" applyAlignment="1">
      <alignment horizontal="left" vertical="center" wrapText="1"/>
    </xf>
    <xf numFmtId="0" fontId="15" fillId="4" borderId="90" xfId="0" applyFont="1" applyFill="1" applyBorder="1" applyAlignment="1">
      <alignment horizontal="left" vertical="center" wrapText="1"/>
    </xf>
    <xf numFmtId="0" fontId="26" fillId="4" borderId="9" xfId="4" quotePrefix="1" applyFont="1" applyFill="1" applyBorder="1" applyAlignment="1">
      <alignment horizontal="left" vertical="top" wrapText="1"/>
    </xf>
    <xf numFmtId="0" fontId="26" fillId="4" borderId="57" xfId="4" quotePrefix="1" applyFont="1" applyFill="1" applyBorder="1" applyAlignment="1">
      <alignment horizontal="left" vertical="top" wrapText="1"/>
    </xf>
    <xf numFmtId="0" fontId="15" fillId="4" borderId="103" xfId="0" applyFont="1" applyFill="1" applyBorder="1" applyAlignment="1">
      <alignment horizontal="left" vertical="center" wrapText="1"/>
    </xf>
    <xf numFmtId="0" fontId="15" fillId="4" borderId="104" xfId="0" applyFont="1" applyFill="1" applyBorder="1" applyAlignment="1">
      <alignment horizontal="left" vertical="center" wrapText="1"/>
    </xf>
    <xf numFmtId="0" fontId="16" fillId="4" borderId="50" xfId="4" applyFont="1" applyFill="1" applyBorder="1" applyAlignment="1">
      <alignment horizontal="justify" vertical="center"/>
    </xf>
    <xf numFmtId="0" fontId="16" fillId="4" borderId="51" xfId="4" applyFont="1" applyFill="1" applyBorder="1" applyAlignment="1">
      <alignment horizontal="justify" vertical="center"/>
    </xf>
    <xf numFmtId="0" fontId="15" fillId="4" borderId="101" xfId="0" applyFont="1" applyFill="1" applyBorder="1" applyAlignment="1">
      <alignment horizontal="left" vertical="center" wrapText="1"/>
    </xf>
    <xf numFmtId="0" fontId="15" fillId="4"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41" fillId="4" borderId="114" xfId="0" applyFont="1" applyFill="1" applyBorder="1" applyAlignment="1" applyProtection="1">
      <alignment horizontal="justify" vertical="top" wrapText="1"/>
      <protection locked="0"/>
    </xf>
    <xf numFmtId="0" fontId="41" fillId="4" borderId="106" xfId="0" applyFont="1" applyFill="1" applyBorder="1" applyAlignment="1" applyProtection="1">
      <alignment horizontal="justify" vertical="top" wrapText="1"/>
      <protection locked="0"/>
    </xf>
    <xf numFmtId="0" fontId="41" fillId="4" borderId="115" xfId="0" applyFont="1" applyFill="1" applyBorder="1" applyAlignment="1" applyProtection="1">
      <alignment horizontal="justify" vertical="top" wrapText="1"/>
      <protection locked="0"/>
    </xf>
    <xf numFmtId="0" fontId="29" fillId="4" borderId="0" xfId="0" applyFont="1" applyFill="1" applyAlignment="1">
      <alignment horizontal="left" vertical="center"/>
    </xf>
    <xf numFmtId="0" fontId="30" fillId="4" borderId="0" xfId="0" applyFont="1" applyFill="1" applyAlignment="1">
      <alignment horizontal="left" vertical="center"/>
    </xf>
    <xf numFmtId="0" fontId="30" fillId="4" borderId="112" xfId="0" applyFont="1" applyFill="1" applyBorder="1" applyAlignment="1">
      <alignment horizontal="center" vertical="center"/>
    </xf>
    <xf numFmtId="0" fontId="29" fillId="4" borderId="114" xfId="0" applyFont="1" applyFill="1" applyBorder="1" applyAlignment="1" applyProtection="1">
      <alignment horizontal="left" vertical="center"/>
      <protection locked="0"/>
    </xf>
    <xf numFmtId="0" fontId="29" fillId="4" borderId="106" xfId="0" applyFont="1" applyFill="1" applyBorder="1" applyAlignment="1" applyProtection="1">
      <alignment horizontal="left" vertical="center"/>
      <protection locked="0"/>
    </xf>
    <xf numFmtId="0" fontId="29" fillId="4"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3" borderId="117" xfId="2" applyFont="1" applyFill="1" applyBorder="1" applyAlignment="1">
      <alignment horizontal="left" vertical="center" wrapText="1"/>
    </xf>
    <xf numFmtId="0" fontId="16" fillId="13" borderId="117" xfId="2" applyFont="1" applyFill="1" applyBorder="1" applyAlignment="1">
      <alignment horizontal="left" vertical="center" wrapText="1"/>
    </xf>
    <xf numFmtId="0" fontId="35" fillId="13" borderId="0" xfId="0" applyFont="1" applyFill="1" applyAlignment="1">
      <alignment horizontal="center" vertical="center" wrapText="1"/>
    </xf>
    <xf numFmtId="0" fontId="35" fillId="13" borderId="123" xfId="0" applyFont="1" applyFill="1" applyBorder="1" applyAlignment="1">
      <alignment horizontal="center" vertical="center" wrapText="1"/>
    </xf>
    <xf numFmtId="0" fontId="35" fillId="13" borderId="128" xfId="0" applyFont="1" applyFill="1" applyBorder="1" applyAlignment="1">
      <alignment horizontal="center" vertical="center" wrapText="1"/>
    </xf>
    <xf numFmtId="0" fontId="35" fillId="13" borderId="129" xfId="0" applyFont="1" applyFill="1" applyBorder="1" applyAlignment="1">
      <alignment horizontal="center" vertical="center" wrapText="1"/>
    </xf>
    <xf numFmtId="0" fontId="15" fillId="13" borderId="109" xfId="2" applyFont="1" applyFill="1" applyBorder="1" applyAlignment="1">
      <alignment horizontal="left" vertical="center" wrapText="1"/>
    </xf>
    <xf numFmtId="0" fontId="15" fillId="13" borderId="110" xfId="2" applyFont="1" applyFill="1" applyBorder="1" applyAlignment="1">
      <alignment horizontal="left" vertical="center" wrapText="1"/>
    </xf>
    <xf numFmtId="0" fontId="15" fillId="13" borderId="111" xfId="2" applyFont="1" applyFill="1" applyBorder="1" applyAlignment="1">
      <alignment horizontal="left" vertical="center" wrapText="1"/>
    </xf>
    <xf numFmtId="0" fontId="16" fillId="13" borderId="109" xfId="2" applyFont="1" applyFill="1" applyBorder="1" applyAlignment="1">
      <alignment horizontal="left" vertical="top" wrapText="1"/>
    </xf>
    <xf numFmtId="0" fontId="16" fillId="13" borderId="110" xfId="2" applyFont="1" applyFill="1" applyBorder="1" applyAlignment="1">
      <alignment horizontal="left" vertical="top" wrapText="1"/>
    </xf>
    <xf numFmtId="0" fontId="16" fillId="13"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3" borderId="117" xfId="0" applyNumberFormat="1" applyFont="1" applyFill="1" applyBorder="1" applyAlignment="1">
      <alignment horizontal="left" vertical="center" wrapText="1"/>
    </xf>
    <xf numFmtId="0" fontId="34" fillId="13" borderId="0" xfId="2" applyFont="1" applyFill="1" applyAlignment="1">
      <alignment horizontal="center" vertical="center" wrapText="1"/>
    </xf>
    <xf numFmtId="0" fontId="34" fillId="13" borderId="123" xfId="2" applyFont="1" applyFill="1" applyBorder="1" applyAlignment="1">
      <alignment horizontal="center" vertical="center" wrapText="1"/>
    </xf>
    <xf numFmtId="0" fontId="34" fillId="13" borderId="128" xfId="2" applyFont="1" applyFill="1" applyBorder="1" applyAlignment="1">
      <alignment horizontal="center" vertical="center" wrapText="1"/>
    </xf>
    <xf numFmtId="0" fontId="34" fillId="13" borderId="129" xfId="2" applyFont="1" applyFill="1" applyBorder="1" applyAlignment="1">
      <alignment horizontal="center" vertical="center" wrapText="1"/>
    </xf>
    <xf numFmtId="0" fontId="29" fillId="13" borderId="131" xfId="0" applyFont="1" applyFill="1" applyBorder="1" applyAlignment="1">
      <alignment horizontal="center" vertical="center"/>
    </xf>
    <xf numFmtId="0" fontId="29" fillId="13" borderId="112" xfId="0" applyFont="1" applyFill="1" applyBorder="1" applyAlignment="1">
      <alignment horizontal="center" vertical="center"/>
    </xf>
    <xf numFmtId="0" fontId="29" fillId="13" borderId="122" xfId="0" applyFont="1" applyFill="1" applyBorder="1" applyAlignment="1">
      <alignment horizontal="center" vertical="center"/>
    </xf>
    <xf numFmtId="0" fontId="29" fillId="13" borderId="0" xfId="0" applyFont="1" applyFill="1" applyAlignment="1">
      <alignment horizontal="center" vertical="center"/>
    </xf>
    <xf numFmtId="0" fontId="29" fillId="13" borderId="132" xfId="0" applyFont="1" applyFill="1" applyBorder="1" applyAlignment="1">
      <alignment horizontal="center" vertical="center"/>
    </xf>
    <xf numFmtId="0" fontId="29" fillId="13"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13" borderId="130" xfId="0" applyFont="1" applyFill="1" applyBorder="1" applyAlignment="1">
      <alignment horizontal="left" vertical="center"/>
    </xf>
    <xf numFmtId="0" fontId="39" fillId="13" borderId="106" xfId="0" applyFont="1" applyFill="1" applyBorder="1" applyAlignment="1">
      <alignment horizontal="left" vertical="center"/>
    </xf>
    <xf numFmtId="0" fontId="39" fillId="13" borderId="115" xfId="0" applyFont="1" applyFill="1" applyBorder="1" applyAlignment="1">
      <alignment horizontal="left" vertical="center"/>
    </xf>
    <xf numFmtId="0" fontId="39" fillId="13" borderId="130" xfId="0" applyFont="1" applyFill="1" applyBorder="1" applyAlignment="1">
      <alignment horizontal="left" vertical="center"/>
    </xf>
    <xf numFmtId="0" fontId="39" fillId="13"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4" borderId="0" xfId="2" applyFont="1" applyFill="1" applyAlignment="1">
      <alignment horizontal="left" vertical="center" wrapText="1"/>
    </xf>
    <xf numFmtId="0" fontId="29" fillId="13" borderId="106" xfId="0" applyFont="1" applyFill="1" applyBorder="1" applyAlignment="1">
      <alignment horizontal="left" vertical="center"/>
    </xf>
    <xf numFmtId="0" fontId="29" fillId="13" borderId="115" xfId="0" applyFont="1" applyFill="1" applyBorder="1" applyAlignment="1">
      <alignment horizontal="left" vertical="center"/>
    </xf>
    <xf numFmtId="0" fontId="29" fillId="13" borderId="130" xfId="0" applyFont="1" applyFill="1" applyBorder="1" applyAlignment="1">
      <alignment horizontal="left" vertical="center"/>
    </xf>
    <xf numFmtId="0" fontId="29" fillId="13"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13" borderId="58" xfId="2" applyFont="1" applyFill="1" applyBorder="1" applyAlignment="1" applyProtection="1">
      <alignment horizontal="left" vertical="center" wrapText="1"/>
      <protection locked="0"/>
    </xf>
    <xf numFmtId="0" fontId="16" fillId="13" borderId="59" xfId="2" applyFont="1" applyFill="1" applyBorder="1" applyAlignment="1" applyProtection="1">
      <alignment horizontal="left" vertical="center" wrapText="1"/>
      <protection locked="0"/>
    </xf>
    <xf numFmtId="0" fontId="16" fillId="13"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13"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1" borderId="33" xfId="0" applyNumberFormat="1" applyFont="1" applyFill="1" applyBorder="1" applyAlignment="1">
      <alignment horizontal="center" vertical="center" wrapText="1"/>
    </xf>
    <xf numFmtId="9" fontId="18" fillId="11" borderId="24" xfId="0" applyNumberFormat="1" applyFont="1" applyFill="1" applyBorder="1" applyAlignment="1">
      <alignment horizontal="center" vertical="center" wrapText="1"/>
    </xf>
    <xf numFmtId="9" fontId="18" fillId="11" borderId="26" xfId="0" applyNumberFormat="1" applyFont="1" applyFill="1" applyBorder="1" applyAlignment="1">
      <alignment horizontal="center" vertical="center" wrapText="1"/>
    </xf>
    <xf numFmtId="9" fontId="18" fillId="11" borderId="28" xfId="0" applyNumberFormat="1" applyFont="1" applyFill="1" applyBorder="1" applyAlignment="1">
      <alignment horizontal="center" vertical="center" wrapText="1"/>
    </xf>
    <xf numFmtId="0" fontId="15" fillId="9" borderId="10" xfId="2" applyFont="1" applyFill="1" applyBorder="1" applyAlignment="1">
      <alignment horizontal="center" vertical="center" wrapText="1"/>
    </xf>
    <xf numFmtId="0" fontId="15" fillId="9" borderId="54" xfId="2" applyFont="1" applyFill="1" applyBorder="1" applyAlignment="1">
      <alignment horizontal="center" vertical="center" wrapText="1"/>
    </xf>
    <xf numFmtId="0" fontId="15" fillId="9" borderId="56" xfId="2" applyFont="1" applyFill="1" applyBorder="1" applyAlignment="1">
      <alignment horizontal="center" vertical="center" wrapText="1"/>
    </xf>
    <xf numFmtId="0" fontId="15" fillId="9" borderId="73" xfId="2" applyFont="1" applyFill="1" applyBorder="1" applyAlignment="1">
      <alignment horizontal="center" vertical="center" wrapText="1"/>
    </xf>
    <xf numFmtId="0" fontId="15" fillId="9" borderId="75" xfId="2" applyFont="1" applyFill="1" applyBorder="1" applyAlignment="1">
      <alignment horizontal="center" vertical="center" wrapText="1"/>
    </xf>
    <xf numFmtId="0" fontId="15" fillId="9" borderId="16" xfId="2" applyFont="1" applyFill="1" applyBorder="1" applyAlignment="1">
      <alignment horizontal="center" vertical="center" wrapText="1"/>
    </xf>
    <xf numFmtId="0" fontId="15" fillId="9" borderId="76"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20" xfId="2" applyFont="1" applyFill="1" applyBorder="1" applyAlignment="1">
      <alignment horizontal="center" wrapText="1"/>
    </xf>
    <xf numFmtId="0" fontId="15" fillId="9" borderId="21" xfId="2" applyFont="1" applyFill="1" applyBorder="1" applyAlignment="1">
      <alignment horizontal="center" wrapText="1"/>
    </xf>
    <xf numFmtId="0" fontId="15" fillId="9" borderId="22" xfId="2" applyFont="1" applyFill="1" applyBorder="1" applyAlignment="1">
      <alignment horizontal="center" wrapText="1"/>
    </xf>
    <xf numFmtId="0" fontId="15" fillId="9" borderId="79" xfId="2" applyFont="1" applyFill="1" applyBorder="1" applyAlignment="1">
      <alignment horizontal="center" vertical="center" wrapText="1"/>
    </xf>
    <xf numFmtId="0" fontId="15" fillId="9"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2" borderId="59" xfId="0" applyNumberFormat="1" applyFont="1" applyFill="1" applyBorder="1" applyAlignment="1">
      <alignment horizontal="center" vertical="center" wrapText="1"/>
    </xf>
    <xf numFmtId="9" fontId="18" fillId="12" borderId="0" xfId="0" applyNumberFormat="1" applyFont="1" applyFill="1" applyAlignment="1">
      <alignment horizontal="center" vertical="center" wrapText="1"/>
    </xf>
    <xf numFmtId="9" fontId="18" fillId="12" borderId="78" xfId="0" applyNumberFormat="1" applyFont="1" applyFill="1" applyBorder="1" applyAlignment="1">
      <alignment horizontal="center" vertical="center" wrapText="1"/>
    </xf>
    <xf numFmtId="9" fontId="18" fillId="12"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9" borderId="23" xfId="2" applyFont="1" applyFill="1" applyBorder="1" applyAlignment="1">
      <alignment horizontal="center" vertical="center" wrapText="1"/>
    </xf>
    <xf numFmtId="0" fontId="15" fillId="9"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13" borderId="59" xfId="2" applyFont="1" applyFill="1" applyBorder="1" applyAlignment="1" applyProtection="1">
      <alignment horizontal="justify" vertical="center" wrapText="1"/>
      <protection locked="0"/>
    </xf>
    <xf numFmtId="0" fontId="16" fillId="13" borderId="10" xfId="2" applyFont="1" applyFill="1" applyBorder="1" applyAlignment="1" applyProtection="1">
      <alignment horizontal="justify" vertical="center" wrapText="1"/>
      <protection locked="0"/>
    </xf>
    <xf numFmtId="9" fontId="15" fillId="10" borderId="33" xfId="2" applyNumberFormat="1" applyFont="1" applyFill="1" applyBorder="1" applyAlignment="1">
      <alignment horizontal="center" vertical="center" wrapText="1"/>
    </xf>
    <xf numFmtId="9" fontId="15" fillId="10"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3"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4" borderId="122" xfId="2" applyFont="1" applyFill="1" applyBorder="1" applyAlignment="1">
      <alignment horizontal="center" wrapText="1"/>
    </xf>
    <xf numFmtId="0" fontId="16" fillId="4" borderId="0" xfId="2" applyFont="1" applyFill="1" applyAlignment="1">
      <alignment horizontal="center" wrapText="1"/>
    </xf>
    <xf numFmtId="0" fontId="34" fillId="13" borderId="118" xfId="2" applyFont="1" applyFill="1" applyBorder="1" applyAlignment="1">
      <alignment horizontal="center" vertical="center" wrapText="1"/>
    </xf>
    <xf numFmtId="0" fontId="34" fillId="13" borderId="105" xfId="2" applyFont="1" applyFill="1" applyBorder="1" applyAlignment="1">
      <alignment horizontal="center" vertical="center" wrapText="1"/>
    </xf>
    <xf numFmtId="0" fontId="34" fillId="13" borderId="119" xfId="2" applyFont="1" applyFill="1" applyBorder="1" applyAlignment="1">
      <alignment horizontal="center" vertical="center" wrapText="1"/>
    </xf>
    <xf numFmtId="0" fontId="34" fillId="13" borderId="122" xfId="2" applyFont="1" applyFill="1" applyBorder="1" applyAlignment="1">
      <alignment horizontal="center" vertical="center" wrapText="1"/>
    </xf>
    <xf numFmtId="0" fontId="34" fillId="13" borderId="120" xfId="2" applyFont="1" applyFill="1" applyBorder="1" applyAlignment="1">
      <alignment horizontal="center" vertical="center" wrapText="1"/>
    </xf>
    <xf numFmtId="0" fontId="34" fillId="13" borderId="124" xfId="2" applyFont="1" applyFill="1" applyBorder="1" applyAlignment="1">
      <alignment horizontal="center" vertical="center" wrapText="1"/>
    </xf>
    <xf numFmtId="0" fontId="34" fillId="13" borderId="121" xfId="2" applyFont="1" applyFill="1" applyBorder="1" applyAlignment="1">
      <alignment horizontal="center" vertical="center" wrapText="1"/>
    </xf>
    <xf numFmtId="0" fontId="34" fillId="4" borderId="125" xfId="2" applyFont="1" applyFill="1" applyBorder="1" applyAlignment="1">
      <alignment horizontal="center" vertical="center" wrapText="1"/>
    </xf>
    <xf numFmtId="0" fontId="34" fillId="4" borderId="126" xfId="2" applyFont="1" applyFill="1" applyBorder="1" applyAlignment="1">
      <alignment horizontal="center" vertical="center" wrapText="1"/>
    </xf>
    <xf numFmtId="0" fontId="34" fillId="4" borderId="127" xfId="2" applyFont="1" applyFill="1" applyBorder="1" applyAlignment="1">
      <alignment horizontal="center" vertical="center" wrapText="1"/>
    </xf>
    <xf numFmtId="0" fontId="33" fillId="13" borderId="0" xfId="2" applyFont="1" applyFill="1" applyAlignment="1">
      <alignment horizontal="center" vertical="center" wrapText="1"/>
    </xf>
    <xf numFmtId="0" fontId="33" fillId="13" borderId="128" xfId="2" applyFont="1" applyFill="1" applyBorder="1" applyAlignment="1">
      <alignment horizontal="center" vertical="center" wrapText="1"/>
    </xf>
    <xf numFmtId="0" fontId="15" fillId="13" borderId="130" xfId="2" applyFont="1" applyFill="1" applyBorder="1" applyAlignment="1">
      <alignment horizontal="left" vertical="center" wrapText="1"/>
    </xf>
    <xf numFmtId="0" fontId="15" fillId="13" borderId="134" xfId="2" applyFont="1" applyFill="1" applyBorder="1" applyAlignment="1">
      <alignment horizontal="left" vertical="center" wrapText="1"/>
    </xf>
    <xf numFmtId="14" fontId="15" fillId="13" borderId="130" xfId="0" applyNumberFormat="1" applyFont="1" applyFill="1" applyBorder="1" applyAlignment="1">
      <alignment horizontal="left" vertical="center" wrapText="1"/>
    </xf>
    <xf numFmtId="14" fontId="15" fillId="13"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4"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4" borderId="13" xfId="0" applyFont="1" applyFill="1" applyBorder="1" applyAlignment="1">
      <alignment horizontal="left" vertical="top" wrapText="1"/>
    </xf>
    <xf numFmtId="0" fontId="19" fillId="4" borderId="12" xfId="0" applyFont="1" applyFill="1" applyBorder="1" applyAlignment="1">
      <alignment horizontal="left" vertical="top" wrapText="1"/>
    </xf>
    <xf numFmtId="0" fontId="19" fillId="4" borderId="11" xfId="0" applyFont="1" applyFill="1" applyBorder="1" applyAlignment="1">
      <alignment horizontal="left" vertical="top"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9" fillId="4" borderId="17" xfId="0" applyFont="1" applyFill="1" applyBorder="1" applyAlignment="1">
      <alignment vertical="top" wrapText="1"/>
    </xf>
    <xf numFmtId="0" fontId="19" fillId="4" borderId="16" xfId="0" applyFont="1" applyFill="1" applyBorder="1" applyAlignment="1">
      <alignment vertical="top" wrapText="1"/>
    </xf>
    <xf numFmtId="0" fontId="19" fillId="4" borderId="15" xfId="0" applyFont="1" applyFill="1" applyBorder="1" applyAlignment="1">
      <alignment vertical="top" wrapText="1"/>
    </xf>
    <xf numFmtId="0" fontId="19" fillId="4" borderId="14" xfId="0" applyFont="1" applyFill="1" applyBorder="1" applyAlignment="1">
      <alignment horizontal="left" vertical="top" wrapText="1"/>
    </xf>
    <xf numFmtId="0" fontId="19" fillId="4" borderId="0" xfId="0" applyFont="1" applyFill="1" applyAlignment="1">
      <alignment horizontal="left" vertical="top" wrapText="1"/>
    </xf>
    <xf numFmtId="0" fontId="19" fillId="4" borderId="2" xfId="0" applyFont="1" applyFill="1" applyBorder="1" applyAlignment="1">
      <alignment horizontal="left" vertical="top" wrapText="1"/>
    </xf>
    <xf numFmtId="0" fontId="3" fillId="4" borderId="0" xfId="2" applyFont="1" applyFill="1" applyAlignment="1">
      <alignment horizontal="center" vertical="center" textRotation="90" wrapText="1"/>
    </xf>
    <xf numFmtId="0" fontId="6" fillId="4" borderId="0" xfId="0" applyFont="1" applyFill="1" applyAlignment="1">
      <alignment horizontal="center" wrapText="1"/>
    </xf>
    <xf numFmtId="0" fontId="5" fillId="4" borderId="0" xfId="0" applyFont="1" applyFill="1" applyAlignment="1">
      <alignment horizontal="center" wrapText="1"/>
    </xf>
    <xf numFmtId="0" fontId="3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3" fillId="4"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19">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Downloads/MRC%202024%20-%20PLANEACION%20-%20JUR&#205;DICA%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 Identificación"/>
      <sheetName val="2 Probabilidad"/>
      <sheetName val="3 Impacto"/>
      <sheetName val="4 Mapa Calor Inherente"/>
      <sheetName val="5 Valoración Control"/>
      <sheetName val="6 Mapa Calor Residual"/>
      <sheetName val=" 7Mapa Calor Inherente Residual"/>
      <sheetName val="8 Mapa Riesgo, Plan Acción"/>
      <sheetName val="9 Imprimir Mapa Riesgo"/>
      <sheetName val="10 Riesgo del Proceso"/>
      <sheetName val="12 Formulas"/>
    </sheetNames>
    <sheetDataSet>
      <sheetData sheetId="0"/>
      <sheetData sheetId="1"/>
      <sheetData sheetId="2"/>
      <sheetData sheetId="3"/>
      <sheetData sheetId="4"/>
      <sheetData sheetId="5">
        <row r="12">
          <cell r="G12" t="str">
            <v>Inseguridad frente a la cantidad de licencias de conducción físicas en custodia y ausencia en el seguimiento al registro de licencias nuevas allegadas y entregadas</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E88" sqref="E88:F88"/>
    </sheetView>
  </sheetViews>
  <sheetFormatPr baseColWidth="10" defaultColWidth="11.453125" defaultRowHeight="11.5" x14ac:dyDescent="0.25"/>
  <cols>
    <col min="1" max="1" width="2.81640625" style="216" customWidth="1"/>
    <col min="2" max="3" width="24.7265625" style="216" customWidth="1"/>
    <col min="4" max="4" width="16" style="216" customWidth="1"/>
    <col min="5" max="5" width="24.7265625" style="216" customWidth="1"/>
    <col min="6" max="6" width="35.81640625" style="216" customWidth="1"/>
    <col min="7" max="8" width="24.7265625" style="216" customWidth="1"/>
    <col min="9" max="16384" width="11.453125" style="216"/>
  </cols>
  <sheetData>
    <row r="1" spans="2:8" ht="12" thickBot="1" x14ac:dyDescent="0.3"/>
    <row r="2" spans="2:8" x14ac:dyDescent="0.25">
      <c r="B2" s="557" t="s">
        <v>0</v>
      </c>
      <c r="C2" s="558"/>
      <c r="D2" s="558"/>
      <c r="E2" s="558"/>
      <c r="F2" s="558"/>
      <c r="G2" s="558"/>
      <c r="H2" s="559"/>
    </row>
    <row r="3" spans="2:8" x14ac:dyDescent="0.25">
      <c r="B3" s="217"/>
      <c r="C3" s="218"/>
      <c r="D3" s="218"/>
      <c r="E3" s="218"/>
      <c r="F3" s="218"/>
      <c r="G3" s="218"/>
      <c r="H3" s="219"/>
    </row>
    <row r="4" spans="2:8" s="346" customFormat="1" ht="63" customHeight="1" x14ac:dyDescent="0.25">
      <c r="B4" s="560" t="s">
        <v>1</v>
      </c>
      <c r="C4" s="561"/>
      <c r="D4" s="561"/>
      <c r="E4" s="561"/>
      <c r="F4" s="561"/>
      <c r="G4" s="561"/>
      <c r="H4" s="562"/>
    </row>
    <row r="5" spans="2:8" s="346" customFormat="1" ht="63" customHeight="1" x14ac:dyDescent="0.25">
      <c r="B5" s="563"/>
      <c r="C5" s="564"/>
      <c r="D5" s="564"/>
      <c r="E5" s="564"/>
      <c r="F5" s="564"/>
      <c r="G5" s="564"/>
      <c r="H5" s="565"/>
    </row>
    <row r="6" spans="2:8" s="346" customFormat="1" x14ac:dyDescent="0.25">
      <c r="B6" s="566" t="s">
        <v>2</v>
      </c>
      <c r="C6" s="567"/>
      <c r="D6" s="567"/>
      <c r="E6" s="567"/>
      <c r="F6" s="567"/>
      <c r="G6" s="567"/>
      <c r="H6" s="568"/>
    </row>
    <row r="7" spans="2:8" s="346" customFormat="1" ht="60" customHeight="1" x14ac:dyDescent="0.25">
      <c r="B7" s="569" t="s">
        <v>3</v>
      </c>
      <c r="C7" s="570"/>
      <c r="D7" s="570"/>
      <c r="E7" s="570"/>
      <c r="F7" s="570"/>
      <c r="G7" s="570"/>
      <c r="H7" s="571"/>
    </row>
    <row r="8" spans="2:8" x14ac:dyDescent="0.25">
      <c r="B8" s="220"/>
      <c r="C8" s="221"/>
      <c r="D8" s="221"/>
      <c r="E8" s="221"/>
      <c r="F8" s="221"/>
      <c r="G8" s="221"/>
      <c r="H8" s="222"/>
    </row>
    <row r="9" spans="2:8" ht="20.5" customHeight="1" x14ac:dyDescent="0.25">
      <c r="B9" s="572" t="s">
        <v>4</v>
      </c>
      <c r="C9" s="573"/>
      <c r="D9" s="573"/>
      <c r="E9" s="573"/>
      <c r="F9" s="573"/>
      <c r="G9" s="573"/>
      <c r="H9" s="574"/>
    </row>
    <row r="10" spans="2:8" x14ac:dyDescent="0.25">
      <c r="B10" s="364"/>
      <c r="C10" s="365"/>
      <c r="D10" s="365"/>
      <c r="E10" s="365"/>
      <c r="F10" s="365"/>
      <c r="G10" s="365"/>
      <c r="H10" s="366"/>
    </row>
    <row r="11" spans="2:8" ht="20.5" customHeight="1" x14ac:dyDescent="0.25">
      <c r="B11" s="575" t="s">
        <v>5</v>
      </c>
      <c r="C11" s="576"/>
      <c r="D11" s="576"/>
      <c r="E11" s="576"/>
      <c r="F11" s="576"/>
      <c r="G11" s="576"/>
      <c r="H11" s="577"/>
    </row>
    <row r="12" spans="2:8" ht="20.5" customHeight="1" x14ac:dyDescent="0.25">
      <c r="B12" s="551" t="s">
        <v>6</v>
      </c>
      <c r="C12" s="552"/>
      <c r="D12" s="552"/>
      <c r="E12" s="552"/>
      <c r="F12" s="552"/>
      <c r="G12" s="552"/>
      <c r="H12" s="553"/>
    </row>
    <row r="13" spans="2:8" ht="20.5" customHeight="1" x14ac:dyDescent="0.25">
      <c r="B13" s="368"/>
      <c r="C13" s="369"/>
      <c r="D13" s="369"/>
      <c r="E13" s="369"/>
      <c r="F13" s="369"/>
      <c r="G13" s="369"/>
      <c r="H13" s="370"/>
    </row>
    <row r="14" spans="2:8" ht="27" customHeight="1" x14ac:dyDescent="0.25">
      <c r="B14" s="554" t="s">
        <v>7</v>
      </c>
      <c r="C14" s="555"/>
      <c r="D14" s="555"/>
      <c r="E14" s="555"/>
      <c r="F14" s="555"/>
      <c r="G14" s="555"/>
      <c r="H14" s="556"/>
    </row>
    <row r="15" spans="2:8" s="154" customFormat="1" ht="20.5" customHeight="1" x14ac:dyDescent="0.25">
      <c r="B15" s="368"/>
      <c r="C15" s="369"/>
      <c r="D15" s="369"/>
      <c r="E15" s="369"/>
      <c r="F15" s="369"/>
      <c r="G15" s="369"/>
      <c r="H15" s="370"/>
    </row>
    <row r="16" spans="2:8" ht="20.5" customHeight="1" x14ac:dyDescent="0.25">
      <c r="B16" s="572" t="s">
        <v>8</v>
      </c>
      <c r="C16" s="579"/>
      <c r="D16" s="579"/>
      <c r="E16" s="579"/>
      <c r="F16" s="579"/>
      <c r="G16" s="579"/>
      <c r="H16" s="580"/>
    </row>
    <row r="17" spans="2:8" ht="9" customHeight="1" x14ac:dyDescent="0.25">
      <c r="B17" s="578"/>
      <c r="C17" s="579"/>
      <c r="D17" s="579"/>
      <c r="E17" s="579"/>
      <c r="F17" s="579"/>
      <c r="G17" s="579"/>
      <c r="H17" s="580"/>
    </row>
    <row r="18" spans="2:8" x14ac:dyDescent="0.25">
      <c r="B18" s="572" t="s">
        <v>9</v>
      </c>
      <c r="C18" s="579"/>
      <c r="D18" s="579"/>
      <c r="E18" s="579"/>
      <c r="F18" s="579"/>
      <c r="G18" s="579"/>
      <c r="H18" s="580"/>
    </row>
    <row r="19" spans="2:8" x14ac:dyDescent="0.25">
      <c r="B19" s="358"/>
      <c r="C19" s="367"/>
      <c r="D19" s="367"/>
      <c r="E19" s="367"/>
      <c r="F19" s="367"/>
      <c r="G19" s="367"/>
      <c r="H19" s="360"/>
    </row>
    <row r="20" spans="2:8" ht="18.649999999999999" customHeight="1" x14ac:dyDescent="0.25">
      <c r="B20" s="578" t="s">
        <v>10</v>
      </c>
      <c r="C20" s="579"/>
      <c r="D20" s="579"/>
      <c r="E20" s="579"/>
      <c r="F20" s="579"/>
      <c r="G20" s="579"/>
      <c r="H20" s="580"/>
    </row>
    <row r="21" spans="2:8" ht="18.649999999999999" customHeight="1" x14ac:dyDescent="0.25">
      <c r="B21" s="358"/>
      <c r="C21" s="367"/>
      <c r="D21" s="367"/>
      <c r="E21" s="367"/>
      <c r="F21" s="367"/>
      <c r="G21" s="367"/>
      <c r="H21" s="360"/>
    </row>
    <row r="22" spans="2:8" ht="27.75" customHeight="1" x14ac:dyDescent="0.25">
      <c r="B22" s="530" t="s">
        <v>11</v>
      </c>
      <c r="C22" s="531"/>
      <c r="D22" s="531"/>
      <c r="E22" s="531"/>
      <c r="F22" s="531"/>
      <c r="G22" s="531"/>
      <c r="H22" s="532"/>
    </row>
    <row r="23" spans="2:8" ht="18.649999999999999" customHeight="1" thickBot="1" x14ac:dyDescent="0.3">
      <c r="B23" s="233"/>
      <c r="C23" s="359"/>
      <c r="D23" s="359"/>
      <c r="E23" s="359"/>
      <c r="F23" s="359"/>
      <c r="G23" s="359"/>
      <c r="H23" s="234"/>
    </row>
    <row r="24" spans="2:8" ht="12" thickTop="1" x14ac:dyDescent="0.25">
      <c r="B24" s="371"/>
      <c r="C24" s="539" t="s">
        <v>12</v>
      </c>
      <c r="D24" s="540"/>
      <c r="E24" s="541" t="s">
        <v>13</v>
      </c>
      <c r="F24" s="542"/>
      <c r="G24" s="223"/>
      <c r="H24" s="372"/>
    </row>
    <row r="25" spans="2:8" ht="26.25" customHeight="1" x14ac:dyDescent="0.25">
      <c r="B25" s="371"/>
      <c r="C25" s="547" t="s">
        <v>14</v>
      </c>
      <c r="D25" s="548"/>
      <c r="E25" s="549" t="s">
        <v>15</v>
      </c>
      <c r="F25" s="550"/>
      <c r="G25" s="223"/>
      <c r="H25" s="372"/>
    </row>
    <row r="26" spans="2:8" ht="30.75" customHeight="1" x14ac:dyDescent="0.25">
      <c r="B26" s="371"/>
      <c r="C26" s="547" t="s">
        <v>16</v>
      </c>
      <c r="D26" s="548"/>
      <c r="E26" s="549" t="s">
        <v>17</v>
      </c>
      <c r="F26" s="550"/>
      <c r="G26" s="223"/>
      <c r="H26" s="372"/>
    </row>
    <row r="27" spans="2:8" ht="20.5" customHeight="1" x14ac:dyDescent="0.25">
      <c r="B27" s="371"/>
      <c r="C27" s="547" t="s">
        <v>18</v>
      </c>
      <c r="D27" s="548"/>
      <c r="E27" s="549" t="s">
        <v>19</v>
      </c>
      <c r="F27" s="550"/>
      <c r="G27" s="223"/>
      <c r="H27" s="372"/>
    </row>
    <row r="28" spans="2:8" ht="29.5" customHeight="1" x14ac:dyDescent="0.25">
      <c r="B28" s="371"/>
      <c r="C28" s="537" t="s">
        <v>20</v>
      </c>
      <c r="D28" s="538"/>
      <c r="E28" s="528" t="s">
        <v>21</v>
      </c>
      <c r="F28" s="529"/>
      <c r="G28" s="223"/>
      <c r="H28" s="372"/>
    </row>
    <row r="29" spans="2:8" ht="23.15" customHeight="1" x14ac:dyDescent="0.25">
      <c r="B29" s="371"/>
      <c r="C29" s="537" t="s">
        <v>22</v>
      </c>
      <c r="D29" s="538"/>
      <c r="E29" s="528" t="s">
        <v>23</v>
      </c>
      <c r="F29" s="529"/>
      <c r="G29" s="223"/>
      <c r="H29" s="372"/>
    </row>
    <row r="30" spans="2:8" ht="47.15" customHeight="1" x14ac:dyDescent="0.25">
      <c r="B30" s="371"/>
      <c r="C30" s="537" t="s">
        <v>24</v>
      </c>
      <c r="D30" s="538"/>
      <c r="E30" s="528" t="s">
        <v>25</v>
      </c>
      <c r="F30" s="529"/>
      <c r="G30" s="223"/>
      <c r="H30" s="372"/>
    </row>
    <row r="31" spans="2:8" ht="69.75" customHeight="1" x14ac:dyDescent="0.25">
      <c r="B31" s="371"/>
      <c r="C31" s="537" t="s">
        <v>26</v>
      </c>
      <c r="D31" s="538"/>
      <c r="E31" s="528" t="s">
        <v>27</v>
      </c>
      <c r="F31" s="529"/>
      <c r="G31" s="223"/>
      <c r="H31" s="372"/>
    </row>
    <row r="32" spans="2:8" x14ac:dyDescent="0.25">
      <c r="B32" s="373"/>
      <c r="C32" s="224"/>
      <c r="D32" s="224"/>
      <c r="E32" s="225"/>
      <c r="F32" s="225"/>
      <c r="G32" s="226"/>
      <c r="H32" s="374"/>
    </row>
    <row r="33" spans="2:8" ht="54.75" customHeight="1" x14ac:dyDescent="0.25">
      <c r="B33" s="530" t="s">
        <v>28</v>
      </c>
      <c r="C33" s="531"/>
      <c r="D33" s="531"/>
      <c r="E33" s="531"/>
      <c r="F33" s="531"/>
      <c r="G33" s="531"/>
      <c r="H33" s="532"/>
    </row>
    <row r="34" spans="2:8" ht="14.5" customHeight="1" thickBot="1" x14ac:dyDescent="0.3">
      <c r="B34" s="227"/>
      <c r="C34" s="228"/>
      <c r="D34" s="228"/>
      <c r="E34" s="228"/>
      <c r="F34" s="228"/>
      <c r="G34" s="228"/>
      <c r="H34" s="229"/>
    </row>
    <row r="35" spans="2:8" ht="14.5" customHeight="1" thickTop="1" x14ac:dyDescent="0.25">
      <c r="B35" s="227"/>
      <c r="C35" s="583" t="s">
        <v>29</v>
      </c>
      <c r="D35" s="584"/>
      <c r="E35" s="541" t="s">
        <v>13</v>
      </c>
      <c r="F35" s="542"/>
      <c r="G35" s="228"/>
      <c r="H35" s="229"/>
    </row>
    <row r="36" spans="2:8" ht="52.5" customHeight="1" x14ac:dyDescent="0.25">
      <c r="B36" s="227"/>
      <c r="C36" s="585" t="s">
        <v>30</v>
      </c>
      <c r="D36" s="586"/>
      <c r="E36" s="528" t="s">
        <v>31</v>
      </c>
      <c r="F36" s="529"/>
      <c r="G36" s="228"/>
      <c r="H36" s="229"/>
    </row>
    <row r="37" spans="2:8" ht="23.5" customHeight="1" x14ac:dyDescent="0.25">
      <c r="B37" s="227"/>
      <c r="C37" s="537" t="s">
        <v>32</v>
      </c>
      <c r="D37" s="538"/>
      <c r="E37" s="528" t="s">
        <v>33</v>
      </c>
      <c r="F37" s="529"/>
      <c r="G37" s="228"/>
      <c r="H37" s="229"/>
    </row>
    <row r="38" spans="2:8" ht="57.75" customHeight="1" x14ac:dyDescent="0.25">
      <c r="B38" s="227"/>
      <c r="C38" s="537" t="s">
        <v>34</v>
      </c>
      <c r="D38" s="538"/>
      <c r="E38" s="528" t="s">
        <v>35</v>
      </c>
      <c r="F38" s="529"/>
      <c r="G38" s="228"/>
      <c r="H38" s="229"/>
    </row>
    <row r="39" spans="2:8" ht="77.5" customHeight="1" x14ac:dyDescent="0.25">
      <c r="B39" s="227"/>
      <c r="C39" s="537" t="s">
        <v>36</v>
      </c>
      <c r="D39" s="538"/>
      <c r="E39" s="528" t="s">
        <v>37</v>
      </c>
      <c r="F39" s="529"/>
      <c r="G39" s="228"/>
      <c r="H39" s="229"/>
    </row>
    <row r="40" spans="2:8" ht="37" customHeight="1" x14ac:dyDescent="0.25">
      <c r="B40" s="227"/>
      <c r="C40" s="537" t="s">
        <v>38</v>
      </c>
      <c r="D40" s="538"/>
      <c r="E40" s="528" t="s">
        <v>39</v>
      </c>
      <c r="F40" s="529"/>
      <c r="G40" s="228"/>
      <c r="H40" s="229"/>
    </row>
    <row r="41" spans="2:8" ht="34.5" customHeight="1" x14ac:dyDescent="0.25">
      <c r="B41" s="227"/>
      <c r="C41" s="533" t="s">
        <v>40</v>
      </c>
      <c r="D41" s="534"/>
      <c r="E41" s="581" t="s">
        <v>41</v>
      </c>
      <c r="F41" s="582"/>
      <c r="G41" s="228"/>
      <c r="H41" s="229"/>
    </row>
    <row r="42" spans="2:8" ht="32.5" customHeight="1" x14ac:dyDescent="0.25">
      <c r="B42" s="227"/>
      <c r="G42" s="228"/>
      <c r="H42" s="229"/>
    </row>
    <row r="43" spans="2:8" x14ac:dyDescent="0.25">
      <c r="B43" s="227"/>
      <c r="C43" s="228"/>
      <c r="D43" s="228"/>
      <c r="E43" s="228"/>
      <c r="F43" s="228"/>
      <c r="G43" s="228"/>
      <c r="H43" s="229"/>
    </row>
    <row r="44" spans="2:8" ht="54" customHeight="1" x14ac:dyDescent="0.25">
      <c r="B44" s="530" t="s">
        <v>42</v>
      </c>
      <c r="C44" s="531"/>
      <c r="D44" s="531"/>
      <c r="E44" s="531"/>
      <c r="F44" s="531"/>
      <c r="G44" s="531"/>
      <c r="H44" s="532"/>
    </row>
    <row r="45" spans="2:8" x14ac:dyDescent="0.25">
      <c r="B45" s="233"/>
      <c r="C45" s="359"/>
      <c r="D45" s="359"/>
      <c r="E45" s="359"/>
      <c r="F45" s="359"/>
      <c r="G45" s="359"/>
      <c r="H45" s="234"/>
    </row>
    <row r="46" spans="2:8" ht="12" thickBot="1" x14ac:dyDescent="0.3">
      <c r="B46" s="233"/>
      <c r="C46" s="359"/>
      <c r="D46" s="359"/>
      <c r="E46" s="359"/>
      <c r="F46" s="359"/>
      <c r="G46" s="359"/>
      <c r="H46" s="234"/>
    </row>
    <row r="47" spans="2:8" ht="12" thickTop="1" x14ac:dyDescent="0.25">
      <c r="B47" s="371"/>
      <c r="C47" s="539" t="s">
        <v>12</v>
      </c>
      <c r="D47" s="540"/>
      <c r="E47" s="541" t="s">
        <v>13</v>
      </c>
      <c r="F47" s="542"/>
      <c r="G47" s="223"/>
      <c r="H47" s="372"/>
    </row>
    <row r="48" spans="2:8" x14ac:dyDescent="0.25">
      <c r="B48" s="371"/>
      <c r="C48" s="547" t="s">
        <v>43</v>
      </c>
      <c r="D48" s="548"/>
      <c r="E48" s="549" t="s">
        <v>44</v>
      </c>
      <c r="F48" s="550"/>
      <c r="G48" s="223"/>
      <c r="H48" s="372"/>
    </row>
    <row r="49" spans="2:8" x14ac:dyDescent="0.25">
      <c r="B49" s="371"/>
      <c r="C49" s="547" t="s">
        <v>45</v>
      </c>
      <c r="D49" s="548"/>
      <c r="E49" s="549" t="s">
        <v>44</v>
      </c>
      <c r="F49" s="550"/>
      <c r="G49" s="223"/>
      <c r="H49" s="372"/>
    </row>
    <row r="50" spans="2:8" x14ac:dyDescent="0.25">
      <c r="B50" s="371"/>
      <c r="C50" s="547" t="s">
        <v>46</v>
      </c>
      <c r="D50" s="548"/>
      <c r="E50" s="549" t="s">
        <v>47</v>
      </c>
      <c r="F50" s="550"/>
      <c r="G50" s="223"/>
      <c r="H50" s="372"/>
    </row>
    <row r="51" spans="2:8" x14ac:dyDescent="0.25">
      <c r="B51" s="371"/>
      <c r="C51" s="547" t="s">
        <v>48</v>
      </c>
      <c r="D51" s="548"/>
      <c r="E51" s="549" t="s">
        <v>47</v>
      </c>
      <c r="F51" s="550"/>
      <c r="G51" s="223"/>
      <c r="H51" s="372"/>
    </row>
    <row r="52" spans="2:8" ht="34.5" customHeight="1" x14ac:dyDescent="0.25">
      <c r="B52" s="371"/>
      <c r="C52" s="543" t="s">
        <v>49</v>
      </c>
      <c r="D52" s="544"/>
      <c r="E52" s="545" t="s">
        <v>50</v>
      </c>
      <c r="F52" s="546"/>
      <c r="G52" s="223"/>
      <c r="H52" s="372"/>
    </row>
    <row r="53" spans="2:8" x14ac:dyDescent="0.25">
      <c r="B53" s="371"/>
      <c r="G53" s="223"/>
      <c r="H53" s="372"/>
    </row>
    <row r="54" spans="2:8" ht="12" customHeight="1" x14ac:dyDescent="0.25">
      <c r="B54" s="371"/>
      <c r="G54" s="223"/>
      <c r="H54" s="372"/>
    </row>
    <row r="55" spans="2:8" ht="18.649999999999999" customHeight="1" x14ac:dyDescent="0.25">
      <c r="B55" s="530" t="s">
        <v>51</v>
      </c>
      <c r="C55" s="531"/>
      <c r="D55" s="531"/>
      <c r="E55" s="531"/>
      <c r="F55" s="531"/>
      <c r="G55" s="531"/>
      <c r="H55" s="532"/>
    </row>
    <row r="56" spans="2:8" ht="18.649999999999999" customHeight="1" x14ac:dyDescent="0.25">
      <c r="B56" s="230"/>
      <c r="C56" s="231"/>
      <c r="D56" s="231"/>
      <c r="E56" s="231"/>
      <c r="F56" s="231"/>
      <c r="G56" s="231"/>
      <c r="H56" s="232"/>
    </row>
    <row r="57" spans="2:8" ht="63.75" customHeight="1" x14ac:dyDescent="0.25">
      <c r="B57" s="578" t="s">
        <v>52</v>
      </c>
      <c r="C57" s="579"/>
      <c r="D57" s="579"/>
      <c r="E57" s="579"/>
      <c r="F57" s="579"/>
      <c r="G57" s="579"/>
      <c r="H57" s="580"/>
    </row>
    <row r="58" spans="2:8" ht="18.649999999999999" customHeight="1" thickBot="1" x14ac:dyDescent="0.3">
      <c r="B58" s="233"/>
      <c r="C58" s="359"/>
      <c r="D58" s="359"/>
      <c r="E58" s="359"/>
      <c r="F58" s="359"/>
      <c r="G58" s="359"/>
      <c r="H58" s="234"/>
    </row>
    <row r="59" spans="2:8" ht="18.649999999999999" customHeight="1" thickTop="1" x14ac:dyDescent="0.25">
      <c r="B59" s="233"/>
      <c r="C59" s="583" t="s">
        <v>29</v>
      </c>
      <c r="D59" s="584"/>
      <c r="E59" s="541" t="s">
        <v>13</v>
      </c>
      <c r="F59" s="542"/>
      <c r="G59" s="359"/>
      <c r="H59" s="234"/>
    </row>
    <row r="60" spans="2:8" ht="53.15" customHeight="1" x14ac:dyDescent="0.25">
      <c r="B60" s="233"/>
      <c r="C60" s="589" t="s">
        <v>53</v>
      </c>
      <c r="D60" s="590"/>
      <c r="E60" s="528" t="s">
        <v>54</v>
      </c>
      <c r="F60" s="529"/>
      <c r="G60" s="359"/>
      <c r="H60" s="234"/>
    </row>
    <row r="61" spans="2:8" ht="113.25" customHeight="1" x14ac:dyDescent="0.25">
      <c r="B61" s="233"/>
      <c r="C61" s="535" t="s">
        <v>55</v>
      </c>
      <c r="D61" s="536"/>
      <c r="E61" s="591" t="s">
        <v>56</v>
      </c>
      <c r="F61" s="592"/>
      <c r="G61" s="359"/>
      <c r="H61" s="234"/>
    </row>
    <row r="62" spans="2:8" ht="54" customHeight="1" x14ac:dyDescent="0.25">
      <c r="B62" s="233"/>
      <c r="C62" s="535" t="s">
        <v>57</v>
      </c>
      <c r="D62" s="536"/>
      <c r="E62" s="528" t="s">
        <v>58</v>
      </c>
      <c r="F62" s="529"/>
      <c r="G62" s="359"/>
      <c r="H62" s="234"/>
    </row>
    <row r="63" spans="2:8" ht="52" customHeight="1" x14ac:dyDescent="0.25">
      <c r="B63" s="233"/>
      <c r="C63" s="535" t="s">
        <v>59</v>
      </c>
      <c r="D63" s="536"/>
      <c r="E63" s="528" t="s">
        <v>60</v>
      </c>
      <c r="F63" s="529"/>
      <c r="G63" s="359"/>
      <c r="H63" s="234"/>
    </row>
    <row r="64" spans="2:8" ht="53.5" customHeight="1" x14ac:dyDescent="0.25">
      <c r="B64" s="233"/>
      <c r="C64" s="535" t="s">
        <v>61</v>
      </c>
      <c r="D64" s="536"/>
      <c r="E64" s="528" t="s">
        <v>62</v>
      </c>
      <c r="F64" s="529"/>
      <c r="G64" s="359"/>
      <c r="H64" s="234"/>
    </row>
    <row r="65" spans="2:8" ht="48.65" customHeight="1" x14ac:dyDescent="0.25">
      <c r="B65" s="233"/>
      <c r="C65" s="535" t="s">
        <v>63</v>
      </c>
      <c r="D65" s="536"/>
      <c r="E65" s="528" t="s">
        <v>64</v>
      </c>
      <c r="F65" s="529"/>
      <c r="G65" s="359"/>
      <c r="H65" s="234"/>
    </row>
    <row r="66" spans="2:8" ht="49.5" customHeight="1" x14ac:dyDescent="0.25">
      <c r="B66" s="233"/>
      <c r="C66" s="535" t="s">
        <v>65</v>
      </c>
      <c r="D66" s="536"/>
      <c r="E66" s="528" t="s">
        <v>66</v>
      </c>
      <c r="F66" s="529"/>
      <c r="G66" s="359"/>
      <c r="H66" s="234"/>
    </row>
    <row r="67" spans="2:8" ht="50.15" customHeight="1" x14ac:dyDescent="0.25">
      <c r="B67" s="233"/>
      <c r="C67" s="535" t="s">
        <v>67</v>
      </c>
      <c r="D67" s="536"/>
      <c r="E67" s="528" t="s">
        <v>68</v>
      </c>
      <c r="F67" s="529"/>
      <c r="G67" s="359"/>
      <c r="H67" s="234"/>
    </row>
    <row r="68" spans="2:8" ht="34.5" customHeight="1" x14ac:dyDescent="0.25">
      <c r="B68" s="233"/>
      <c r="C68" s="535" t="s">
        <v>69</v>
      </c>
      <c r="D68" s="536"/>
      <c r="E68" s="528" t="s">
        <v>68</v>
      </c>
      <c r="F68" s="529"/>
      <c r="G68" s="359"/>
      <c r="H68" s="234"/>
    </row>
    <row r="69" spans="2:8" ht="34.5" customHeight="1" x14ac:dyDescent="0.25">
      <c r="B69" s="233"/>
      <c r="C69" s="535" t="s">
        <v>70</v>
      </c>
      <c r="D69" s="536"/>
      <c r="E69" s="528" t="s">
        <v>71</v>
      </c>
      <c r="F69" s="529"/>
      <c r="G69" s="359"/>
      <c r="H69" s="234"/>
    </row>
    <row r="70" spans="2:8" ht="34.5" customHeight="1" x14ac:dyDescent="0.25">
      <c r="B70" s="233"/>
      <c r="C70" s="535" t="s">
        <v>72</v>
      </c>
      <c r="D70" s="536"/>
      <c r="E70" s="528" t="s">
        <v>73</v>
      </c>
      <c r="F70" s="529"/>
      <c r="G70" s="359"/>
      <c r="H70" s="234"/>
    </row>
    <row r="71" spans="2:8" ht="34.5" customHeight="1" x14ac:dyDescent="0.25">
      <c r="B71" s="233"/>
      <c r="C71" s="535" t="s">
        <v>74</v>
      </c>
      <c r="D71" s="536"/>
      <c r="E71" s="528" t="s">
        <v>75</v>
      </c>
      <c r="F71" s="529"/>
      <c r="G71" s="359"/>
      <c r="H71" s="234"/>
    </row>
    <row r="72" spans="2:8" ht="18.649999999999999" customHeight="1" x14ac:dyDescent="0.25">
      <c r="B72" s="233"/>
      <c r="C72" s="535" t="s">
        <v>76</v>
      </c>
      <c r="D72" s="536"/>
      <c r="E72" s="528" t="s">
        <v>77</v>
      </c>
      <c r="F72" s="529"/>
      <c r="G72" s="359"/>
      <c r="H72" s="234"/>
    </row>
    <row r="73" spans="2:8" ht="18.649999999999999" customHeight="1" x14ac:dyDescent="0.25">
      <c r="B73" s="233"/>
      <c r="C73" s="535" t="s">
        <v>78</v>
      </c>
      <c r="D73" s="536"/>
      <c r="E73" s="528" t="s">
        <v>79</v>
      </c>
      <c r="F73" s="529"/>
      <c r="G73" s="359"/>
      <c r="H73" s="234"/>
    </row>
    <row r="74" spans="2:8" ht="78.75" customHeight="1" x14ac:dyDescent="0.25">
      <c r="B74" s="233"/>
      <c r="C74" s="535" t="s">
        <v>80</v>
      </c>
      <c r="D74" s="536"/>
      <c r="E74" s="528" t="s">
        <v>81</v>
      </c>
      <c r="F74" s="529"/>
      <c r="G74" s="359"/>
      <c r="H74" s="234"/>
    </row>
    <row r="75" spans="2:8" ht="40" customHeight="1" x14ac:dyDescent="0.25">
      <c r="B75" s="233"/>
      <c r="C75" s="535" t="s">
        <v>82</v>
      </c>
      <c r="D75" s="536"/>
      <c r="E75" s="528" t="s">
        <v>83</v>
      </c>
      <c r="F75" s="529"/>
      <c r="G75" s="359"/>
      <c r="H75" s="234"/>
    </row>
    <row r="76" spans="2:8" ht="40" customHeight="1" x14ac:dyDescent="0.25">
      <c r="B76" s="233"/>
      <c r="C76" s="535" t="s">
        <v>84</v>
      </c>
      <c r="D76" s="536"/>
      <c r="E76" s="528" t="s">
        <v>85</v>
      </c>
      <c r="F76" s="529"/>
      <c r="G76" s="359"/>
      <c r="H76" s="234"/>
    </row>
    <row r="77" spans="2:8" ht="40" customHeight="1" x14ac:dyDescent="0.25">
      <c r="B77" s="233"/>
      <c r="C77" s="535" t="s">
        <v>86</v>
      </c>
      <c r="D77" s="536"/>
      <c r="E77" s="528" t="s">
        <v>87</v>
      </c>
      <c r="F77" s="529"/>
      <c r="G77" s="359"/>
      <c r="H77" s="234"/>
    </row>
    <row r="78" spans="2:8" ht="40" customHeight="1" x14ac:dyDescent="0.25">
      <c r="B78" s="233"/>
      <c r="C78" s="535" t="s">
        <v>88</v>
      </c>
      <c r="D78" s="536"/>
      <c r="E78" s="528" t="s">
        <v>89</v>
      </c>
      <c r="F78" s="529"/>
      <c r="G78" s="359"/>
      <c r="H78" s="234"/>
    </row>
    <row r="79" spans="2:8" ht="40" customHeight="1" x14ac:dyDescent="0.25">
      <c r="B79" s="233"/>
      <c r="C79" s="535" t="s">
        <v>90</v>
      </c>
      <c r="D79" s="536"/>
      <c r="E79" s="528" t="s">
        <v>91</v>
      </c>
      <c r="F79" s="529"/>
      <c r="G79" s="359"/>
      <c r="H79" s="234"/>
    </row>
    <row r="80" spans="2:8" ht="29.5" customHeight="1" x14ac:dyDescent="0.25">
      <c r="B80" s="233"/>
      <c r="C80" s="593" t="s">
        <v>92</v>
      </c>
      <c r="D80" s="594"/>
      <c r="E80" s="581" t="s">
        <v>93</v>
      </c>
      <c r="F80" s="582"/>
      <c r="G80" s="359"/>
      <c r="H80" s="234"/>
    </row>
    <row r="81" spans="2:8" ht="18.649999999999999" customHeight="1" x14ac:dyDescent="0.25">
      <c r="B81" s="233"/>
      <c r="C81" s="359"/>
      <c r="D81" s="359"/>
      <c r="E81" s="359"/>
      <c r="F81" s="359"/>
      <c r="G81" s="359"/>
      <c r="H81" s="234"/>
    </row>
    <row r="82" spans="2:8" ht="18.649999999999999" customHeight="1" x14ac:dyDescent="0.25">
      <c r="B82" s="530" t="s">
        <v>94</v>
      </c>
      <c r="C82" s="531"/>
      <c r="D82" s="531"/>
      <c r="E82" s="531"/>
      <c r="F82" s="531"/>
      <c r="G82" s="531"/>
      <c r="H82" s="532"/>
    </row>
    <row r="83" spans="2:8" ht="18.649999999999999" customHeight="1" x14ac:dyDescent="0.25">
      <c r="B83" s="233"/>
      <c r="C83" s="359"/>
      <c r="D83" s="359"/>
      <c r="E83" s="359"/>
      <c r="F83" s="359"/>
      <c r="G83" s="359"/>
      <c r="H83" s="234"/>
    </row>
    <row r="84" spans="2:8" ht="29.5" customHeight="1" x14ac:dyDescent="0.25">
      <c r="B84" s="566" t="s">
        <v>95</v>
      </c>
      <c r="C84" s="587"/>
      <c r="D84" s="587"/>
      <c r="E84" s="587"/>
      <c r="F84" s="587"/>
      <c r="G84" s="587"/>
      <c r="H84" s="588"/>
    </row>
    <row r="85" spans="2:8" ht="18.649999999999999" customHeight="1" x14ac:dyDescent="0.25">
      <c r="B85" s="358"/>
      <c r="C85" s="367"/>
      <c r="D85" s="367"/>
      <c r="E85" s="367"/>
      <c r="F85" s="367"/>
      <c r="G85" s="367"/>
      <c r="H85" s="360"/>
    </row>
    <row r="86" spans="2:8" ht="40.5" customHeight="1" x14ac:dyDescent="0.25">
      <c r="B86" s="578" t="s">
        <v>96</v>
      </c>
      <c r="C86" s="579"/>
      <c r="D86" s="579"/>
      <c r="E86" s="579"/>
      <c r="F86" s="579"/>
      <c r="G86" s="579"/>
      <c r="H86" s="580"/>
    </row>
    <row r="87" spans="2:8" ht="12" thickBot="1" x14ac:dyDescent="0.3">
      <c r="B87" s="233"/>
      <c r="C87" s="359"/>
      <c r="D87" s="359"/>
      <c r="E87" s="359"/>
      <c r="F87" s="359"/>
      <c r="G87" s="359"/>
      <c r="H87" s="234"/>
    </row>
    <row r="88" spans="2:8" ht="30" customHeight="1" thickTop="1" x14ac:dyDescent="0.25">
      <c r="B88" s="233"/>
      <c r="C88" s="539" t="s">
        <v>29</v>
      </c>
      <c r="D88" s="540"/>
      <c r="E88" s="541" t="s">
        <v>13</v>
      </c>
      <c r="F88" s="542"/>
      <c r="G88" s="359"/>
      <c r="H88" s="234"/>
    </row>
    <row r="89" spans="2:8" ht="30" customHeight="1" x14ac:dyDescent="0.25">
      <c r="B89" s="233"/>
      <c r="C89" s="535" t="s">
        <v>97</v>
      </c>
      <c r="D89" s="536"/>
      <c r="E89" s="528" t="s">
        <v>98</v>
      </c>
      <c r="F89" s="529"/>
      <c r="G89" s="359"/>
      <c r="H89" s="234"/>
    </row>
    <row r="90" spans="2:8" ht="44.5" customHeight="1" x14ac:dyDescent="0.25">
      <c r="B90" s="233"/>
      <c r="C90" s="535" t="s">
        <v>99</v>
      </c>
      <c r="D90" s="536"/>
      <c r="E90" s="528" t="s">
        <v>100</v>
      </c>
      <c r="F90" s="529"/>
      <c r="G90" s="359"/>
      <c r="H90" s="234"/>
    </row>
    <row r="91" spans="2:8" ht="51" customHeight="1" x14ac:dyDescent="0.25">
      <c r="B91" s="233"/>
      <c r="C91" s="535" t="s">
        <v>101</v>
      </c>
      <c r="D91" s="536"/>
      <c r="E91" s="528" t="s">
        <v>102</v>
      </c>
      <c r="F91" s="529"/>
      <c r="G91" s="359"/>
      <c r="H91" s="234"/>
    </row>
    <row r="92" spans="2:8" ht="76.5" customHeight="1" x14ac:dyDescent="0.25">
      <c r="B92" s="233"/>
      <c r="C92" s="535" t="s">
        <v>103</v>
      </c>
      <c r="D92" s="536"/>
      <c r="E92" s="528" t="s">
        <v>104</v>
      </c>
      <c r="F92" s="529"/>
      <c r="G92" s="359"/>
      <c r="H92" s="234"/>
    </row>
    <row r="93" spans="2:8" ht="51" customHeight="1" x14ac:dyDescent="0.25">
      <c r="B93" s="233"/>
      <c r="C93" s="535" t="s">
        <v>105</v>
      </c>
      <c r="D93" s="536"/>
      <c r="E93" s="528" t="s">
        <v>106</v>
      </c>
      <c r="F93" s="529"/>
      <c r="G93" s="359"/>
      <c r="H93" s="234"/>
    </row>
    <row r="94" spans="2:8" ht="51" customHeight="1" x14ac:dyDescent="0.25">
      <c r="B94" s="233"/>
      <c r="C94" s="535" t="s">
        <v>107</v>
      </c>
      <c r="D94" s="536"/>
      <c r="E94" s="528" t="s">
        <v>108</v>
      </c>
      <c r="F94" s="529"/>
      <c r="G94" s="359"/>
      <c r="H94" s="234"/>
    </row>
    <row r="95" spans="2:8" ht="53.5" customHeight="1" x14ac:dyDescent="0.25">
      <c r="B95" s="233"/>
      <c r="C95" s="535" t="s">
        <v>109</v>
      </c>
      <c r="D95" s="536"/>
      <c r="E95" s="528" t="s">
        <v>110</v>
      </c>
      <c r="F95" s="529"/>
      <c r="G95" s="359"/>
      <c r="H95" s="234"/>
    </row>
    <row r="96" spans="2:8" ht="23.15" customHeight="1" x14ac:dyDescent="0.25">
      <c r="B96" s="233"/>
      <c r="C96" s="593" t="s">
        <v>111</v>
      </c>
      <c r="D96" s="594"/>
      <c r="E96" s="581" t="s">
        <v>112</v>
      </c>
      <c r="F96" s="582"/>
      <c r="G96" s="359"/>
      <c r="H96" s="234"/>
    </row>
    <row r="97" spans="2:8" ht="30" customHeight="1" x14ac:dyDescent="0.25">
      <c r="B97" s="233"/>
      <c r="C97" s="359"/>
      <c r="D97" s="359"/>
      <c r="E97" s="359"/>
      <c r="F97" s="359"/>
      <c r="G97" s="359"/>
      <c r="H97" s="234"/>
    </row>
    <row r="98" spans="2:8" ht="26.5" customHeight="1" x14ac:dyDescent="0.25">
      <c r="B98" s="566" t="s">
        <v>113</v>
      </c>
      <c r="C98" s="587"/>
      <c r="D98" s="587"/>
      <c r="E98" s="587"/>
      <c r="F98" s="587"/>
      <c r="G98" s="587"/>
      <c r="H98" s="588"/>
    </row>
    <row r="99" spans="2:8" ht="18.649999999999999" customHeight="1" x14ac:dyDescent="0.25">
      <c r="B99" s="361"/>
      <c r="C99" s="362"/>
      <c r="D99" s="362"/>
      <c r="E99" s="362"/>
      <c r="F99" s="362"/>
      <c r="G99" s="362"/>
      <c r="H99" s="363"/>
    </row>
    <row r="100" spans="2:8" ht="18.649999999999999" customHeight="1" x14ac:dyDescent="0.25">
      <c r="B100" s="566" t="s">
        <v>114</v>
      </c>
      <c r="C100" s="587"/>
      <c r="D100" s="587"/>
      <c r="E100" s="587"/>
      <c r="F100" s="587"/>
      <c r="G100" s="587"/>
      <c r="H100" s="588"/>
    </row>
    <row r="101" spans="2:8" ht="18.649999999999999" customHeight="1" x14ac:dyDescent="0.25">
      <c r="B101" s="361"/>
      <c r="C101" s="362"/>
      <c r="D101" s="362"/>
      <c r="E101" s="362"/>
      <c r="F101" s="362"/>
      <c r="G101" s="362"/>
      <c r="H101" s="363"/>
    </row>
    <row r="102" spans="2:8" ht="18.649999999999999" customHeight="1" x14ac:dyDescent="0.25">
      <c r="B102" s="566" t="s">
        <v>115</v>
      </c>
      <c r="C102" s="587"/>
      <c r="D102" s="587"/>
      <c r="E102" s="587"/>
      <c r="F102" s="587"/>
      <c r="G102" s="587"/>
      <c r="H102" s="588"/>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Normal="100" zoomScaleSheetLayoutView="110" workbookViewId="0">
      <selection activeCell="G9" sqref="G9"/>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6"/>
      <c r="B1" s="610" t="s">
        <v>116</v>
      </c>
      <c r="C1" s="610"/>
      <c r="D1" s="610"/>
      <c r="E1" s="611"/>
      <c r="F1" s="608" t="s">
        <v>442</v>
      </c>
      <c r="G1" s="609"/>
    </row>
    <row r="2" spans="1:69" ht="15" customHeight="1" x14ac:dyDescent="0.35">
      <c r="A2" s="606"/>
      <c r="B2" s="610"/>
      <c r="C2" s="610"/>
      <c r="D2" s="610"/>
      <c r="E2" s="611"/>
      <c r="F2" s="608" t="s">
        <v>443</v>
      </c>
      <c r="G2" s="609"/>
    </row>
    <row r="3" spans="1:69" ht="15" customHeight="1" x14ac:dyDescent="0.35">
      <c r="A3" s="606"/>
      <c r="B3" s="610"/>
      <c r="C3" s="610"/>
      <c r="D3" s="610"/>
      <c r="E3" s="611"/>
      <c r="F3" s="608" t="s">
        <v>444</v>
      </c>
      <c r="G3" s="608"/>
    </row>
    <row r="4" spans="1:69" s="377" customFormat="1" ht="15" customHeight="1" x14ac:dyDescent="0.3">
      <c r="A4" s="607"/>
      <c r="B4" s="612"/>
      <c r="C4" s="612"/>
      <c r="D4" s="612"/>
      <c r="E4" s="613"/>
      <c r="F4" s="608" t="s">
        <v>118</v>
      </c>
      <c r="G4" s="608"/>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600"/>
      <c r="AK4" s="600"/>
    </row>
    <row r="5" spans="1:69" s="381" customFormat="1" ht="9.75" customHeight="1" x14ac:dyDescent="0.35">
      <c r="A5" s="602"/>
      <c r="B5" s="602"/>
      <c r="C5" s="602"/>
      <c r="D5" s="602"/>
      <c r="E5" s="602"/>
    </row>
    <row r="6" spans="1:69" s="377" customFormat="1" ht="20.25" customHeight="1" x14ac:dyDescent="0.3">
      <c r="A6" s="446" t="s">
        <v>14</v>
      </c>
      <c r="B6" s="603" t="s">
        <v>374</v>
      </c>
      <c r="C6" s="604"/>
      <c r="D6" s="604"/>
      <c r="E6" s="605"/>
      <c r="F6" s="406"/>
      <c r="G6" s="406"/>
      <c r="H6" s="404"/>
      <c r="I6" s="404"/>
      <c r="J6" s="404"/>
      <c r="K6" s="404"/>
      <c r="L6" s="404"/>
      <c r="M6" s="404"/>
      <c r="N6" s="404"/>
      <c r="O6" s="601"/>
      <c r="P6" s="601"/>
      <c r="Q6" s="601"/>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row>
    <row r="7" spans="1:69" s="377" customFormat="1" ht="51" customHeight="1" x14ac:dyDescent="0.3">
      <c r="A7" s="447" t="s">
        <v>16</v>
      </c>
      <c r="B7" s="597" t="s">
        <v>383</v>
      </c>
      <c r="C7" s="598"/>
      <c r="D7" s="598"/>
      <c r="E7" s="599"/>
      <c r="F7" s="407"/>
      <c r="G7" s="407"/>
      <c r="H7" s="405"/>
      <c r="I7" s="405"/>
      <c r="J7" s="405"/>
      <c r="K7" s="405"/>
      <c r="L7" s="405"/>
      <c r="M7" s="405"/>
      <c r="N7" s="405"/>
      <c r="O7" s="378"/>
      <c r="P7" s="379"/>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row>
    <row r="8" spans="1:69" ht="11.25" customHeight="1" x14ac:dyDescent="0.35">
      <c r="A8" s="143"/>
      <c r="B8" s="241"/>
      <c r="C8" s="241"/>
      <c r="D8" s="235"/>
      <c r="E8" s="181"/>
    </row>
    <row r="9" spans="1:69" ht="21" customHeight="1" x14ac:dyDescent="0.35">
      <c r="A9" s="596" t="s">
        <v>119</v>
      </c>
      <c r="B9" s="596" t="s">
        <v>120</v>
      </c>
      <c r="C9" s="596" t="s">
        <v>121</v>
      </c>
      <c r="D9" s="596" t="s">
        <v>122</v>
      </c>
      <c r="E9" s="596" t="s">
        <v>45</v>
      </c>
      <c r="F9" s="595"/>
    </row>
    <row r="10" spans="1:69" ht="42" customHeight="1" x14ac:dyDescent="0.35">
      <c r="A10" s="596"/>
      <c r="B10" s="596"/>
      <c r="C10" s="596"/>
      <c r="D10" s="596"/>
      <c r="E10" s="596"/>
      <c r="F10" s="595"/>
    </row>
    <row r="11" spans="1:69" s="237" customFormat="1" ht="78.75" customHeight="1" x14ac:dyDescent="0.35">
      <c r="A11" s="450" t="s">
        <v>123</v>
      </c>
      <c r="B11" s="448" t="s">
        <v>120</v>
      </c>
      <c r="C11" s="448" t="s">
        <v>335</v>
      </c>
      <c r="D11" s="448" t="s">
        <v>375</v>
      </c>
      <c r="E11" s="449" t="s">
        <v>376</v>
      </c>
      <c r="F11" s="236"/>
    </row>
    <row r="12" spans="1:69" s="237" customFormat="1" ht="70.5" customHeight="1" x14ac:dyDescent="0.35">
      <c r="A12" s="450" t="s">
        <v>125</v>
      </c>
      <c r="B12" s="448" t="s">
        <v>120</v>
      </c>
      <c r="C12" s="448" t="s">
        <v>356</v>
      </c>
      <c r="D12" s="448" t="s">
        <v>377</v>
      </c>
      <c r="E12" s="449" t="s">
        <v>378</v>
      </c>
      <c r="F12" s="236"/>
    </row>
    <row r="13" spans="1:69" ht="92.25" customHeight="1" x14ac:dyDescent="0.35">
      <c r="A13" s="450" t="s">
        <v>126</v>
      </c>
      <c r="B13" s="448" t="s">
        <v>120</v>
      </c>
      <c r="C13" s="448" t="s">
        <v>356</v>
      </c>
      <c r="D13" s="448" t="s">
        <v>379</v>
      </c>
      <c r="E13" s="449" t="s">
        <v>380</v>
      </c>
      <c r="F13" s="236"/>
    </row>
    <row r="14" spans="1:69" ht="92" x14ac:dyDescent="0.35">
      <c r="A14" s="450" t="s">
        <v>127</v>
      </c>
      <c r="B14" s="448" t="s">
        <v>120</v>
      </c>
      <c r="C14" s="448" t="s">
        <v>356</v>
      </c>
      <c r="D14" s="448" t="s">
        <v>381</v>
      </c>
      <c r="E14" s="449" t="s">
        <v>382</v>
      </c>
      <c r="F14" s="236"/>
    </row>
    <row r="15" spans="1:69" x14ac:dyDescent="0.35">
      <c r="A15" s="450" t="s">
        <v>128</v>
      </c>
      <c r="B15" s="448"/>
      <c r="C15" s="448"/>
      <c r="D15" s="448"/>
      <c r="E15" s="449"/>
      <c r="F15" s="236"/>
    </row>
    <row r="16" spans="1:69" ht="35.15" customHeight="1" x14ac:dyDescent="0.35">
      <c r="A16" s="450" t="s">
        <v>129</v>
      </c>
      <c r="B16" s="448"/>
      <c r="C16" s="448"/>
      <c r="D16" s="448"/>
      <c r="E16" s="449" t="s">
        <v>369</v>
      </c>
      <c r="F16" s="236"/>
    </row>
    <row r="17" spans="1:6" ht="35.15" customHeight="1" x14ac:dyDescent="0.35">
      <c r="A17" s="450" t="s">
        <v>130</v>
      </c>
      <c r="B17" s="448"/>
      <c r="C17" s="448"/>
      <c r="D17" s="448"/>
      <c r="E17" s="449" t="s">
        <v>369</v>
      </c>
      <c r="F17" s="236"/>
    </row>
    <row r="18" spans="1:6" ht="35.15" customHeight="1" x14ac:dyDescent="0.35">
      <c r="A18" s="450" t="s">
        <v>131</v>
      </c>
      <c r="B18" s="448"/>
      <c r="C18" s="448"/>
      <c r="D18" s="448"/>
      <c r="E18" s="449"/>
      <c r="F18" s="236"/>
    </row>
    <row r="19" spans="1:6" ht="35.15" customHeight="1" x14ac:dyDescent="0.35">
      <c r="A19" s="450" t="s">
        <v>132</v>
      </c>
      <c r="B19" s="448"/>
      <c r="C19" s="448"/>
      <c r="D19" s="448"/>
      <c r="E19" s="449"/>
      <c r="F19" s="236"/>
    </row>
    <row r="20" spans="1:6" ht="35.15" customHeight="1" x14ac:dyDescent="0.35">
      <c r="A20" s="450" t="s">
        <v>133</v>
      </c>
      <c r="B20" s="448"/>
      <c r="C20" s="448"/>
      <c r="D20" s="448"/>
      <c r="E20" s="449"/>
      <c r="F20" s="236"/>
    </row>
    <row r="21" spans="1:6" ht="35.15" customHeight="1" x14ac:dyDescent="0.35">
      <c r="A21" s="450" t="s">
        <v>134</v>
      </c>
      <c r="B21" s="448"/>
      <c r="C21" s="448"/>
      <c r="D21" s="448"/>
      <c r="E21" s="449" t="s">
        <v>369</v>
      </c>
      <c r="F21" s="236"/>
    </row>
    <row r="22" spans="1:6" ht="35.15" customHeight="1" x14ac:dyDescent="0.35">
      <c r="A22" s="450" t="s">
        <v>135</v>
      </c>
      <c r="B22" s="448"/>
      <c r="C22" s="448"/>
      <c r="D22" s="448"/>
      <c r="E22" s="449"/>
      <c r="F22" s="236"/>
    </row>
    <row r="23" spans="1:6" ht="35.15" customHeight="1" x14ac:dyDescent="0.35">
      <c r="A23" s="450" t="s">
        <v>136</v>
      </c>
      <c r="B23" s="448"/>
      <c r="C23" s="448"/>
      <c r="D23" s="448"/>
      <c r="E23" s="449" t="str">
        <f t="shared" ref="E23:E30" si="0">+CONCATENATE(B23," ",C23," ",D23)</f>
        <v xml:space="preserve">  </v>
      </c>
      <c r="F23" s="236"/>
    </row>
    <row r="24" spans="1:6" ht="35.15" customHeight="1" x14ac:dyDescent="0.35">
      <c r="A24" s="450" t="s">
        <v>137</v>
      </c>
      <c r="B24" s="448"/>
      <c r="C24" s="448"/>
      <c r="D24" s="448"/>
      <c r="E24" s="449" t="str">
        <f t="shared" si="0"/>
        <v xml:space="preserve">  </v>
      </c>
      <c r="F24" s="236"/>
    </row>
    <row r="25" spans="1:6" ht="35.15" customHeight="1" x14ac:dyDescent="0.35">
      <c r="A25" s="450" t="s">
        <v>138</v>
      </c>
      <c r="B25" s="448"/>
      <c r="C25" s="448"/>
      <c r="D25" s="448"/>
      <c r="E25" s="449" t="str">
        <f t="shared" si="0"/>
        <v xml:space="preserve">  </v>
      </c>
      <c r="F25" s="236"/>
    </row>
    <row r="26" spans="1:6" ht="35.15" customHeight="1" x14ac:dyDescent="0.35">
      <c r="A26" s="450" t="s">
        <v>139</v>
      </c>
      <c r="B26" s="448"/>
      <c r="C26" s="448"/>
      <c r="D26" s="448"/>
      <c r="E26" s="449" t="str">
        <f t="shared" si="0"/>
        <v xml:space="preserve">  </v>
      </c>
      <c r="F26" s="236"/>
    </row>
    <row r="27" spans="1:6" ht="35.15" customHeight="1" x14ac:dyDescent="0.35">
      <c r="A27" s="450" t="s">
        <v>140</v>
      </c>
      <c r="B27" s="448"/>
      <c r="C27" s="448"/>
      <c r="D27" s="448"/>
      <c r="E27" s="449" t="str">
        <f t="shared" si="0"/>
        <v xml:space="preserve">  </v>
      </c>
      <c r="F27" s="236"/>
    </row>
    <row r="28" spans="1:6" ht="35.15" customHeight="1" x14ac:dyDescent="0.35">
      <c r="A28" s="450" t="s">
        <v>141</v>
      </c>
      <c r="B28" s="448"/>
      <c r="C28" s="448"/>
      <c r="D28" s="448"/>
      <c r="E28" s="449" t="str">
        <f t="shared" si="0"/>
        <v xml:space="preserve">  </v>
      </c>
      <c r="F28" s="236"/>
    </row>
    <row r="29" spans="1:6" ht="35.15" customHeight="1" x14ac:dyDescent="0.35">
      <c r="A29" s="450" t="s">
        <v>142</v>
      </c>
      <c r="B29" s="448"/>
      <c r="C29" s="448"/>
      <c r="D29" s="448"/>
      <c r="E29" s="449" t="str">
        <f t="shared" si="0"/>
        <v xml:space="preserve">  </v>
      </c>
      <c r="F29" s="236"/>
    </row>
    <row r="30" spans="1:6" ht="35.15" customHeight="1" x14ac:dyDescent="0.35">
      <c r="A30" s="450" t="s">
        <v>143</v>
      </c>
      <c r="B30" s="448"/>
      <c r="C30" s="448"/>
      <c r="D30" s="448"/>
      <c r="E30" s="449" t="str">
        <f t="shared" si="0"/>
        <v xml:space="preserve">  </v>
      </c>
      <c r="F30" s="236"/>
    </row>
    <row r="31" spans="1:6" x14ac:dyDescent="0.35">
      <c r="A31" s="52"/>
      <c r="B31" s="52"/>
      <c r="C31" s="52"/>
      <c r="D31" s="52"/>
      <c r="E31" s="236"/>
    </row>
    <row r="32" spans="1:6" x14ac:dyDescent="0.25">
      <c r="A32" s="156"/>
      <c r="B32" s="156"/>
      <c r="C32" s="156"/>
      <c r="D32" s="156"/>
    </row>
    <row r="33" spans="1:27" x14ac:dyDescent="0.25">
      <c r="A33" s="156"/>
      <c r="B33" s="156"/>
      <c r="C33" s="156"/>
      <c r="D33" s="156"/>
    </row>
    <row r="34" spans="1:27" x14ac:dyDescent="0.35">
      <c r="A34" s="238"/>
      <c r="B34" s="238"/>
      <c r="C34" s="238"/>
      <c r="D34" s="238"/>
    </row>
    <row r="35" spans="1:27" x14ac:dyDescent="0.25">
      <c r="A35" s="156"/>
      <c r="B35" s="156"/>
      <c r="C35" s="156"/>
      <c r="D35" s="156"/>
    </row>
    <row r="36" spans="1:27" x14ac:dyDescent="0.25">
      <c r="A36" s="156"/>
      <c r="B36" s="156"/>
      <c r="C36" s="156"/>
      <c r="D36" s="156"/>
    </row>
    <row r="37" spans="1:27" x14ac:dyDescent="0.25">
      <c r="A37" s="156"/>
      <c r="B37" s="156"/>
      <c r="C37" s="156"/>
      <c r="D37" s="156"/>
    </row>
    <row r="41" spans="1:27" ht="14.25" customHeight="1" x14ac:dyDescent="0.35"/>
    <row r="45" spans="1:27" ht="14.25" customHeight="1" x14ac:dyDescent="0.35">
      <c r="Y45" s="239"/>
    </row>
    <row r="46" spans="1:27" x14ac:dyDescent="0.35">
      <c r="AA46" s="239"/>
    </row>
    <row r="47" spans="1:27" x14ac:dyDescent="0.35">
      <c r="AA47" s="239"/>
    </row>
    <row r="48" spans="1:27" x14ac:dyDescent="0.35">
      <c r="AA48" s="239"/>
    </row>
    <row r="49" spans="27:27" x14ac:dyDescent="0.35">
      <c r="AA49" s="239"/>
    </row>
    <row r="50" spans="27:27" x14ac:dyDescent="0.35">
      <c r="AA50" s="239"/>
    </row>
    <row r="51" spans="27:27" x14ac:dyDescent="0.35">
      <c r="AA51" s="239"/>
    </row>
    <row r="52" spans="27:27" x14ac:dyDescent="0.35">
      <c r="AA52" s="239"/>
    </row>
    <row r="53" spans="27:27" ht="14.25" customHeight="1" x14ac:dyDescent="0.35">
      <c r="AA53" s="239"/>
    </row>
    <row r="54" spans="27:27" x14ac:dyDescent="0.35">
      <c r="AA54" s="239"/>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9" zoomScale="60" zoomScaleNormal="60" zoomScaleSheetLayoutView="68" workbookViewId="0">
      <selection activeCell="B16" sqref="B16:E17"/>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6"/>
      <c r="B1" s="631" t="s">
        <v>144</v>
      </c>
      <c r="C1" s="631"/>
      <c r="D1" s="632"/>
      <c r="E1" s="608" t="s">
        <v>370</v>
      </c>
      <c r="F1" s="609"/>
    </row>
    <row r="2" spans="1:25" ht="15" customHeight="1" x14ac:dyDescent="0.35">
      <c r="A2" s="606"/>
      <c r="B2" s="631"/>
      <c r="C2" s="631"/>
      <c r="D2" s="632"/>
      <c r="E2" s="608" t="s">
        <v>117</v>
      </c>
      <c r="F2" s="609"/>
    </row>
    <row r="3" spans="1:25" ht="15" customHeight="1" x14ac:dyDescent="0.35">
      <c r="A3" s="606"/>
      <c r="B3" s="631"/>
      <c r="C3" s="631"/>
      <c r="D3" s="632"/>
      <c r="E3" s="630" t="s">
        <v>371</v>
      </c>
      <c r="F3" s="630"/>
    </row>
    <row r="4" spans="1:25" s="159" customFormat="1" ht="15" customHeight="1" x14ac:dyDescent="0.35">
      <c r="A4" s="607"/>
      <c r="B4" s="633"/>
      <c r="C4" s="633"/>
      <c r="D4" s="634"/>
      <c r="E4" s="608" t="s">
        <v>145</v>
      </c>
      <c r="F4" s="608"/>
    </row>
    <row r="5" spans="1:25" s="159" customFormat="1" ht="24.75" customHeight="1" x14ac:dyDescent="0.35">
      <c r="A5" s="446" t="s">
        <v>14</v>
      </c>
      <c r="B5" s="614" t="str">
        <f>'1 Contexto e Identificación'!B6:E6</f>
        <v xml:space="preserve">GESTIÓN JURÍDICA  </v>
      </c>
      <c r="C5" s="615"/>
      <c r="D5" s="616"/>
      <c r="X5" s="242"/>
      <c r="Y5" s="262"/>
    </row>
    <row r="6" spans="1:25" s="159" customFormat="1" ht="51" customHeight="1" thickBot="1" x14ac:dyDescent="0.4">
      <c r="A6" s="447" t="s">
        <v>16</v>
      </c>
      <c r="B6" s="617"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618"/>
      <c r="D6" s="619"/>
      <c r="E6" s="203"/>
      <c r="J6" s="243"/>
      <c r="Y6" s="262"/>
    </row>
    <row r="7" spans="1:25" s="159" customFormat="1" ht="11.25" customHeight="1" x14ac:dyDescent="0.35">
      <c r="A7" s="200"/>
      <c r="B7" s="284"/>
      <c r="C7" s="380"/>
      <c r="D7" s="243"/>
      <c r="E7" s="244"/>
      <c r="F7" s="620" t="s">
        <v>146</v>
      </c>
      <c r="G7" s="621"/>
      <c r="H7" s="621"/>
      <c r="I7" s="621"/>
      <c r="J7" s="621"/>
      <c r="K7" s="621"/>
      <c r="L7" s="621"/>
      <c r="M7" s="621"/>
      <c r="N7" s="621"/>
      <c r="O7" s="621"/>
      <c r="P7" s="621"/>
      <c r="Q7" s="622"/>
    </row>
    <row r="8" spans="1:25" s="159" customFormat="1" ht="14.5" customHeight="1" x14ac:dyDescent="0.35">
      <c r="A8" s="155"/>
      <c r="B8" s="243"/>
      <c r="C8" s="46"/>
      <c r="D8" s="243"/>
      <c r="F8" s="623"/>
      <c r="G8" s="596"/>
      <c r="H8" s="596"/>
      <c r="I8" s="596"/>
      <c r="J8" s="596"/>
      <c r="K8" s="596"/>
      <c r="L8" s="596"/>
      <c r="M8" s="596"/>
      <c r="N8" s="596"/>
      <c r="O8" s="596"/>
      <c r="P8" s="596"/>
      <c r="Q8" s="624"/>
    </row>
    <row r="9" spans="1:25" ht="13" customHeight="1" thickBot="1" x14ac:dyDescent="0.4">
      <c r="C9" s="200"/>
      <c r="D9" s="47"/>
      <c r="E9" s="47"/>
      <c r="F9" s="623"/>
      <c r="G9" s="596"/>
      <c r="H9" s="596"/>
      <c r="I9" s="596"/>
      <c r="J9" s="596"/>
      <c r="K9" s="596"/>
      <c r="L9" s="596"/>
      <c r="M9" s="596"/>
      <c r="N9" s="596"/>
      <c r="O9" s="596"/>
      <c r="P9" s="596"/>
      <c r="Q9" s="624"/>
    </row>
    <row r="10" spans="1:25" ht="14.5" customHeight="1" thickBot="1" x14ac:dyDescent="0.4">
      <c r="C10" s="620" t="s">
        <v>147</v>
      </c>
      <c r="D10" s="622"/>
      <c r="E10" s="628" t="s">
        <v>34</v>
      </c>
      <c r="F10" s="623"/>
      <c r="G10" s="596"/>
      <c r="H10" s="596"/>
      <c r="I10" s="596"/>
      <c r="J10" s="596"/>
      <c r="K10" s="596"/>
      <c r="L10" s="596"/>
      <c r="M10" s="596"/>
      <c r="N10" s="596"/>
      <c r="O10" s="596"/>
      <c r="P10" s="596"/>
      <c r="Q10" s="624"/>
    </row>
    <row r="11" spans="1:25" s="47" customFormat="1" ht="34.5" x14ac:dyDescent="0.35">
      <c r="A11" s="135" t="s">
        <v>148</v>
      </c>
      <c r="B11" s="136" t="s">
        <v>45</v>
      </c>
      <c r="C11" s="245" t="s">
        <v>149</v>
      </c>
      <c r="D11" s="246" t="s">
        <v>88</v>
      </c>
      <c r="E11" s="629"/>
      <c r="F11" s="356" t="s">
        <v>150</v>
      </c>
      <c r="G11" s="350" t="s">
        <v>40</v>
      </c>
      <c r="H11" s="351" t="s">
        <v>151</v>
      </c>
      <c r="I11" s="352" t="s">
        <v>152</v>
      </c>
      <c r="J11" s="352" t="s">
        <v>153</v>
      </c>
      <c r="K11" s="352" t="s">
        <v>154</v>
      </c>
      <c r="L11" s="352" t="s">
        <v>155</v>
      </c>
      <c r="M11" s="352" t="s">
        <v>156</v>
      </c>
      <c r="N11" s="352" t="s">
        <v>157</v>
      </c>
      <c r="O11" s="352" t="s">
        <v>158</v>
      </c>
      <c r="P11" s="352" t="s">
        <v>159</v>
      </c>
      <c r="Q11" s="353" t="s">
        <v>160</v>
      </c>
    </row>
    <row r="12" spans="1:25" ht="64.5" customHeight="1" x14ac:dyDescent="0.35">
      <c r="A12" s="247" t="str">
        <f>'1 Contexto e Identificación'!A11</f>
        <v>R1</v>
      </c>
      <c r="B12" s="248" t="str">
        <f>+'1 Contexto e Identificación'!E11</f>
        <v>Posibilidad de recibir o solicitar cualquier dádiva o beneficio a nombre propio o de terceros con el fin de  entregar licencias de conducción en custodia de la Oficina Asesora Jurídica por sanciones de suspensión, sin el cumplimiento de requisitos (término de suspensión)</v>
      </c>
      <c r="C12" s="457" t="s">
        <v>179</v>
      </c>
      <c r="D12" s="188" t="str">
        <f>+_xlfn.IFS(C12="","",C12='12 Formulas'!$U$3,'12 Formulas'!$S$3,C12='12 Formulas'!$U$4,'12 Formulas'!$S$4,C12='12 Formulas'!$U$5,'12 Formulas'!$S$5,C12='12 Formulas'!$U$6,'12 Formulas'!$S$6,C12='12 Formulas'!$U$7,'12 Formulas'!$S$7)</f>
        <v>Rara vez</v>
      </c>
      <c r="E12" s="354" t="str">
        <f>+_xlfn.IFS(AND(D12="",F12=""),"",D12&lt;&gt;"",D12,F12&lt;&gt;"",F12)</f>
        <v>Rara vez</v>
      </c>
      <c r="F12" s="300">
        <v>2</v>
      </c>
      <c r="G12" s="249">
        <v>2</v>
      </c>
      <c r="H12" s="451">
        <v>2</v>
      </c>
      <c r="I12" s="452">
        <v>2</v>
      </c>
      <c r="J12" s="452">
        <v>2</v>
      </c>
      <c r="K12" s="452">
        <v>2</v>
      </c>
      <c r="L12" s="452">
        <v>2</v>
      </c>
      <c r="M12" s="452">
        <v>2</v>
      </c>
      <c r="N12" s="452">
        <v>2</v>
      </c>
      <c r="O12" s="452">
        <v>2</v>
      </c>
      <c r="P12" s="452">
        <v>2</v>
      </c>
      <c r="Q12" s="453">
        <v>2</v>
      </c>
    </row>
    <row r="13" spans="1:25" ht="50.5" customHeight="1" x14ac:dyDescent="0.35">
      <c r="A13" s="408" t="str">
        <f>'1 Contexto e Identificación'!A12</f>
        <v>R2</v>
      </c>
      <c r="B13" s="248" t="str">
        <f>+'1 Contexto e Identificación'!E12</f>
        <v xml:space="preserve">Posibilidad de recibir o solicitar cualquier dádiva o beneficio a nombre propio o de terceros con el objetivo de obtener la autorización salida de vehículos inmovilizados por infracciones de tránsito, sin el cumplimiento de los requisitos mínimos establecidos.
</v>
      </c>
      <c r="C13" s="457" t="s">
        <v>179</v>
      </c>
      <c r="D13" s="188" t="str" cm="1">
        <f t="array" ref="D13">+_xlfn.IFS(C13="","",C13='12 Formulas'!$U$3,'12 Formulas'!$S$3,C13='12 Formulas'!$U$4,'12 Formulas'!$S$4,C13='12 Formulas'!$U$5,'12 Formulas'!$S$5,C13='12 Formulas'!$U$6,'12 Formulas'!$S$6,C13='12 Formulas'!$U$7,'12 Formulas'!$S$7)</f>
        <v>Rara vez</v>
      </c>
      <c r="E13" s="354" t="str" cm="1">
        <f t="array" ref="E13">+_xlfn.IFS(AND(D13="",F13=""),"",D13&lt;&gt;"",D13,F13&lt;&gt;"",F13)</f>
        <v>Rara vez</v>
      </c>
      <c r="F13" s="300">
        <v>2</v>
      </c>
      <c r="G13" s="249">
        <v>2</v>
      </c>
      <c r="H13" s="451">
        <v>2</v>
      </c>
      <c r="I13" s="452">
        <v>2</v>
      </c>
      <c r="J13" s="452">
        <v>2</v>
      </c>
      <c r="K13" s="452">
        <v>2</v>
      </c>
      <c r="L13" s="452">
        <v>2</v>
      </c>
      <c r="M13" s="452">
        <v>2</v>
      </c>
      <c r="N13" s="452">
        <v>2</v>
      </c>
      <c r="O13" s="452">
        <v>2</v>
      </c>
      <c r="P13" s="452">
        <v>2</v>
      </c>
      <c r="Q13" s="453">
        <v>2</v>
      </c>
    </row>
    <row r="14" spans="1:25" ht="86.25" customHeight="1" x14ac:dyDescent="0.35">
      <c r="A14" s="247" t="str">
        <f>'1 Contexto e Identificación'!A13</f>
        <v>R3</v>
      </c>
      <c r="B14" s="248" t="str">
        <f>+'1 Contexto e Identificación'!E13</f>
        <v xml:space="preserve">Posibilidad de recibir o solicitar cualquier dádiva o beneficio a nombre propio o de terceros con el objetivo de obtener la autorización de salida de vehículos inmovilizados por accidente o a disposición de Fiscalía por hurto,  sin mediar orden de la autoridad competente
</v>
      </c>
      <c r="C14" s="457" t="s">
        <v>179</v>
      </c>
      <c r="D14" s="188" t="str" cm="1">
        <f t="array" ref="D14">+_xlfn.IFS(C14="","",C14='12 Formulas'!$U$3,'12 Formulas'!$S$3,C14='12 Formulas'!$U$4,'12 Formulas'!$S$4,C14='12 Formulas'!$U$5,'12 Formulas'!$S$5,C14='12 Formulas'!$U$6,'12 Formulas'!$S$6,C14='12 Formulas'!$U$7,'12 Formulas'!$S$7)</f>
        <v>Rara vez</v>
      </c>
      <c r="E14" s="354" t="str" cm="1">
        <f t="array" ref="E14">+_xlfn.IFS(AND(D14="",F14=""),"",D14&lt;&gt;"",D14,F14&lt;&gt;"",F14)</f>
        <v>Rara vez</v>
      </c>
      <c r="F14" s="300">
        <v>2</v>
      </c>
      <c r="G14" s="249">
        <v>2</v>
      </c>
      <c r="H14" s="451">
        <v>2</v>
      </c>
      <c r="I14" s="452">
        <v>2</v>
      </c>
      <c r="J14" s="452">
        <v>2</v>
      </c>
      <c r="K14" s="452">
        <v>2</v>
      </c>
      <c r="L14" s="452">
        <v>2</v>
      </c>
      <c r="M14" s="452">
        <v>2</v>
      </c>
      <c r="N14" s="452">
        <v>2</v>
      </c>
      <c r="O14" s="452">
        <v>2</v>
      </c>
      <c r="P14" s="452">
        <v>2</v>
      </c>
      <c r="Q14" s="453">
        <v>2</v>
      </c>
    </row>
    <row r="15" spans="1:25" ht="92" x14ac:dyDescent="0.35">
      <c r="A15" s="247" t="str">
        <f>'1 Contexto e Identificación'!A14</f>
        <v>R4</v>
      </c>
      <c r="B15" s="248" t="str">
        <f>+'1 Contexto e Identificación'!E14</f>
        <v xml:space="preserve">Posibilidad de recibir o solicitar cualquier dádiva o beneficio a nombre propio o de terceros con el objetivo de obtener la autorización de salida de vehículos inmovilizados por infracciones al transporte (IUIT),  sin mediar orden de la autoridad de transporte competente
</v>
      </c>
      <c r="C15" s="457" t="s">
        <v>179</v>
      </c>
      <c r="D15" s="188" t="str" cm="1">
        <f t="array" ref="D15">+_xlfn.IFS(C15="","",C15='12 Formulas'!$U$3,'12 Formulas'!$S$3,C15='12 Formulas'!$U$4,'12 Formulas'!$S$4,C15='12 Formulas'!$U$5,'12 Formulas'!$S$5,C15='12 Formulas'!$U$6,'12 Formulas'!$S$6,C15='12 Formulas'!$U$7,'12 Formulas'!$S$7)</f>
        <v>Rara vez</v>
      </c>
      <c r="E15" s="354" t="str" cm="1">
        <f t="array" ref="E15">+_xlfn.IFS(AND(D15="",F15=""),"",D15&lt;&gt;"",D15,F15&lt;&gt;"",F15)</f>
        <v>Rara vez</v>
      </c>
      <c r="F15" s="300">
        <v>2</v>
      </c>
      <c r="G15" s="249">
        <v>2</v>
      </c>
      <c r="H15" s="451">
        <v>2</v>
      </c>
      <c r="I15" s="452">
        <v>2</v>
      </c>
      <c r="J15" s="452">
        <v>2</v>
      </c>
      <c r="K15" s="452">
        <v>2</v>
      </c>
      <c r="L15" s="452">
        <v>2</v>
      </c>
      <c r="M15" s="452">
        <v>2</v>
      </c>
      <c r="N15" s="452">
        <v>2</v>
      </c>
      <c r="O15" s="452">
        <v>2</v>
      </c>
      <c r="P15" s="452">
        <v>2</v>
      </c>
      <c r="Q15" s="453">
        <v>2</v>
      </c>
    </row>
    <row r="16" spans="1:25" x14ac:dyDescent="0.35">
      <c r="A16" s="247" t="str">
        <f>'1 Contexto e Identificación'!A15</f>
        <v>R5</v>
      </c>
      <c r="B16" s="248"/>
      <c r="C16" s="457"/>
      <c r="D16" s="188"/>
      <c r="E16" s="354"/>
      <c r="F16" s="300" t="str" cm="1">
        <f t="array" ref="F16">+_xlfn.IFS(G16="","",G16='12 Formulas'!$R$3,'12 Formulas'!$S$3,G16='12 Formulas'!$R$4,'12 Formulas'!$S$4,G16='12 Formulas'!$R$5,'12 Formulas'!$S$5,G16='12 Formulas'!$R$6,'12 Formulas'!$S$6,G16='12 Formulas'!$R$7,'12 Formulas'!$S$7)</f>
        <v/>
      </c>
      <c r="G16" s="249"/>
      <c r="H16" s="451"/>
      <c r="I16" s="452"/>
      <c r="J16" s="452"/>
      <c r="K16" s="452"/>
      <c r="L16" s="452"/>
      <c r="M16" s="452"/>
      <c r="N16" s="452"/>
      <c r="O16" s="452"/>
      <c r="P16" s="452"/>
      <c r="Q16" s="453"/>
    </row>
    <row r="17" spans="1:17" ht="50.5" customHeight="1" x14ac:dyDescent="0.35">
      <c r="A17" s="247" t="str">
        <f>'1 Contexto e Identificación'!A16</f>
        <v>R6</v>
      </c>
      <c r="B17" s="248"/>
      <c r="C17" s="457"/>
      <c r="D17" s="188"/>
      <c r="E17" s="354"/>
      <c r="F17" s="300"/>
      <c r="G17" s="249"/>
      <c r="H17" s="451"/>
      <c r="I17" s="452"/>
      <c r="J17" s="452"/>
      <c r="K17" s="452"/>
      <c r="L17" s="452"/>
      <c r="M17" s="452"/>
      <c r="N17" s="452"/>
      <c r="O17" s="452"/>
      <c r="P17" s="452"/>
      <c r="Q17" s="453"/>
    </row>
    <row r="18" spans="1:17" ht="50.5" customHeight="1" x14ac:dyDescent="0.35">
      <c r="A18" s="247" t="str">
        <f>'1 Contexto e Identificación'!A17</f>
        <v>R7</v>
      </c>
      <c r="B18" s="248" t="str">
        <f>+'1 Contexto e Identificación'!E17</f>
        <v xml:space="preserve">  </v>
      </c>
      <c r="C18" s="457"/>
      <c r="D18" s="188" t="str" cm="1">
        <f t="array" ref="D18">+_xlfn.IFS(C18="","",C18='12 Formulas'!$U$3,'12 Formulas'!$S$3,C18='12 Formulas'!$U$4,'12 Formulas'!$S$4,C18='12 Formulas'!$U$5,'12 Formulas'!$S$5,C18='12 Formulas'!$U$6,'12 Formulas'!$S$6,C18='12 Formulas'!$U$7,'12 Formulas'!$S$7)</f>
        <v/>
      </c>
      <c r="E18" s="354" t="str" cm="1">
        <f t="array" ref="E18">+_xlfn.IFS(AND(D18="",F18=""),"",D18&lt;&gt;"",D18,F18&lt;&gt;"",F18)</f>
        <v/>
      </c>
      <c r="F18" s="300" t="str" cm="1">
        <f t="array" ref="F18">+_xlfn.IFS(G18="","",G18='12 Formulas'!$R$3,'12 Formulas'!$S$3,G18='12 Formulas'!$R$4,'12 Formulas'!$S$4,G18='12 Formulas'!$R$5,'12 Formulas'!$S$5,G18='12 Formulas'!$R$6,'12 Formulas'!$S$6,G18='12 Formulas'!$R$7,'12 Formulas'!$S$7)</f>
        <v/>
      </c>
      <c r="G18" s="249" t="str">
        <f t="shared" ref="G18:G30" si="0">+IF(H18="","",ROUND(AVERAGE(H18:Q18),0))</f>
        <v/>
      </c>
      <c r="H18" s="451"/>
      <c r="I18" s="452"/>
      <c r="J18" s="452"/>
      <c r="K18" s="452"/>
      <c r="L18" s="452"/>
      <c r="M18" s="452"/>
      <c r="N18" s="452"/>
      <c r="O18" s="452"/>
      <c r="P18" s="452"/>
      <c r="Q18" s="453"/>
    </row>
    <row r="19" spans="1:17" ht="50.5" customHeight="1" x14ac:dyDescent="0.35">
      <c r="A19" s="247" t="str">
        <f>'1 Contexto e Identificación'!A18</f>
        <v>R8</v>
      </c>
      <c r="B19" s="248">
        <f>+'1 Contexto e Identificación'!E18</f>
        <v>0</v>
      </c>
      <c r="C19" s="457"/>
      <c r="D19" s="188" t="str" cm="1">
        <f t="array" ref="D19">+_xlfn.IFS(C19="","",C19='12 Formulas'!$U$3,'12 Formulas'!$S$3,C19='12 Formulas'!$U$4,'12 Formulas'!$S$4,C19='12 Formulas'!$U$5,'12 Formulas'!$S$5,C19='12 Formulas'!$U$6,'12 Formulas'!$S$6,C19='12 Formulas'!$U$7,'12 Formulas'!$S$7)</f>
        <v/>
      </c>
      <c r="E19" s="354" t="str" cm="1">
        <f t="array" ref="E19">+_xlfn.IFS(AND(D19="",F19=""),"",D19&lt;&gt;"",D19,F19&lt;&gt;"",F19)</f>
        <v/>
      </c>
      <c r="F19" s="300" t="str" cm="1">
        <f t="array" ref="F19">+_xlfn.IFS(G19="","",G19='12 Formulas'!$R$3,'12 Formulas'!$S$3,G19='12 Formulas'!$R$4,'12 Formulas'!$S$4,G19='12 Formulas'!$R$5,'12 Formulas'!$S$5,G19='12 Formulas'!$R$6,'12 Formulas'!$S$6,G19='12 Formulas'!$R$7,'12 Formulas'!$S$7)</f>
        <v/>
      </c>
      <c r="G19" s="249" t="str">
        <f t="shared" si="0"/>
        <v/>
      </c>
      <c r="H19" s="451"/>
      <c r="I19" s="452"/>
      <c r="J19" s="452"/>
      <c r="K19" s="452"/>
      <c r="L19" s="452"/>
      <c r="M19" s="452"/>
      <c r="N19" s="452"/>
      <c r="O19" s="452"/>
      <c r="P19" s="452"/>
      <c r="Q19" s="453"/>
    </row>
    <row r="20" spans="1:17" ht="50.5" customHeight="1" x14ac:dyDescent="0.35">
      <c r="A20" s="247" t="str">
        <f>'1 Contexto e Identificación'!A19</f>
        <v>R9</v>
      </c>
      <c r="B20" s="248">
        <f>+'1 Contexto e Identificación'!E19</f>
        <v>0</v>
      </c>
      <c r="C20" s="457"/>
      <c r="D20" s="188" t="str" cm="1">
        <f t="array" ref="D20">+_xlfn.IFS(C20="","",C20='12 Formulas'!$U$3,'12 Formulas'!$S$3,C20='12 Formulas'!$U$4,'12 Formulas'!$S$4,C20='12 Formulas'!$U$5,'12 Formulas'!$S$5,C20='12 Formulas'!$U$6,'12 Formulas'!$S$6,C20='12 Formulas'!$U$7,'12 Formulas'!$S$7)</f>
        <v/>
      </c>
      <c r="E20" s="354" t="str" cm="1">
        <f t="array" ref="E20">+_xlfn.IFS(AND(D20="",F20=""),"",D20&lt;&gt;"",D20,F20&lt;&gt;"",F20)</f>
        <v/>
      </c>
      <c r="F20" s="300" t="str" cm="1">
        <f t="array" ref="F20">+_xlfn.IFS(G20="","",G20='12 Formulas'!$R$3,'12 Formulas'!$S$3,G20='12 Formulas'!$R$4,'12 Formulas'!$S$4,G20='12 Formulas'!$R$5,'12 Formulas'!$S$5,G20='12 Formulas'!$R$6,'12 Formulas'!$S$6,G20='12 Formulas'!$R$7,'12 Formulas'!$S$7)</f>
        <v/>
      </c>
      <c r="G20" s="249" t="str">
        <f t="shared" si="0"/>
        <v/>
      </c>
      <c r="H20" s="451"/>
      <c r="I20" s="452"/>
      <c r="J20" s="452"/>
      <c r="K20" s="452"/>
      <c r="L20" s="452"/>
      <c r="M20" s="452"/>
      <c r="N20" s="452"/>
      <c r="O20" s="452"/>
      <c r="P20" s="452"/>
      <c r="Q20" s="453"/>
    </row>
    <row r="21" spans="1:17" ht="50.5" customHeight="1" x14ac:dyDescent="0.35">
      <c r="A21" s="247" t="str">
        <f>'1 Contexto e Identificación'!A20</f>
        <v>R10</v>
      </c>
      <c r="B21" s="248">
        <f>+'1 Contexto e Identificación'!E20</f>
        <v>0</v>
      </c>
      <c r="C21" s="457"/>
      <c r="D21" s="188" t="str" cm="1">
        <f t="array" ref="D21">+_xlfn.IFS(C21="","",C21='12 Formulas'!$U$3,'12 Formulas'!$S$3,C21='12 Formulas'!$U$4,'12 Formulas'!$S$4,C21='12 Formulas'!$U$5,'12 Formulas'!$S$5,C21='12 Formulas'!$U$6,'12 Formulas'!$S$6,C21='12 Formulas'!$U$7,'12 Formulas'!$S$7)</f>
        <v/>
      </c>
      <c r="E21" s="354" t="str" cm="1">
        <f t="array" ref="E21">+_xlfn.IFS(AND(D21="",F21=""),"",D21&lt;&gt;"",D21,F21&lt;&gt;"",F21)</f>
        <v/>
      </c>
      <c r="F21" s="300" t="str" cm="1">
        <f t="array" ref="F21">+_xlfn.IFS(G21="","",G21='12 Formulas'!$R$3,'12 Formulas'!$S$3,G21='12 Formulas'!$R$4,'12 Formulas'!$S$4,G21='12 Formulas'!$R$5,'12 Formulas'!$S$5,G21='12 Formulas'!$R$6,'12 Formulas'!$S$6,G21='12 Formulas'!$R$7,'12 Formulas'!$S$7)</f>
        <v/>
      </c>
      <c r="G21" s="249" t="str">
        <f t="shared" si="0"/>
        <v/>
      </c>
      <c r="H21" s="451"/>
      <c r="I21" s="452"/>
      <c r="J21" s="452"/>
      <c r="K21" s="452"/>
      <c r="L21" s="452"/>
      <c r="M21" s="452"/>
      <c r="N21" s="452"/>
      <c r="O21" s="452"/>
      <c r="P21" s="452"/>
      <c r="Q21" s="453"/>
    </row>
    <row r="22" spans="1:17" ht="50.5" customHeight="1" x14ac:dyDescent="0.35">
      <c r="A22" s="247" t="str">
        <f>'1 Contexto e Identificación'!A21</f>
        <v>R11</v>
      </c>
      <c r="B22" s="248" t="str">
        <f>+'1 Contexto e Identificación'!E21</f>
        <v xml:space="preserve">  </v>
      </c>
      <c r="C22" s="457"/>
      <c r="D22" s="188" t="str" cm="1">
        <f t="array" ref="D22">+_xlfn.IFS(C22="","",C22='12 Formulas'!$U$3,'12 Formulas'!$S$3,C22='12 Formulas'!$U$4,'12 Formulas'!$S$4,C22='12 Formulas'!$U$5,'12 Formulas'!$S$5,C22='12 Formulas'!$U$6,'12 Formulas'!$S$6,C22='12 Formulas'!$U$7,'12 Formulas'!$S$7)</f>
        <v/>
      </c>
      <c r="E22" s="354" t="str" cm="1">
        <f t="array" ref="E22">+_xlfn.IFS(AND(D22="",F22=""),"",D22&lt;&gt;"",D22,F22&lt;&gt;"",F22)</f>
        <v/>
      </c>
      <c r="F22" s="300" t="str" cm="1">
        <f t="array" ref="F22">+_xlfn.IFS(G22="","",G22='12 Formulas'!$R$3,'12 Formulas'!$S$3,G22='12 Formulas'!$R$4,'12 Formulas'!$S$4,G22='12 Formulas'!$R$5,'12 Formulas'!$S$5,G22='12 Formulas'!$R$6,'12 Formulas'!$S$6,G22='12 Formulas'!$R$7,'12 Formulas'!$S$7)</f>
        <v/>
      </c>
      <c r="G22" s="249" t="str">
        <f t="shared" si="0"/>
        <v/>
      </c>
      <c r="H22" s="451"/>
      <c r="I22" s="452"/>
      <c r="J22" s="452"/>
      <c r="K22" s="452"/>
      <c r="L22" s="452"/>
      <c r="M22" s="452"/>
      <c r="N22" s="452"/>
      <c r="O22" s="452"/>
      <c r="P22" s="452"/>
      <c r="Q22" s="453"/>
    </row>
    <row r="23" spans="1:17" ht="50.5" customHeight="1" x14ac:dyDescent="0.35">
      <c r="A23" s="247" t="str">
        <f>'1 Contexto e Identificación'!A22</f>
        <v>R12</v>
      </c>
      <c r="B23" s="248">
        <f>+'1 Contexto e Identificación'!E22</f>
        <v>0</v>
      </c>
      <c r="C23" s="457"/>
      <c r="D23" s="188" t="str" cm="1">
        <f t="array" ref="D23">+_xlfn.IFS(C23="","",C23='12 Formulas'!$U$3,'12 Formulas'!$S$3,C23='12 Formulas'!$U$4,'12 Formulas'!$S$4,C23='12 Formulas'!$U$5,'12 Formulas'!$S$5,C23='12 Formulas'!$U$6,'12 Formulas'!$S$6,C23='12 Formulas'!$U$7,'12 Formulas'!$S$7)</f>
        <v/>
      </c>
      <c r="E23" s="354" t="str" cm="1">
        <f t="array" ref="E23">+_xlfn.IFS(AND(D23="",F23=""),"",D23&lt;&gt;"",D23,F23&lt;&gt;"",F23)</f>
        <v/>
      </c>
      <c r="F23" s="300" t="str" cm="1">
        <f t="array" ref="F23">+_xlfn.IFS(G23="","",G23='12 Formulas'!$R$3,'12 Formulas'!$S$3,G23='12 Formulas'!$R$4,'12 Formulas'!$S$4,G23='12 Formulas'!$R$5,'12 Formulas'!$S$5,G23='12 Formulas'!$R$6,'12 Formulas'!$S$6,G23='12 Formulas'!$R$7,'12 Formulas'!$S$7)</f>
        <v/>
      </c>
      <c r="G23" s="249" t="str">
        <f t="shared" si="0"/>
        <v/>
      </c>
      <c r="H23" s="451"/>
      <c r="I23" s="452"/>
      <c r="J23" s="452"/>
      <c r="K23" s="452"/>
      <c r="L23" s="452"/>
      <c r="M23" s="452"/>
      <c r="N23" s="452"/>
      <c r="O23" s="452"/>
      <c r="P23" s="452"/>
      <c r="Q23" s="453"/>
    </row>
    <row r="24" spans="1:17" ht="50.5" customHeight="1" x14ac:dyDescent="0.35">
      <c r="A24" s="247" t="str">
        <f>'1 Contexto e Identificación'!A23</f>
        <v>R13</v>
      </c>
      <c r="B24" s="248" t="str">
        <f>+'1 Contexto e Identificación'!E23</f>
        <v xml:space="preserve">  </v>
      </c>
      <c r="C24" s="457"/>
      <c r="D24" s="188" t="str" cm="1">
        <f t="array" ref="D24">+_xlfn.IFS(C24="","",C24='12 Formulas'!$U$3,'12 Formulas'!$S$3,C24='12 Formulas'!$U$4,'12 Formulas'!$S$4,C24='12 Formulas'!$U$5,'12 Formulas'!$S$5,C24='12 Formulas'!$U$6,'12 Formulas'!$S$6,C24='12 Formulas'!$U$7,'12 Formulas'!$S$7)</f>
        <v/>
      </c>
      <c r="E24" s="354" t="str" cm="1">
        <f t="array" ref="E24">+_xlfn.IFS(AND(D24="",F24=""),"",D24&lt;&gt;"",D24,F24&lt;&gt;"",F24)</f>
        <v/>
      </c>
      <c r="F24" s="300" t="str" cm="1">
        <f t="array" ref="F24">+_xlfn.IFS(G24="","",G24='12 Formulas'!$R$3,'12 Formulas'!$S$3,G24='12 Formulas'!$R$4,'12 Formulas'!$S$4,G24='12 Formulas'!$R$5,'12 Formulas'!$S$5,G24='12 Formulas'!$R$6,'12 Formulas'!$S$6,G24='12 Formulas'!$R$7,'12 Formulas'!$S$7)</f>
        <v/>
      </c>
      <c r="G24" s="249" t="str">
        <f t="shared" si="0"/>
        <v/>
      </c>
      <c r="H24" s="451"/>
      <c r="I24" s="452"/>
      <c r="J24" s="452"/>
      <c r="K24" s="452"/>
      <c r="L24" s="452"/>
      <c r="M24" s="452"/>
      <c r="N24" s="452"/>
      <c r="O24" s="452"/>
      <c r="P24" s="452"/>
      <c r="Q24" s="453"/>
    </row>
    <row r="25" spans="1:17" ht="50.5" customHeight="1" x14ac:dyDescent="0.35">
      <c r="A25" s="247" t="str">
        <f>'1 Contexto e Identificación'!A24</f>
        <v>R14</v>
      </c>
      <c r="B25" s="248" t="str">
        <f>+'1 Contexto e Identificación'!E24</f>
        <v xml:space="preserve">  </v>
      </c>
      <c r="C25" s="457"/>
      <c r="D25" s="188" t="str" cm="1">
        <f t="array" ref="D25">+_xlfn.IFS(C25="","",C25='12 Formulas'!$U$3,'12 Formulas'!$S$3,C25='12 Formulas'!$U$4,'12 Formulas'!$S$4,C25='12 Formulas'!$U$5,'12 Formulas'!$S$5,C25='12 Formulas'!$U$6,'12 Formulas'!$S$6,C25='12 Formulas'!$U$7,'12 Formulas'!$S$7)</f>
        <v/>
      </c>
      <c r="E25" s="354" t="str" cm="1">
        <f t="array" ref="E25">+_xlfn.IFS(AND(D25="",F25=""),"",D25&lt;&gt;"",D25,F25&lt;&gt;"",F25)</f>
        <v/>
      </c>
      <c r="F25" s="300" t="str" cm="1">
        <f t="array" ref="F25">+_xlfn.IFS(G25="","",G25='12 Formulas'!$R$3,'12 Formulas'!$S$3,G25='12 Formulas'!$R$4,'12 Formulas'!$S$4,G25='12 Formulas'!$R$5,'12 Formulas'!$S$5,G25='12 Formulas'!$R$6,'12 Formulas'!$S$6,G25='12 Formulas'!$R$7,'12 Formulas'!$S$7)</f>
        <v/>
      </c>
      <c r="G25" s="249" t="str">
        <f t="shared" si="0"/>
        <v/>
      </c>
      <c r="H25" s="451"/>
      <c r="I25" s="452"/>
      <c r="J25" s="452"/>
      <c r="K25" s="452"/>
      <c r="L25" s="452"/>
      <c r="M25" s="452"/>
      <c r="N25" s="452"/>
      <c r="O25" s="452"/>
      <c r="P25" s="452"/>
      <c r="Q25" s="453"/>
    </row>
    <row r="26" spans="1:17" ht="50.5" customHeight="1" x14ac:dyDescent="0.35">
      <c r="A26" s="247" t="str">
        <f>'1 Contexto e Identificación'!A25</f>
        <v>R15</v>
      </c>
      <c r="B26" s="248" t="str">
        <f>+'1 Contexto e Identificación'!E25</f>
        <v xml:space="preserve">  </v>
      </c>
      <c r="C26" s="457"/>
      <c r="D26" s="188" t="str" cm="1">
        <f t="array" ref="D26">+_xlfn.IFS(C26="","",C26='12 Formulas'!$U$3,'12 Formulas'!$S$3,C26='12 Formulas'!$U$4,'12 Formulas'!$S$4,C26='12 Formulas'!$U$5,'12 Formulas'!$S$5,C26='12 Formulas'!$U$6,'12 Formulas'!$S$6,C26='12 Formulas'!$U$7,'12 Formulas'!$S$7)</f>
        <v/>
      </c>
      <c r="E26" s="354" t="str" cm="1">
        <f t="array" ref="E26">+_xlfn.IFS(AND(D26="",F26=""),"",D26&lt;&gt;"",D26,F26&lt;&gt;"",F26)</f>
        <v/>
      </c>
      <c r="F26" s="300" t="str" cm="1">
        <f t="array" ref="F26">+_xlfn.IFS(G26="","",G26='12 Formulas'!$R$3,'12 Formulas'!$S$3,G26='12 Formulas'!$R$4,'12 Formulas'!$S$4,G26='12 Formulas'!$R$5,'12 Formulas'!$S$5,G26='12 Formulas'!$R$6,'12 Formulas'!$S$6,G26='12 Formulas'!$R$7,'12 Formulas'!$S$7)</f>
        <v/>
      </c>
      <c r="G26" s="249" t="str">
        <f t="shared" si="0"/>
        <v/>
      </c>
      <c r="H26" s="451"/>
      <c r="I26" s="452"/>
      <c r="J26" s="452"/>
      <c r="K26" s="452"/>
      <c r="L26" s="452"/>
      <c r="M26" s="452"/>
      <c r="N26" s="452"/>
      <c r="O26" s="452"/>
      <c r="P26" s="452"/>
      <c r="Q26" s="453"/>
    </row>
    <row r="27" spans="1:17" ht="50.5" customHeight="1" x14ac:dyDescent="0.35">
      <c r="A27" s="247" t="str">
        <f>'1 Contexto e Identificación'!A26</f>
        <v>R16</v>
      </c>
      <c r="B27" s="248" t="str">
        <f>+'1 Contexto e Identificación'!E26</f>
        <v xml:space="preserve">  </v>
      </c>
      <c r="C27" s="457"/>
      <c r="D27" s="188" t="str" cm="1">
        <f t="array" ref="D27">+_xlfn.IFS(C27="","",C27='12 Formulas'!$U$3,'12 Formulas'!$S$3,C27='12 Formulas'!$U$4,'12 Formulas'!$S$4,C27='12 Formulas'!$U$5,'12 Formulas'!$S$5,C27='12 Formulas'!$U$6,'12 Formulas'!$S$6,C27='12 Formulas'!$U$7,'12 Formulas'!$S$7)</f>
        <v/>
      </c>
      <c r="E27" s="354" t="str" cm="1">
        <f t="array" ref="E27">+_xlfn.IFS(AND(D27="",F27=""),"",D27&lt;&gt;"",D27,F27&lt;&gt;"",F27)</f>
        <v/>
      </c>
      <c r="F27" s="300" t="str" cm="1">
        <f t="array" ref="F27">+_xlfn.IFS(G27="","",G27='12 Formulas'!$R$3,'12 Formulas'!$S$3,G27='12 Formulas'!$R$4,'12 Formulas'!$S$4,G27='12 Formulas'!$R$5,'12 Formulas'!$S$5,G27='12 Formulas'!$R$6,'12 Formulas'!$S$6,G27='12 Formulas'!$R$7,'12 Formulas'!$S$7)</f>
        <v/>
      </c>
      <c r="G27" s="249" t="str">
        <f t="shared" si="0"/>
        <v/>
      </c>
      <c r="H27" s="451"/>
      <c r="I27" s="452"/>
      <c r="J27" s="452"/>
      <c r="K27" s="452"/>
      <c r="L27" s="452"/>
      <c r="M27" s="452"/>
      <c r="N27" s="452"/>
      <c r="O27" s="452"/>
      <c r="P27" s="452"/>
      <c r="Q27" s="453"/>
    </row>
    <row r="28" spans="1:17" ht="50.5" customHeight="1" x14ac:dyDescent="0.35">
      <c r="A28" s="247" t="str">
        <f>'1 Contexto e Identificación'!A27</f>
        <v>R17</v>
      </c>
      <c r="B28" s="248" t="str">
        <f>+'1 Contexto e Identificación'!E27</f>
        <v xml:space="preserve">  </v>
      </c>
      <c r="C28" s="457"/>
      <c r="D28" s="188" t="str" cm="1">
        <f t="array" ref="D28">+_xlfn.IFS(C28="","",C28='12 Formulas'!$U$3,'12 Formulas'!$S$3,C28='12 Formulas'!$U$4,'12 Formulas'!$S$4,C28='12 Formulas'!$U$5,'12 Formulas'!$S$5,C28='12 Formulas'!$U$6,'12 Formulas'!$S$6,C28='12 Formulas'!$U$7,'12 Formulas'!$S$7)</f>
        <v/>
      </c>
      <c r="E28" s="354" t="str" cm="1">
        <f t="array" ref="E28">+_xlfn.IFS(AND(D28="",F28=""),"",D28&lt;&gt;"",D28,F28&lt;&gt;"",F28)</f>
        <v/>
      </c>
      <c r="F28" s="300" t="str" cm="1">
        <f t="array" ref="F28">+_xlfn.IFS(G28="","",G28='12 Formulas'!$R$3,'12 Formulas'!$S$3,G28='12 Formulas'!$R$4,'12 Formulas'!$S$4,G28='12 Formulas'!$R$5,'12 Formulas'!$S$5,G28='12 Formulas'!$R$6,'12 Formulas'!$S$6,G28='12 Formulas'!$R$7,'12 Formulas'!$S$7)</f>
        <v/>
      </c>
      <c r="G28" s="249" t="str">
        <f t="shared" si="0"/>
        <v/>
      </c>
      <c r="H28" s="451"/>
      <c r="I28" s="452"/>
      <c r="J28" s="452"/>
      <c r="K28" s="452"/>
      <c r="L28" s="452"/>
      <c r="M28" s="452"/>
      <c r="N28" s="452"/>
      <c r="O28" s="452"/>
      <c r="P28" s="452"/>
      <c r="Q28" s="453"/>
    </row>
    <row r="29" spans="1:17" ht="50.5" customHeight="1" x14ac:dyDescent="0.35">
      <c r="A29" s="247" t="str">
        <f>'1 Contexto e Identificación'!A28</f>
        <v>R18</v>
      </c>
      <c r="B29" s="248" t="str">
        <f>+'1 Contexto e Identificación'!E28</f>
        <v xml:space="preserve">  </v>
      </c>
      <c r="C29" s="457"/>
      <c r="D29" s="188" t="str" cm="1">
        <f t="array" ref="D29">+_xlfn.IFS(C29="","",C29='12 Formulas'!$U$3,'12 Formulas'!$S$3,C29='12 Formulas'!$U$4,'12 Formulas'!$S$4,C29='12 Formulas'!$U$5,'12 Formulas'!$S$5,C29='12 Formulas'!$U$6,'12 Formulas'!$S$6,C29='12 Formulas'!$U$7,'12 Formulas'!$S$7)</f>
        <v/>
      </c>
      <c r="E29" s="354" t="str" cm="1">
        <f t="array" ref="E29">+_xlfn.IFS(AND(D29="",F29=""),"",D29&lt;&gt;"",D29,F29&lt;&gt;"",F29)</f>
        <v/>
      </c>
      <c r="F29" s="300" t="str" cm="1">
        <f t="array" ref="F29">+_xlfn.IFS(G29="","",G29='12 Formulas'!$R$3,'12 Formulas'!$S$3,G29='12 Formulas'!$R$4,'12 Formulas'!$S$4,G29='12 Formulas'!$R$5,'12 Formulas'!$S$5,G29='12 Formulas'!$R$6,'12 Formulas'!$S$6,G29='12 Formulas'!$R$7,'12 Formulas'!$S$7)</f>
        <v/>
      </c>
      <c r="G29" s="249" t="str">
        <f t="shared" si="0"/>
        <v/>
      </c>
      <c r="H29" s="451"/>
      <c r="I29" s="452"/>
      <c r="J29" s="452"/>
      <c r="K29" s="452"/>
      <c r="L29" s="452"/>
      <c r="M29" s="452"/>
      <c r="N29" s="452"/>
      <c r="O29" s="452"/>
      <c r="P29" s="452"/>
      <c r="Q29" s="453"/>
    </row>
    <row r="30" spans="1:17" ht="50.5" customHeight="1" x14ac:dyDescent="0.35">
      <c r="A30" s="247" t="str">
        <f>'1 Contexto e Identificación'!A29</f>
        <v>R19</v>
      </c>
      <c r="B30" s="248" t="str">
        <f>+'1 Contexto e Identificación'!E29</f>
        <v xml:space="preserve">  </v>
      </c>
      <c r="C30" s="457"/>
      <c r="D30" s="188" t="str" cm="1">
        <f t="array" ref="D30">+_xlfn.IFS(C30="","",C30='12 Formulas'!$U$3,'12 Formulas'!$S$3,C30='12 Formulas'!$U$4,'12 Formulas'!$S$4,C30='12 Formulas'!$U$5,'12 Formulas'!$S$5,C30='12 Formulas'!$U$6,'12 Formulas'!$S$6,C30='12 Formulas'!$U$7,'12 Formulas'!$S$7)</f>
        <v/>
      </c>
      <c r="E30" s="354" t="str" cm="1">
        <f t="array" ref="E30">+_xlfn.IFS(AND(D30="",F30=""),"",D30&lt;&gt;"",D30,F30&lt;&gt;"",F30)</f>
        <v/>
      </c>
      <c r="F30" s="300" t="str" cm="1">
        <f t="array" ref="F30">+_xlfn.IFS(G30="","",G30='12 Formulas'!$R$3,'12 Formulas'!$S$3,G30='12 Formulas'!$R$4,'12 Formulas'!$S$4,G30='12 Formulas'!$R$5,'12 Formulas'!$S$5,G30='12 Formulas'!$R$6,'12 Formulas'!$S$6,G30='12 Formulas'!$R$7,'12 Formulas'!$S$7)</f>
        <v/>
      </c>
      <c r="G30" s="249" t="str">
        <f t="shared" si="0"/>
        <v/>
      </c>
      <c r="H30" s="451"/>
      <c r="I30" s="452"/>
      <c r="J30" s="452"/>
      <c r="K30" s="452"/>
      <c r="L30" s="452"/>
      <c r="M30" s="452"/>
      <c r="N30" s="452"/>
      <c r="O30" s="452"/>
      <c r="P30" s="452"/>
      <c r="Q30" s="453"/>
    </row>
    <row r="31" spans="1:17" ht="50.5" customHeight="1" thickBot="1" x14ac:dyDescent="0.4">
      <c r="A31" s="250" t="str">
        <f>'1 Contexto e Identificación'!A30</f>
        <v>R20</v>
      </c>
      <c r="B31" s="251" t="str">
        <f>+'1 Contexto e Identificación'!E30</f>
        <v xml:space="preserve">  </v>
      </c>
      <c r="C31" s="458"/>
      <c r="D31" s="189" t="str" cm="1">
        <f t="array" ref="D31">+_xlfn.IFS(C31="","",C31='12 Formulas'!$U$3,'12 Formulas'!$S$3,C31='12 Formulas'!$U$4,'12 Formulas'!$S$4,C31='12 Formulas'!$U$5,'12 Formulas'!$S$5,C31='12 Formulas'!$U$6,'12 Formulas'!$S$6,C31='12 Formulas'!$U$7,'12 Formulas'!$S$7)</f>
        <v/>
      </c>
      <c r="E31" s="355" t="str" cm="1">
        <f t="array" ref="E31">+_xlfn.IFS(AND(D31="",F31=""),"",D31&lt;&gt;"",D31,F31&lt;&gt;"",F31)</f>
        <v/>
      </c>
      <c r="F31" s="319" t="str" cm="1">
        <f t="array" ref="F31">+_xlfn.IFS(G31="","",G31='12 Formulas'!$R$3,'12 Formulas'!$S$3,G31='12 Formulas'!$R$4,'12 Formulas'!$S$4,G31='12 Formulas'!$R$5,'12 Formulas'!$S$5,G31='12 Formulas'!$R$6,'12 Formulas'!$S$6,G31='12 Formulas'!$R$7,'12 Formulas'!$S$7)</f>
        <v/>
      </c>
      <c r="G31" s="252" t="str">
        <f>+IF(H31="","",ROUND(AVERAGE(H31:Q31),0))</f>
        <v/>
      </c>
      <c r="H31" s="454"/>
      <c r="I31" s="455"/>
      <c r="J31" s="455"/>
      <c r="K31" s="455"/>
      <c r="L31" s="455"/>
      <c r="M31" s="455"/>
      <c r="N31" s="455"/>
      <c r="O31" s="455"/>
      <c r="P31" s="455"/>
      <c r="Q31" s="456"/>
    </row>
    <row r="32" spans="1:17" ht="19" customHeight="1" thickBot="1" x14ac:dyDescent="0.4">
      <c r="H32" s="253"/>
      <c r="I32" s="254"/>
      <c r="J32" s="255"/>
      <c r="K32" s="256"/>
      <c r="L32" s="255"/>
      <c r="M32" s="257"/>
      <c r="N32" s="258"/>
      <c r="O32" s="257"/>
      <c r="P32" s="258"/>
      <c r="Q32" s="257"/>
    </row>
    <row r="36" spans="1:4" x14ac:dyDescent="0.35">
      <c r="A36" s="625" t="s">
        <v>161</v>
      </c>
      <c r="B36" s="626"/>
      <c r="C36" s="626"/>
      <c r="D36" s="627"/>
    </row>
    <row r="37" spans="1:4" x14ac:dyDescent="0.35">
      <c r="A37" s="259" t="s">
        <v>162</v>
      </c>
      <c r="B37" s="240" t="s">
        <v>163</v>
      </c>
      <c r="C37" s="240" t="s">
        <v>164</v>
      </c>
      <c r="D37" s="259" t="s">
        <v>30</v>
      </c>
    </row>
    <row r="38" spans="1:4" ht="34.5" x14ac:dyDescent="0.35">
      <c r="A38" s="260">
        <v>5</v>
      </c>
      <c r="B38" s="261" t="s">
        <v>165</v>
      </c>
      <c r="C38" s="153" t="s">
        <v>166</v>
      </c>
      <c r="D38" s="153" t="s">
        <v>167</v>
      </c>
    </row>
    <row r="39" spans="1:4" ht="34.5" x14ac:dyDescent="0.35">
      <c r="A39" s="260">
        <v>4</v>
      </c>
      <c r="B39" s="261" t="s">
        <v>168</v>
      </c>
      <c r="C39" s="153" t="s">
        <v>169</v>
      </c>
      <c r="D39" s="153" t="s">
        <v>170</v>
      </c>
    </row>
    <row r="40" spans="1:4" ht="34.5" x14ac:dyDescent="0.35">
      <c r="A40" s="260">
        <v>3</v>
      </c>
      <c r="B40" s="261" t="s">
        <v>171</v>
      </c>
      <c r="C40" s="153" t="s">
        <v>172</v>
      </c>
      <c r="D40" s="153" t="s">
        <v>173</v>
      </c>
    </row>
    <row r="41" spans="1:4" ht="34.5" x14ac:dyDescent="0.35">
      <c r="A41" s="260">
        <v>2</v>
      </c>
      <c r="B41" s="261" t="s">
        <v>174</v>
      </c>
      <c r="C41" s="153" t="s">
        <v>175</v>
      </c>
      <c r="D41" s="153" t="s">
        <v>176</v>
      </c>
    </row>
    <row r="42" spans="1:4" ht="34.5" x14ac:dyDescent="0.35">
      <c r="A42" s="260">
        <v>1</v>
      </c>
      <c r="B42" s="261" t="s">
        <v>177</v>
      </c>
      <c r="C42" s="153" t="s">
        <v>178</v>
      </c>
      <c r="D42" s="153" t="s">
        <v>179</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40" zoomScaleNormal="40" zoomScaleSheetLayoutView="100" workbookViewId="0">
      <pane xSplit="4" ySplit="13" topLeftCell="E14" activePane="bottomRight" state="frozen"/>
      <selection pane="topRight" activeCell="B9" sqref="B9"/>
      <selection pane="bottomLeft" activeCell="B9" sqref="B9"/>
      <selection pane="bottomRight" activeCell="H32" sqref="H32"/>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6"/>
      <c r="B1" s="635" t="s">
        <v>144</v>
      </c>
      <c r="C1" s="636"/>
      <c r="D1" s="636"/>
      <c r="E1" s="608" t="s">
        <v>370</v>
      </c>
      <c r="F1" s="609"/>
    </row>
    <row r="2" spans="1:24" ht="12" customHeight="1" x14ac:dyDescent="0.35">
      <c r="A2" s="606"/>
      <c r="B2" s="637"/>
      <c r="C2" s="638"/>
      <c r="D2" s="638"/>
      <c r="E2" s="608" t="s">
        <v>117</v>
      </c>
      <c r="F2" s="609"/>
    </row>
    <row r="3" spans="1:24" ht="12" customHeight="1" x14ac:dyDescent="0.35">
      <c r="A3" s="606"/>
      <c r="B3" s="637"/>
      <c r="C3" s="638"/>
      <c r="D3" s="638"/>
      <c r="E3" s="630" t="s">
        <v>371</v>
      </c>
      <c r="F3" s="630"/>
    </row>
    <row r="4" spans="1:24" ht="12" customHeight="1" x14ac:dyDescent="0.35">
      <c r="A4" s="606"/>
      <c r="B4" s="637"/>
      <c r="C4" s="638"/>
      <c r="D4" s="638"/>
      <c r="E4" s="608" t="s">
        <v>180</v>
      </c>
      <c r="F4" s="608"/>
    </row>
    <row r="5" spans="1:24" ht="12" customHeight="1" x14ac:dyDescent="0.35">
      <c r="A5" s="606"/>
      <c r="B5" s="637"/>
      <c r="C5" s="638"/>
      <c r="D5" s="638"/>
      <c r="E5" s="200"/>
      <c r="F5" s="200"/>
    </row>
    <row r="6" spans="1:24" s="263" customFormat="1" ht="38.25" customHeight="1" x14ac:dyDescent="0.35">
      <c r="A6" s="607"/>
      <c r="B6" s="639"/>
      <c r="C6" s="640"/>
      <c r="D6" s="640"/>
      <c r="F6" s="643" t="s">
        <v>181</v>
      </c>
      <c r="G6" s="643"/>
      <c r="H6" s="643"/>
      <c r="I6" s="643"/>
      <c r="J6" s="643"/>
      <c r="K6" s="643"/>
      <c r="L6" s="643"/>
      <c r="M6" s="643"/>
    </row>
    <row r="7" spans="1:24" s="263" customFormat="1" ht="24.65" customHeight="1" x14ac:dyDescent="0.35">
      <c r="A7" s="446" t="s">
        <v>14</v>
      </c>
      <c r="B7" s="646" t="str">
        <f>'1 Contexto e Identificación'!B6:E6</f>
        <v xml:space="preserve">GESTIÓN JURÍDICA  </v>
      </c>
      <c r="C7" s="647"/>
      <c r="D7" s="648"/>
      <c r="F7" s="642" t="s">
        <v>182</v>
      </c>
      <c r="G7" s="642" t="s">
        <v>183</v>
      </c>
      <c r="H7" s="642" t="s">
        <v>184</v>
      </c>
      <c r="I7" s="642" t="s">
        <v>185</v>
      </c>
      <c r="J7" s="642" t="s">
        <v>186</v>
      </c>
      <c r="K7" s="642" t="s">
        <v>187</v>
      </c>
      <c r="L7" s="642" t="s">
        <v>188</v>
      </c>
      <c r="M7" s="642" t="s">
        <v>189</v>
      </c>
      <c r="N7" s="641" t="s">
        <v>190</v>
      </c>
      <c r="O7" s="642" t="s">
        <v>191</v>
      </c>
      <c r="P7" s="642" t="s">
        <v>192</v>
      </c>
      <c r="Q7" s="642" t="s">
        <v>193</v>
      </c>
      <c r="R7" s="642" t="s">
        <v>194</v>
      </c>
      <c r="S7" s="642" t="s">
        <v>195</v>
      </c>
      <c r="T7" s="642" t="s">
        <v>196</v>
      </c>
      <c r="U7" s="643" t="s">
        <v>197</v>
      </c>
      <c r="V7" s="642" t="s">
        <v>198</v>
      </c>
      <c r="W7" s="642" t="s">
        <v>199</v>
      </c>
      <c r="X7" s="642" t="s">
        <v>200</v>
      </c>
    </row>
    <row r="8" spans="1:24" ht="48.75" customHeight="1" x14ac:dyDescent="0.35">
      <c r="A8" s="447" t="s">
        <v>16</v>
      </c>
      <c r="B8" s="649"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8" s="650"/>
      <c r="D8" s="651"/>
      <c r="E8" s="52"/>
      <c r="F8" s="642"/>
      <c r="G8" s="642"/>
      <c r="H8" s="642"/>
      <c r="I8" s="642"/>
      <c r="J8" s="642"/>
      <c r="K8" s="642"/>
      <c r="L8" s="642"/>
      <c r="M8" s="642"/>
      <c r="N8" s="641"/>
      <c r="O8" s="642"/>
      <c r="P8" s="642"/>
      <c r="Q8" s="642"/>
      <c r="R8" s="642"/>
      <c r="S8" s="642"/>
      <c r="T8" s="642"/>
      <c r="U8" s="643"/>
      <c r="V8" s="642"/>
      <c r="W8" s="642"/>
      <c r="X8" s="642"/>
    </row>
    <row r="9" spans="1:24" ht="4.5" hidden="1" customHeight="1" x14ac:dyDescent="0.35">
      <c r="A9" s="143"/>
      <c r="D9" s="51"/>
      <c r="F9" s="642"/>
      <c r="G9" s="642"/>
      <c r="H9" s="642"/>
      <c r="I9" s="642"/>
      <c r="J9" s="642"/>
      <c r="K9" s="642"/>
      <c r="L9" s="642"/>
      <c r="M9" s="642"/>
      <c r="N9" s="641"/>
      <c r="O9" s="642"/>
      <c r="P9" s="642"/>
      <c r="Q9" s="642"/>
      <c r="R9" s="642"/>
      <c r="S9" s="642"/>
      <c r="T9" s="642"/>
      <c r="U9" s="643"/>
      <c r="V9" s="642"/>
      <c r="W9" s="642"/>
      <c r="X9" s="642"/>
    </row>
    <row r="10" spans="1:24" ht="7.5" customHeight="1" x14ac:dyDescent="0.35">
      <c r="A10" s="143"/>
      <c r="D10" s="51"/>
      <c r="F10" s="642"/>
      <c r="G10" s="642"/>
      <c r="H10" s="642"/>
      <c r="I10" s="642"/>
      <c r="J10" s="642"/>
      <c r="K10" s="642"/>
      <c r="L10" s="642"/>
      <c r="M10" s="642"/>
      <c r="N10" s="641"/>
      <c r="O10" s="642"/>
      <c r="P10" s="642"/>
      <c r="Q10" s="642"/>
      <c r="R10" s="642"/>
      <c r="S10" s="642"/>
      <c r="T10" s="642"/>
      <c r="U10" s="643"/>
      <c r="V10" s="642"/>
      <c r="W10" s="642"/>
      <c r="X10" s="642"/>
    </row>
    <row r="11" spans="1:24" ht="25.5" customHeight="1" x14ac:dyDescent="0.35">
      <c r="A11" s="596" t="s">
        <v>201</v>
      </c>
      <c r="B11" s="596"/>
      <c r="C11" s="51"/>
      <c r="D11" s="51"/>
      <c r="F11" s="642"/>
      <c r="G11" s="642"/>
      <c r="H11" s="642"/>
      <c r="I11" s="642"/>
      <c r="J11" s="642"/>
      <c r="K11" s="642"/>
      <c r="L11" s="642"/>
      <c r="M11" s="642"/>
      <c r="N11" s="641"/>
      <c r="O11" s="642"/>
      <c r="P11" s="642"/>
      <c r="Q11" s="642"/>
      <c r="R11" s="642"/>
      <c r="S11" s="642"/>
      <c r="T11" s="642"/>
      <c r="U11" s="643"/>
      <c r="V11" s="642"/>
      <c r="W11" s="642"/>
      <c r="X11" s="642"/>
    </row>
    <row r="12" spans="1:24" ht="7" customHeight="1" x14ac:dyDescent="0.35">
      <c r="D12" s="54"/>
      <c r="F12" s="642"/>
      <c r="G12" s="642"/>
      <c r="H12" s="642"/>
      <c r="I12" s="642"/>
      <c r="J12" s="642"/>
      <c r="K12" s="642"/>
      <c r="L12" s="642"/>
      <c r="M12" s="642"/>
      <c r="N12" s="641"/>
      <c r="O12" s="642"/>
      <c r="P12" s="642"/>
      <c r="Q12" s="642"/>
      <c r="R12" s="642"/>
      <c r="S12" s="642"/>
      <c r="T12" s="642"/>
      <c r="U12" s="643"/>
      <c r="V12" s="642"/>
      <c r="W12" s="642"/>
      <c r="X12" s="642"/>
    </row>
    <row r="13" spans="1:24" ht="37.5" customHeight="1" x14ac:dyDescent="0.35">
      <c r="A13" s="125" t="s">
        <v>148</v>
      </c>
      <c r="B13" s="264" t="s">
        <v>45</v>
      </c>
      <c r="C13" s="133" t="s">
        <v>202</v>
      </c>
      <c r="D13" s="133" t="s">
        <v>48</v>
      </c>
      <c r="F13" s="642"/>
      <c r="G13" s="642"/>
      <c r="H13" s="642"/>
      <c r="I13" s="642"/>
      <c r="J13" s="642"/>
      <c r="K13" s="642"/>
      <c r="L13" s="642"/>
      <c r="M13" s="642"/>
      <c r="N13" s="641"/>
      <c r="O13" s="642"/>
      <c r="P13" s="642"/>
      <c r="Q13" s="642"/>
      <c r="R13" s="642"/>
      <c r="S13" s="642"/>
      <c r="T13" s="642"/>
      <c r="U13" s="643"/>
      <c r="V13" s="642"/>
      <c r="W13" s="642"/>
      <c r="X13" s="642"/>
    </row>
    <row r="14" spans="1:24" ht="88" customHeight="1" x14ac:dyDescent="0.35">
      <c r="A14" s="265" t="str">
        <f>'1 Contexto e Identificación'!A11</f>
        <v>R1</v>
      </c>
      <c r="B14" s="266" t="str">
        <f>+'1 Contexto e Identificación'!E11</f>
        <v>Posibilidad de recibir o solicitar cualquier dádiva o beneficio a nombre propio o de terceros con el fin de  entregar licencias de conducción en custodia de la Oficina Asesora Jurídica por sanciones de suspensión, sin el cumplimiento de requisitos (término de suspensión)</v>
      </c>
      <c r="C14" s="267" t="str">
        <f>+_xlfn.IFS(D14=0,"",U14='12 Formulas'!$J$3,'12 Formulas'!$L$7,D14&gt;=12,'12 Formulas'!$L$7,D14&gt;=6,'12 Formulas'!$L$6,D14&gt;=1,'12 Formulas'!$L$5)</f>
        <v/>
      </c>
      <c r="D14" s="268">
        <f>+COUNTIF(F14:X14,'12 Formulas'!$J$3)</f>
        <v>0</v>
      </c>
      <c r="E14" s="269"/>
      <c r="F14" s="452"/>
      <c r="G14" s="452"/>
      <c r="H14" s="452"/>
      <c r="I14" s="452"/>
      <c r="J14" s="452"/>
      <c r="K14" s="452"/>
      <c r="L14" s="452"/>
      <c r="M14" s="452"/>
      <c r="N14" s="452"/>
      <c r="O14" s="452"/>
      <c r="P14" s="452"/>
      <c r="Q14" s="452"/>
      <c r="R14" s="452"/>
      <c r="S14" s="452"/>
      <c r="T14" s="452"/>
      <c r="U14" s="452"/>
      <c r="V14" s="452"/>
      <c r="W14" s="452"/>
      <c r="X14" s="452"/>
    </row>
    <row r="15" spans="1:24" ht="85.5" customHeight="1" x14ac:dyDescent="0.35">
      <c r="A15" s="409" t="str">
        <f>'1 Contexto e Identificación'!A12</f>
        <v>R2</v>
      </c>
      <c r="B15" s="266" t="str">
        <f>+'1 Contexto e Identificación'!E12</f>
        <v xml:space="preserve">Posibilidad de recibir o solicitar cualquier dádiva o beneficio a nombre propio o de terceros con el objetivo de obtener la autorización salida de vehículos inmovilizados por infracciones de tránsito, sin el cumplimiento de los requisitos mínimos establecidos.
</v>
      </c>
      <c r="C15" s="267" t="str" cm="1">
        <f t="array" ref="C15">+_xlfn.IFS(D15=0,"",U15='12 Formulas'!$J$3,'12 Formulas'!$L$7,D15&gt;=12,'12 Formulas'!$L$7,D15&gt;=6,'12 Formulas'!$L$6,D15&gt;=1,'12 Formulas'!$L$5)</f>
        <v/>
      </c>
      <c r="D15" s="268">
        <f>+COUNTIF(F15:X15,'12 Formulas'!$J$3)</f>
        <v>0</v>
      </c>
      <c r="E15" s="269"/>
      <c r="F15" s="452"/>
      <c r="G15" s="452"/>
      <c r="H15" s="452"/>
      <c r="I15" s="452"/>
      <c r="J15" s="452"/>
      <c r="K15" s="452"/>
      <c r="L15" s="452"/>
      <c r="M15" s="452"/>
      <c r="N15" s="452"/>
      <c r="O15" s="452"/>
      <c r="P15" s="452"/>
      <c r="Q15" s="452"/>
      <c r="R15" s="452"/>
      <c r="S15" s="452"/>
      <c r="T15" s="452"/>
      <c r="U15" s="452"/>
      <c r="V15" s="452"/>
      <c r="W15" s="452"/>
      <c r="X15" s="452"/>
    </row>
    <row r="16" spans="1:24" ht="81" customHeight="1" x14ac:dyDescent="0.35">
      <c r="A16" s="265" t="str">
        <f>'1 Contexto e Identificación'!A13</f>
        <v>R3</v>
      </c>
      <c r="B16" s="266" t="str">
        <f>+'1 Contexto e Identificación'!E13</f>
        <v xml:space="preserve">Posibilidad de recibir o solicitar cualquier dádiva o beneficio a nombre propio o de terceros con el objetivo de obtener la autorización de salida de vehículos inmovilizados por accidente o a disposición de Fiscalía por hurto,  sin mediar orden de la autoridad competente
</v>
      </c>
      <c r="C16" s="267" t="str" cm="1">
        <f t="array" ref="C16">+_xlfn.IFS(D16=0,"",U16='12 Formulas'!$J$3,'12 Formulas'!$L$7,D16&gt;=12,'12 Formulas'!$L$7,D16&gt;=6,'12 Formulas'!$L$6,D16&gt;=1,'12 Formulas'!$L$5)</f>
        <v/>
      </c>
      <c r="D16" s="268">
        <f>+COUNTIF(F16:X16,'12 Formulas'!$J$3)</f>
        <v>0</v>
      </c>
      <c r="E16" s="269"/>
      <c r="F16" s="452"/>
      <c r="G16" s="452"/>
      <c r="H16" s="452"/>
      <c r="I16" s="452"/>
      <c r="J16" s="452"/>
      <c r="K16" s="452"/>
      <c r="L16" s="452"/>
      <c r="M16" s="452"/>
      <c r="N16" s="452"/>
      <c r="O16" s="452"/>
      <c r="P16" s="452"/>
      <c r="Q16" s="452"/>
      <c r="R16" s="452"/>
      <c r="S16" s="452"/>
      <c r="T16" s="452"/>
      <c r="U16" s="452"/>
      <c r="V16" s="452"/>
      <c r="W16" s="452"/>
      <c r="X16" s="452"/>
    </row>
    <row r="17" spans="1:24" ht="50.5" customHeight="1" x14ac:dyDescent="0.35">
      <c r="A17" s="265" t="str">
        <f>'1 Contexto e Identificación'!A14</f>
        <v>R4</v>
      </c>
      <c r="B17" s="266" t="str">
        <f>+'1 Contexto e Identificación'!E14</f>
        <v xml:space="preserve">Posibilidad de recibir o solicitar cualquier dádiva o beneficio a nombre propio o de terceros con el objetivo de obtener la autorización de salida de vehículos inmovilizados por infracciones al transporte (IUIT),  sin mediar orden de la autoridad de transporte competente
</v>
      </c>
      <c r="C17" s="267" t="str" cm="1">
        <f t="array" ref="C17">+_xlfn.IFS(D17=0,"",U17='12 Formulas'!$J$3,'12 Formulas'!$L$7,D17&gt;=12,'12 Formulas'!$L$7,D17&gt;=6,'12 Formulas'!$L$6,D17&gt;=1,'12 Formulas'!$L$5)</f>
        <v/>
      </c>
      <c r="D17" s="268">
        <f>+COUNTIF(F17:X17,'12 Formulas'!$J$3)</f>
        <v>0</v>
      </c>
      <c r="E17" s="269"/>
      <c r="F17" s="452"/>
      <c r="G17" s="452"/>
      <c r="H17" s="452"/>
      <c r="I17" s="452"/>
      <c r="J17" s="452"/>
      <c r="K17" s="452"/>
      <c r="L17" s="452"/>
      <c r="M17" s="452"/>
      <c r="N17" s="452"/>
      <c r="O17" s="452"/>
      <c r="P17" s="452"/>
      <c r="Q17" s="452"/>
      <c r="R17" s="452"/>
      <c r="S17" s="452"/>
      <c r="T17" s="452"/>
      <c r="U17" s="452"/>
      <c r="V17" s="452"/>
      <c r="W17" s="452"/>
      <c r="X17" s="452"/>
    </row>
    <row r="18" spans="1:24" ht="50.5" customHeight="1" x14ac:dyDescent="0.35">
      <c r="A18" s="265" t="str">
        <f>'1 Contexto e Identificación'!A15</f>
        <v>R5</v>
      </c>
      <c r="B18" s="266">
        <f>+'1 Contexto e Identificación'!E15</f>
        <v>0</v>
      </c>
      <c r="C18" s="267" t="str" cm="1">
        <f t="array" ref="C18">+_xlfn.IFS(D18=0,"",U18='12 Formulas'!$J$3,'12 Formulas'!$L$7,D18&gt;=12,'12 Formulas'!$L$7,D18&gt;=6,'12 Formulas'!$L$6,D18&gt;=1,'12 Formulas'!$L$5)</f>
        <v/>
      </c>
      <c r="D18" s="268">
        <f>+COUNTIF(F18:X18,'12 Formulas'!$J$3)</f>
        <v>0</v>
      </c>
      <c r="E18" s="269"/>
      <c r="F18" s="452"/>
      <c r="G18" s="452"/>
      <c r="H18" s="452"/>
      <c r="I18" s="452"/>
      <c r="J18" s="452"/>
      <c r="K18" s="452"/>
      <c r="L18" s="452"/>
      <c r="M18" s="452"/>
      <c r="N18" s="452"/>
      <c r="O18" s="452"/>
      <c r="P18" s="452"/>
      <c r="Q18" s="452"/>
      <c r="R18" s="452"/>
      <c r="S18" s="452"/>
      <c r="T18" s="452"/>
      <c r="U18" s="452"/>
      <c r="V18" s="452"/>
      <c r="W18" s="452"/>
      <c r="X18" s="452"/>
    </row>
    <row r="19" spans="1:24" ht="50.5" customHeight="1" x14ac:dyDescent="0.35">
      <c r="A19" s="265" t="str">
        <f>'1 Contexto e Identificación'!A16</f>
        <v>R6</v>
      </c>
      <c r="B19" s="266" t="str">
        <f>+'1 Contexto e Identificación'!E16</f>
        <v xml:space="preserve">  </v>
      </c>
      <c r="C19" s="267" t="str" cm="1">
        <f t="array" ref="C19">+_xlfn.IFS(D19=0,"",U19='12 Formulas'!$J$3,'12 Formulas'!$L$7,D19&gt;=12,'12 Formulas'!$L$7,D19&gt;=6,'12 Formulas'!$L$6,D19&gt;=1,'12 Formulas'!$L$5)</f>
        <v/>
      </c>
      <c r="D19" s="268">
        <f>+COUNTIF(F19:X19,'12 Formulas'!$J$3)</f>
        <v>0</v>
      </c>
      <c r="E19" s="269"/>
      <c r="F19" s="452"/>
      <c r="G19" s="452"/>
      <c r="H19" s="452"/>
      <c r="I19" s="452"/>
      <c r="J19" s="452"/>
      <c r="K19" s="452"/>
      <c r="L19" s="452"/>
      <c r="M19" s="452"/>
      <c r="N19" s="452"/>
      <c r="O19" s="452"/>
      <c r="P19" s="452"/>
      <c r="Q19" s="452"/>
      <c r="R19" s="452"/>
      <c r="S19" s="452"/>
      <c r="T19" s="452"/>
      <c r="U19" s="452"/>
      <c r="V19" s="452"/>
      <c r="W19" s="452"/>
      <c r="X19" s="452"/>
    </row>
    <row r="20" spans="1:24" ht="50.5" customHeight="1" x14ac:dyDescent="0.35">
      <c r="A20" s="265" t="str">
        <f>'1 Contexto e Identificación'!A17</f>
        <v>R7</v>
      </c>
      <c r="B20" s="266" t="str">
        <f>+'1 Contexto e Identificación'!E17</f>
        <v xml:space="preserve">  </v>
      </c>
      <c r="C20" s="267" t="str" cm="1">
        <f t="array" ref="C20">+_xlfn.IFS(D20=0,"",U20='12 Formulas'!$J$3,'12 Formulas'!$L$7,D20&gt;=12,'12 Formulas'!$L$7,D20&gt;=6,'12 Formulas'!$L$6,D20&gt;=1,'12 Formulas'!$L$5)</f>
        <v/>
      </c>
      <c r="D20" s="268">
        <f>+COUNTIF(F20:X20,'12 Formulas'!$J$3)</f>
        <v>0</v>
      </c>
      <c r="E20" s="269"/>
      <c r="F20" s="452"/>
      <c r="G20" s="452"/>
      <c r="H20" s="452"/>
      <c r="I20" s="452"/>
      <c r="J20" s="452"/>
      <c r="K20" s="452"/>
      <c r="L20" s="452"/>
      <c r="M20" s="452"/>
      <c r="N20" s="452"/>
      <c r="O20" s="452"/>
      <c r="P20" s="452"/>
      <c r="Q20" s="452"/>
      <c r="R20" s="452"/>
      <c r="S20" s="452"/>
      <c r="T20" s="452"/>
      <c r="U20" s="452"/>
      <c r="V20" s="452"/>
      <c r="W20" s="452"/>
      <c r="X20" s="452"/>
    </row>
    <row r="21" spans="1:24" ht="50.5" customHeight="1" x14ac:dyDescent="0.35">
      <c r="A21" s="265" t="str">
        <f>'1 Contexto e Identificación'!A18</f>
        <v>R8</v>
      </c>
      <c r="B21" s="266">
        <f>+'1 Contexto e Identificación'!E18</f>
        <v>0</v>
      </c>
      <c r="C21" s="267" t="str" cm="1">
        <f t="array" ref="C21">+_xlfn.IFS(D21=0,"",U21='12 Formulas'!$J$3,'12 Formulas'!$L$7,D21&gt;=12,'12 Formulas'!$L$7,D21&gt;=6,'12 Formulas'!$L$6,D21&gt;=1,'12 Formulas'!$L$5)</f>
        <v/>
      </c>
      <c r="D21" s="268">
        <f>+COUNTIF(F21:X21,'12 Formulas'!$J$3)</f>
        <v>0</v>
      </c>
      <c r="E21" s="269"/>
      <c r="F21" s="452"/>
      <c r="G21" s="452"/>
      <c r="H21" s="452"/>
      <c r="I21" s="452"/>
      <c r="J21" s="452"/>
      <c r="K21" s="452"/>
      <c r="L21" s="452"/>
      <c r="M21" s="452"/>
      <c r="N21" s="452"/>
      <c r="O21" s="452"/>
      <c r="P21" s="452"/>
      <c r="Q21" s="452"/>
      <c r="R21" s="452"/>
      <c r="S21" s="452"/>
      <c r="T21" s="452"/>
      <c r="U21" s="452"/>
      <c r="V21" s="452"/>
      <c r="W21" s="452"/>
      <c r="X21" s="452"/>
    </row>
    <row r="22" spans="1:24" ht="50.5" customHeight="1" x14ac:dyDescent="0.35">
      <c r="A22" s="265" t="str">
        <f>'1 Contexto e Identificación'!A19</f>
        <v>R9</v>
      </c>
      <c r="B22" s="266">
        <f>+'1 Contexto e Identificación'!E19</f>
        <v>0</v>
      </c>
      <c r="C22" s="267" t="str" cm="1">
        <f t="array" ref="C22">+_xlfn.IFS(D22=0,"",U22='12 Formulas'!$J$3,'12 Formulas'!$L$7,D22&gt;=12,'12 Formulas'!$L$7,D22&gt;=6,'12 Formulas'!$L$6,D22&gt;=1,'12 Formulas'!$L$5)</f>
        <v/>
      </c>
      <c r="D22" s="268">
        <f>+COUNTIF(F22:X22,'12 Formulas'!$J$3)</f>
        <v>0</v>
      </c>
      <c r="E22" s="269"/>
      <c r="F22" s="452"/>
      <c r="G22" s="452"/>
      <c r="H22" s="452"/>
      <c r="I22" s="452"/>
      <c r="J22" s="452"/>
      <c r="K22" s="452"/>
      <c r="L22" s="452"/>
      <c r="M22" s="452"/>
      <c r="N22" s="452"/>
      <c r="O22" s="452"/>
      <c r="P22" s="452"/>
      <c r="Q22" s="452"/>
      <c r="R22" s="452"/>
      <c r="S22" s="452"/>
      <c r="T22" s="452"/>
      <c r="U22" s="452"/>
      <c r="V22" s="452"/>
      <c r="W22" s="452"/>
      <c r="X22" s="452"/>
    </row>
    <row r="23" spans="1:24" ht="50.5" customHeight="1" x14ac:dyDescent="0.35">
      <c r="A23" s="265" t="str">
        <f>'1 Contexto e Identificación'!A20</f>
        <v>R10</v>
      </c>
      <c r="B23" s="266">
        <f>+'1 Contexto e Identificación'!E20</f>
        <v>0</v>
      </c>
      <c r="C23" s="267" t="str" cm="1">
        <f t="array" ref="C23">+_xlfn.IFS(D23=0,"",U23='12 Formulas'!$J$3,'12 Formulas'!$L$7,D23&gt;=12,'12 Formulas'!$L$7,D23&gt;=6,'12 Formulas'!$L$6,D23&gt;=1,'12 Formulas'!$L$5)</f>
        <v/>
      </c>
      <c r="D23" s="268">
        <f>+COUNTIF(F23:X23,'12 Formulas'!$J$3)</f>
        <v>0</v>
      </c>
      <c r="E23" s="269"/>
      <c r="F23" s="452"/>
      <c r="G23" s="452"/>
      <c r="H23" s="452"/>
      <c r="I23" s="452"/>
      <c r="J23" s="452"/>
      <c r="K23" s="452"/>
      <c r="L23" s="452"/>
      <c r="M23" s="452"/>
      <c r="N23" s="452"/>
      <c r="O23" s="452"/>
      <c r="P23" s="452"/>
      <c r="Q23" s="452"/>
      <c r="R23" s="452"/>
      <c r="S23" s="452"/>
      <c r="T23" s="452"/>
      <c r="U23" s="452"/>
      <c r="V23" s="452"/>
      <c r="W23" s="452"/>
      <c r="X23" s="452"/>
    </row>
    <row r="24" spans="1:24" ht="50.5" customHeight="1" x14ac:dyDescent="0.35">
      <c r="A24" s="265" t="str">
        <f>'1 Contexto e Identificación'!A21</f>
        <v>R11</v>
      </c>
      <c r="B24" s="266" t="str">
        <f>+'1 Contexto e Identificación'!E21</f>
        <v xml:space="preserve">  </v>
      </c>
      <c r="C24" s="267" t="str" cm="1">
        <f t="array" ref="C24">+_xlfn.IFS(D24=0,"",U24='12 Formulas'!$J$3,'12 Formulas'!$L$7,D24&gt;=12,'12 Formulas'!$L$7,D24&gt;=6,'12 Formulas'!$L$6,D24&gt;=1,'12 Formulas'!$L$5)</f>
        <v/>
      </c>
      <c r="D24" s="268">
        <f>+COUNTIF(F24:X24,'12 Formulas'!$J$3)</f>
        <v>0</v>
      </c>
      <c r="E24" s="269"/>
      <c r="F24" s="452"/>
      <c r="G24" s="452"/>
      <c r="H24" s="452"/>
      <c r="I24" s="452"/>
      <c r="J24" s="452"/>
      <c r="K24" s="452"/>
      <c r="L24" s="452"/>
      <c r="M24" s="452"/>
      <c r="N24" s="452"/>
      <c r="O24" s="452"/>
      <c r="P24" s="452"/>
      <c r="Q24" s="452"/>
      <c r="R24" s="452"/>
      <c r="S24" s="452"/>
      <c r="T24" s="452"/>
      <c r="U24" s="452"/>
      <c r="V24" s="452"/>
      <c r="W24" s="452"/>
      <c r="X24" s="452"/>
    </row>
    <row r="25" spans="1:24" ht="50.5" customHeight="1" x14ac:dyDescent="0.35">
      <c r="A25" s="265" t="str">
        <f>'1 Contexto e Identificación'!A22</f>
        <v>R12</v>
      </c>
      <c r="B25" s="266">
        <f>+'1 Contexto e Identificación'!E22</f>
        <v>0</v>
      </c>
      <c r="C25" s="267" t="str" cm="1">
        <f t="array" ref="C25">+_xlfn.IFS(D25=0,"",U25='12 Formulas'!$J$3,'12 Formulas'!$L$7,D25&gt;=12,'12 Formulas'!$L$7,D25&gt;=6,'12 Formulas'!$L$6,D25&gt;=1,'12 Formulas'!$L$5)</f>
        <v/>
      </c>
      <c r="D25" s="268">
        <f>+COUNTIF(F25:X25,'12 Formulas'!$J$3)</f>
        <v>0</v>
      </c>
      <c r="E25" s="269"/>
      <c r="F25" s="452"/>
      <c r="G25" s="452"/>
      <c r="H25" s="452"/>
      <c r="I25" s="452"/>
      <c r="J25" s="452"/>
      <c r="K25" s="452"/>
      <c r="L25" s="452"/>
      <c r="M25" s="452"/>
      <c r="N25" s="452"/>
      <c r="O25" s="452"/>
      <c r="P25" s="452"/>
      <c r="Q25" s="452"/>
      <c r="R25" s="452"/>
      <c r="S25" s="452"/>
      <c r="T25" s="452"/>
      <c r="U25" s="452"/>
      <c r="V25" s="452"/>
      <c r="W25" s="452"/>
      <c r="X25" s="452"/>
    </row>
    <row r="26" spans="1:24" ht="50.5" customHeight="1" x14ac:dyDescent="0.35">
      <c r="A26" s="265" t="str">
        <f>'1 Contexto e Identificación'!A23</f>
        <v>R13</v>
      </c>
      <c r="B26" s="266" t="str">
        <f>+'1 Contexto e Identificación'!E23</f>
        <v xml:space="preserve">  </v>
      </c>
      <c r="C26" s="267" t="str" cm="1">
        <f t="array" ref="C26">+_xlfn.IFS(D26=0,"",U26='12 Formulas'!$J$3,'12 Formulas'!$L$7,D26&gt;=12,'12 Formulas'!$L$7,D26&gt;=6,'12 Formulas'!$L$6,D26&gt;=1,'12 Formulas'!$L$5)</f>
        <v/>
      </c>
      <c r="D26" s="268">
        <f>+COUNTIF(F26:X26,'12 Formulas'!$J$3)</f>
        <v>0</v>
      </c>
      <c r="E26" s="269"/>
      <c r="F26" s="452"/>
      <c r="G26" s="452"/>
      <c r="H26" s="452"/>
      <c r="I26" s="452"/>
      <c r="J26" s="452"/>
      <c r="K26" s="452"/>
      <c r="L26" s="452"/>
      <c r="M26" s="452"/>
      <c r="N26" s="452"/>
      <c r="O26" s="452"/>
      <c r="P26" s="452"/>
      <c r="Q26" s="452"/>
      <c r="R26" s="452"/>
      <c r="S26" s="452"/>
      <c r="T26" s="452"/>
      <c r="U26" s="452"/>
      <c r="V26" s="452"/>
      <c r="W26" s="452"/>
      <c r="X26" s="452"/>
    </row>
    <row r="27" spans="1:24" ht="50.5" customHeight="1" x14ac:dyDescent="0.35">
      <c r="A27" s="265" t="str">
        <f>'1 Contexto e Identificación'!A24</f>
        <v>R14</v>
      </c>
      <c r="B27" s="266" t="str">
        <f>+'1 Contexto e Identificación'!E24</f>
        <v xml:space="preserve">  </v>
      </c>
      <c r="C27" s="267" t="str" cm="1">
        <f t="array" ref="C27">+_xlfn.IFS(D27=0,"",U27='12 Formulas'!$J$3,'12 Formulas'!$L$7,D27&gt;=12,'12 Formulas'!$L$7,D27&gt;=6,'12 Formulas'!$L$6,D27&gt;=1,'12 Formulas'!$L$5)</f>
        <v/>
      </c>
      <c r="D27" s="268">
        <f>+COUNTIF(F27:X27,'12 Formulas'!$J$3)</f>
        <v>0</v>
      </c>
      <c r="E27" s="269"/>
      <c r="F27" s="452"/>
      <c r="G27" s="452"/>
      <c r="H27" s="452"/>
      <c r="I27" s="452"/>
      <c r="J27" s="452"/>
      <c r="K27" s="452"/>
      <c r="L27" s="452"/>
      <c r="M27" s="452"/>
      <c r="N27" s="452"/>
      <c r="O27" s="452"/>
      <c r="P27" s="452"/>
      <c r="Q27" s="452"/>
      <c r="R27" s="452"/>
      <c r="S27" s="452"/>
      <c r="T27" s="452"/>
      <c r="U27" s="452"/>
      <c r="V27" s="452"/>
      <c r="W27" s="452"/>
      <c r="X27" s="452"/>
    </row>
    <row r="28" spans="1:24" ht="50.5" customHeight="1" x14ac:dyDescent="0.35">
      <c r="A28" s="265" t="str">
        <f>'1 Contexto e Identificación'!A25</f>
        <v>R15</v>
      </c>
      <c r="B28" s="266" t="str">
        <f>+'1 Contexto e Identificación'!E25</f>
        <v xml:space="preserve">  </v>
      </c>
      <c r="C28" s="267" t="str" cm="1">
        <f t="array" ref="C28">+_xlfn.IFS(D28=0,"",U28='12 Formulas'!$J$3,'12 Formulas'!$L$7,D28&gt;=12,'12 Formulas'!$L$7,D28&gt;=6,'12 Formulas'!$L$6,D28&gt;=1,'12 Formulas'!$L$5)</f>
        <v/>
      </c>
      <c r="D28" s="268">
        <f>+COUNTIF(F28:X28,'12 Formulas'!$J$3)</f>
        <v>0</v>
      </c>
      <c r="E28" s="269"/>
      <c r="F28" s="452"/>
      <c r="G28" s="452"/>
      <c r="H28" s="452"/>
      <c r="I28" s="452"/>
      <c r="J28" s="452"/>
      <c r="K28" s="452"/>
      <c r="L28" s="452"/>
      <c r="M28" s="452"/>
      <c r="N28" s="452"/>
      <c r="O28" s="452"/>
      <c r="P28" s="452"/>
      <c r="Q28" s="452"/>
      <c r="R28" s="452"/>
      <c r="S28" s="452"/>
      <c r="T28" s="452"/>
      <c r="U28" s="452"/>
      <c r="V28" s="452"/>
      <c r="W28" s="452"/>
      <c r="X28" s="452"/>
    </row>
    <row r="29" spans="1:24" ht="50.5" customHeight="1" x14ac:dyDescent="0.35">
      <c r="A29" s="265" t="str">
        <f>'1 Contexto e Identificación'!A26</f>
        <v>R16</v>
      </c>
      <c r="B29" s="266" t="str">
        <f>+'1 Contexto e Identificación'!E26</f>
        <v xml:space="preserve">  </v>
      </c>
      <c r="C29" s="267" t="str" cm="1">
        <f t="array" ref="C29">+_xlfn.IFS(D29=0,"",U29='12 Formulas'!$J$3,'12 Formulas'!$L$7,D29&gt;=12,'12 Formulas'!$L$7,D29&gt;=6,'12 Formulas'!$L$6,D29&gt;=1,'12 Formulas'!$L$5)</f>
        <v/>
      </c>
      <c r="D29" s="268">
        <f>+COUNTIF(F29:X29,'12 Formulas'!$J$3)</f>
        <v>0</v>
      </c>
      <c r="E29" s="269"/>
      <c r="F29" s="452"/>
      <c r="G29" s="452"/>
      <c r="H29" s="452"/>
      <c r="I29" s="452"/>
      <c r="J29" s="452"/>
      <c r="K29" s="452"/>
      <c r="L29" s="452"/>
      <c r="M29" s="452"/>
      <c r="N29" s="452"/>
      <c r="O29" s="452"/>
      <c r="P29" s="452"/>
      <c r="Q29" s="452"/>
      <c r="R29" s="452"/>
      <c r="S29" s="452"/>
      <c r="T29" s="452"/>
      <c r="U29" s="452"/>
      <c r="V29" s="452"/>
      <c r="W29" s="452"/>
      <c r="X29" s="452"/>
    </row>
    <row r="30" spans="1:24" ht="50.5" customHeight="1" x14ac:dyDescent="0.35">
      <c r="A30" s="265" t="str">
        <f>'1 Contexto e Identificación'!A27</f>
        <v>R17</v>
      </c>
      <c r="B30" s="266" t="str">
        <f>+'1 Contexto e Identificación'!E27</f>
        <v xml:space="preserve">  </v>
      </c>
      <c r="C30" s="267" t="str" cm="1">
        <f t="array" ref="C30">+_xlfn.IFS(D30=0,"",U30='12 Formulas'!$J$3,'12 Formulas'!$L$7,D30&gt;=12,'12 Formulas'!$L$7,D30&gt;=6,'12 Formulas'!$L$6,D30&gt;=1,'12 Formulas'!$L$5)</f>
        <v/>
      </c>
      <c r="D30" s="268">
        <f>+COUNTIF(F30:X30,'12 Formulas'!$J$3)</f>
        <v>0</v>
      </c>
      <c r="E30" s="269"/>
      <c r="F30" s="452"/>
      <c r="G30" s="452"/>
      <c r="H30" s="452"/>
      <c r="I30" s="452"/>
      <c r="J30" s="452"/>
      <c r="K30" s="452"/>
      <c r="L30" s="452"/>
      <c r="M30" s="452"/>
      <c r="N30" s="452"/>
      <c r="O30" s="452"/>
      <c r="P30" s="452"/>
      <c r="Q30" s="452"/>
      <c r="R30" s="452"/>
      <c r="S30" s="452"/>
      <c r="T30" s="452"/>
      <c r="U30" s="452"/>
      <c r="V30" s="452"/>
      <c r="W30" s="452"/>
      <c r="X30" s="452"/>
    </row>
    <row r="31" spans="1:24" ht="50.5" customHeight="1" x14ac:dyDescent="0.35">
      <c r="A31" s="265" t="str">
        <f>'1 Contexto e Identificación'!A28</f>
        <v>R18</v>
      </c>
      <c r="B31" s="266" t="str">
        <f>+'1 Contexto e Identificación'!E28</f>
        <v xml:space="preserve">  </v>
      </c>
      <c r="C31" s="267" t="str" cm="1">
        <f t="array" ref="C31">+_xlfn.IFS(D31=0,"",U31='12 Formulas'!$J$3,'12 Formulas'!$L$7,D31&gt;=12,'12 Formulas'!$L$7,D31&gt;=6,'12 Formulas'!$L$6,D31&gt;=1,'12 Formulas'!$L$5)</f>
        <v/>
      </c>
      <c r="D31" s="268">
        <f>+COUNTIF(F31:X31,'12 Formulas'!$J$3)</f>
        <v>0</v>
      </c>
      <c r="E31" s="269"/>
      <c r="F31" s="452"/>
      <c r="G31" s="452"/>
      <c r="H31" s="452"/>
      <c r="I31" s="452"/>
      <c r="J31" s="452"/>
      <c r="K31" s="452"/>
      <c r="L31" s="452"/>
      <c r="M31" s="452"/>
      <c r="N31" s="452"/>
      <c r="O31" s="452"/>
      <c r="P31" s="452"/>
      <c r="Q31" s="452"/>
      <c r="R31" s="452"/>
      <c r="S31" s="452"/>
      <c r="T31" s="452"/>
      <c r="U31" s="452"/>
      <c r="V31" s="452"/>
      <c r="W31" s="452"/>
      <c r="X31" s="452"/>
    </row>
    <row r="32" spans="1:24" ht="50.5" customHeight="1" x14ac:dyDescent="0.35">
      <c r="A32" s="265" t="str">
        <f>'1 Contexto e Identificación'!A29</f>
        <v>R19</v>
      </c>
      <c r="B32" s="266" t="str">
        <f>+'1 Contexto e Identificación'!E29</f>
        <v xml:space="preserve">  </v>
      </c>
      <c r="C32" s="267" t="str" cm="1">
        <f t="array" ref="C32">+_xlfn.IFS(D32=0,"",U32='12 Formulas'!$J$3,'12 Formulas'!$L$7,D32&gt;=12,'12 Formulas'!$L$7,D32&gt;=6,'12 Formulas'!$L$6,D32&gt;=1,'12 Formulas'!$L$5)</f>
        <v/>
      </c>
      <c r="D32" s="268">
        <f>+COUNTIF(F32:X32,'12 Formulas'!$J$3)</f>
        <v>0</v>
      </c>
      <c r="E32" s="269"/>
      <c r="F32" s="452"/>
      <c r="G32" s="452"/>
      <c r="H32" s="452"/>
      <c r="I32" s="452"/>
      <c r="J32" s="452"/>
      <c r="K32" s="452"/>
      <c r="L32" s="452"/>
      <c r="M32" s="452"/>
      <c r="N32" s="452"/>
      <c r="O32" s="452"/>
      <c r="P32" s="452"/>
      <c r="Q32" s="452"/>
      <c r="R32" s="452"/>
      <c r="S32" s="452"/>
      <c r="T32" s="452"/>
      <c r="U32" s="452"/>
      <c r="V32" s="452"/>
      <c r="W32" s="452"/>
      <c r="X32" s="452"/>
    </row>
    <row r="33" spans="1:24" ht="50.5" customHeight="1" x14ac:dyDescent="0.35">
      <c r="A33" s="265" t="str">
        <f>'1 Contexto e Identificación'!A30</f>
        <v>R20</v>
      </c>
      <c r="B33" s="266" t="str">
        <f>+'1 Contexto e Identificación'!E30</f>
        <v xml:space="preserve">  </v>
      </c>
      <c r="C33" s="267" t="str" cm="1">
        <f t="array" ref="C33">+_xlfn.IFS(D33=0,"",U33='12 Formulas'!$J$3,'12 Formulas'!$L$7,D33&gt;=12,'12 Formulas'!$L$7,D33&gt;=6,'12 Formulas'!$L$6,D33&gt;=1,'12 Formulas'!$L$5)</f>
        <v/>
      </c>
      <c r="D33" s="268">
        <f>+COUNTIF(F33:X33,'12 Formulas'!$J$3)</f>
        <v>0</v>
      </c>
      <c r="E33" s="269"/>
      <c r="F33" s="452"/>
      <c r="G33" s="452"/>
      <c r="H33" s="452"/>
      <c r="I33" s="452"/>
      <c r="J33" s="452"/>
      <c r="K33" s="452"/>
      <c r="L33" s="452"/>
      <c r="M33" s="452"/>
      <c r="N33" s="452"/>
      <c r="O33" s="452"/>
      <c r="P33" s="452"/>
      <c r="Q33" s="452"/>
      <c r="R33" s="452"/>
      <c r="S33" s="452"/>
      <c r="T33" s="452"/>
      <c r="U33" s="452"/>
      <c r="V33" s="452"/>
      <c r="W33" s="452"/>
      <c r="X33" s="452"/>
    </row>
    <row r="34" spans="1:24" ht="19" customHeight="1" thickBot="1" x14ac:dyDescent="0.4">
      <c r="E34" s="644"/>
      <c r="F34" s="645"/>
      <c r="G34" s="270"/>
      <c r="H34" s="271"/>
      <c r="I34" s="272"/>
      <c r="J34" s="273"/>
      <c r="K34" s="274"/>
      <c r="L34" s="274"/>
      <c r="N34" s="275"/>
      <c r="O34" s="276"/>
      <c r="S34" s="275"/>
      <c r="T34" s="276"/>
    </row>
    <row r="35" spans="1:24" ht="25" customHeight="1" x14ac:dyDescent="0.35">
      <c r="A35" s="267" t="s">
        <v>205</v>
      </c>
      <c r="B35" s="277" t="s">
        <v>206</v>
      </c>
      <c r="C35" s="278" t="s">
        <v>207</v>
      </c>
      <c r="E35" s="53"/>
      <c r="G35" s="279"/>
      <c r="H35" s="279"/>
      <c r="I35" s="279"/>
      <c r="J35" s="279"/>
      <c r="K35" s="280"/>
    </row>
    <row r="36" spans="1:24" ht="36" customHeight="1" x14ac:dyDescent="0.35">
      <c r="A36" s="267" t="s">
        <v>208</v>
      </c>
      <c r="B36" s="277" t="s">
        <v>209</v>
      </c>
      <c r="C36" s="278" t="s">
        <v>210</v>
      </c>
      <c r="E36" s="53"/>
      <c r="G36" s="279"/>
      <c r="H36" s="279"/>
      <c r="I36" s="279"/>
      <c r="J36" s="279"/>
      <c r="K36" s="280"/>
    </row>
    <row r="37" spans="1:24" ht="56.15" customHeight="1" x14ac:dyDescent="0.35">
      <c r="A37" s="267" t="s">
        <v>211</v>
      </c>
      <c r="B37" s="277" t="s">
        <v>212</v>
      </c>
      <c r="C37" s="278" t="s">
        <v>213</v>
      </c>
      <c r="E37" s="53"/>
      <c r="G37" s="279"/>
      <c r="H37" s="279"/>
      <c r="I37" s="279"/>
      <c r="J37" s="279"/>
      <c r="K37" s="280"/>
    </row>
    <row r="38" spans="1:24" x14ac:dyDescent="0.35">
      <c r="E38" s="52"/>
      <c r="G38" s="51"/>
    </row>
    <row r="39" spans="1:24" x14ac:dyDescent="0.35">
      <c r="A39" s="606" t="s">
        <v>214</v>
      </c>
      <c r="B39" s="606"/>
      <c r="C39" s="606"/>
      <c r="D39" s="606"/>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sqref="A1:A4"/>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6"/>
      <c r="B1" s="631" t="s">
        <v>144</v>
      </c>
      <c r="C1" s="631"/>
      <c r="D1" s="631"/>
      <c r="E1" s="631"/>
      <c r="F1" s="652" t="s">
        <v>370</v>
      </c>
      <c r="G1" s="653"/>
      <c r="H1" s="654"/>
    </row>
    <row r="2" spans="1:36" ht="15" customHeight="1" x14ac:dyDescent="0.35">
      <c r="A2" s="606"/>
      <c r="B2" s="631"/>
      <c r="C2" s="631"/>
      <c r="D2" s="631"/>
      <c r="E2" s="631"/>
      <c r="F2" s="655" t="s">
        <v>215</v>
      </c>
      <c r="G2" s="653"/>
      <c r="H2" s="654"/>
    </row>
    <row r="3" spans="1:36" ht="15" customHeight="1" x14ac:dyDescent="0.35">
      <c r="A3" s="606"/>
      <c r="B3" s="631"/>
      <c r="C3" s="631"/>
      <c r="D3" s="631"/>
      <c r="E3" s="631"/>
      <c r="F3" s="655" t="s">
        <v>371</v>
      </c>
      <c r="G3" s="653"/>
      <c r="H3" s="654"/>
    </row>
    <row r="4" spans="1:36" s="239" customFormat="1" ht="15" customHeight="1" x14ac:dyDescent="0.35">
      <c r="A4" s="607"/>
      <c r="B4" s="633"/>
      <c r="C4" s="633"/>
      <c r="D4" s="633"/>
      <c r="E4" s="633"/>
      <c r="F4" s="656" t="s">
        <v>216</v>
      </c>
      <c r="G4" s="653"/>
      <c r="H4" s="654"/>
      <c r="AD4" s="159"/>
      <c r="AE4" s="159"/>
      <c r="AF4" s="159"/>
      <c r="AG4" s="159"/>
      <c r="AH4" s="159"/>
    </row>
    <row r="5" spans="1:36" s="239" customFormat="1" ht="20.25" customHeight="1" x14ac:dyDescent="0.35">
      <c r="A5" s="446" t="s">
        <v>14</v>
      </c>
      <c r="B5" s="646" t="str">
        <f>'3 Impacto'!B7:D7</f>
        <v xml:space="preserve">GESTIÓN JURÍDICA  </v>
      </c>
      <c r="C5" s="647"/>
      <c r="D5" s="647"/>
      <c r="E5" s="648"/>
      <c r="G5" s="382"/>
      <c r="H5" s="43"/>
      <c r="I5" s="44"/>
      <c r="W5" s="281"/>
      <c r="X5" s="282"/>
      <c r="AD5" s="159"/>
      <c r="AE5" s="159"/>
      <c r="AF5" s="159"/>
      <c r="AG5" s="159"/>
      <c r="AH5" s="159"/>
    </row>
    <row r="6" spans="1:36" s="239" customFormat="1" ht="49.5" customHeight="1" x14ac:dyDescent="0.35">
      <c r="A6" s="447" t="s">
        <v>16</v>
      </c>
      <c r="B6" s="657" t="str">
        <f>'3 Impacto'!B8:D8</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658"/>
      <c r="D6" s="658"/>
      <c r="E6" s="659"/>
      <c r="I6" s="283"/>
      <c r="X6" s="282"/>
      <c r="AD6" s="159"/>
      <c r="AE6" s="159"/>
      <c r="AF6" s="159"/>
      <c r="AG6" s="159"/>
      <c r="AH6" s="159"/>
    </row>
    <row r="7" spans="1:36" s="239" customFormat="1" ht="8.25" customHeight="1" x14ac:dyDescent="0.35">
      <c r="A7" s="143"/>
      <c r="B7" s="336"/>
      <c r="C7" s="336"/>
      <c r="D7" s="336"/>
      <c r="G7" s="383"/>
      <c r="H7" s="384"/>
      <c r="K7" s="46"/>
      <c r="L7" s="283"/>
      <c r="AD7" s="159"/>
      <c r="AE7" s="159"/>
      <c r="AF7" s="159"/>
      <c r="AG7" s="159"/>
      <c r="AH7" s="159"/>
    </row>
    <row r="8" spans="1:36" s="239" customFormat="1" ht="7.5" customHeight="1" thickBot="1" x14ac:dyDescent="0.4">
      <c r="A8" s="143"/>
      <c r="B8" s="671"/>
      <c r="C8" s="671"/>
      <c r="D8" s="671"/>
      <c r="AD8" s="159"/>
      <c r="AE8" s="159"/>
      <c r="AF8" s="159"/>
      <c r="AG8" s="159"/>
      <c r="AH8" s="159"/>
    </row>
    <row r="9" spans="1:36" s="239" customFormat="1" ht="15" customHeight="1" thickBot="1" x14ac:dyDescent="0.4">
      <c r="A9" s="143"/>
      <c r="B9" s="284"/>
      <c r="C9" s="285"/>
      <c r="D9" s="201"/>
      <c r="G9" s="668" t="s">
        <v>217</v>
      </c>
      <c r="H9" s="669"/>
      <c r="I9" s="669"/>
      <c r="J9" s="669"/>
      <c r="K9" s="669"/>
      <c r="L9" s="669"/>
      <c r="M9" s="670"/>
      <c r="O9" s="286"/>
      <c r="P9" s="286"/>
      <c r="Q9" s="287"/>
      <c r="R9" s="288"/>
      <c r="S9" s="288"/>
      <c r="T9" s="660" t="s">
        <v>90</v>
      </c>
      <c r="U9" s="661"/>
      <c r="V9" s="662"/>
      <c r="AD9" s="159"/>
      <c r="AE9" s="159"/>
      <c r="AF9" s="159"/>
      <c r="AG9" s="159"/>
      <c r="AH9" s="159"/>
    </row>
    <row r="10" spans="1:36" ht="12" thickBot="1" x14ac:dyDescent="0.4">
      <c r="A10" s="289"/>
      <c r="B10" s="290"/>
      <c r="C10" s="620" t="s">
        <v>218</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31.5" customHeight="1" x14ac:dyDescent="0.35">
      <c r="A11" s="135" t="s">
        <v>148</v>
      </c>
      <c r="B11" s="295" t="s">
        <v>45</v>
      </c>
      <c r="C11" s="134" t="s">
        <v>88</v>
      </c>
      <c r="D11" s="133" t="s">
        <v>90</v>
      </c>
      <c r="E11" s="246" t="s">
        <v>219</v>
      </c>
      <c r="F11" s="47"/>
      <c r="G11" s="193"/>
      <c r="H11" s="296"/>
      <c r="I11" s="297" t="s">
        <v>220</v>
      </c>
      <c r="J11" s="297" t="s">
        <v>221</v>
      </c>
      <c r="K11" s="321" t="s">
        <v>205</v>
      </c>
      <c r="L11" s="321" t="s">
        <v>208</v>
      </c>
      <c r="M11" s="322" t="s">
        <v>211</v>
      </c>
      <c r="N11" s="47"/>
      <c r="O11" s="193"/>
      <c r="P11" s="193"/>
      <c r="Q11" s="298"/>
      <c r="R11" s="49" t="s">
        <v>220</v>
      </c>
      <c r="S11" s="49" t="s">
        <v>221</v>
      </c>
      <c r="T11" s="321" t="s">
        <v>205</v>
      </c>
      <c r="U11" s="321" t="s">
        <v>208</v>
      </c>
      <c r="V11" s="321" t="s">
        <v>211</v>
      </c>
      <c r="Y11" s="162"/>
      <c r="Z11" s="162"/>
      <c r="AA11" s="177"/>
      <c r="AB11" s="177"/>
      <c r="AC11" s="177"/>
      <c r="AD11" s="177"/>
      <c r="AE11" s="177"/>
      <c r="AF11" s="177"/>
      <c r="AG11" s="177"/>
      <c r="AH11" s="177"/>
      <c r="AI11" s="177"/>
      <c r="AJ11" s="177"/>
    </row>
    <row r="12" spans="1:36" ht="67.5" customHeight="1" x14ac:dyDescent="0.35">
      <c r="A12" s="247" t="str">
        <f>'1 Contexto e Identificación'!A11</f>
        <v>R1</v>
      </c>
      <c r="B12" s="299" t="str">
        <f>+'1 Contexto e Identificación'!E11</f>
        <v>Posibilidad de recibir o solicitar cualquier dádiva o beneficio a nombre propio o de terceros con el fin de  entregar licencias de conducción en custodia de la Oficina Asesora Jurídica por sanciones de suspensión, sin el cumplimiento de requisitos (término de suspensión)</v>
      </c>
      <c r="C12" s="300" t="str">
        <f>+'2 Probabilidad'!E12</f>
        <v>Rara vez</v>
      </c>
      <c r="D12" s="267" t="str">
        <f>+'3 Impacto'!C14</f>
        <v/>
      </c>
      <c r="E12" s="30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
      </c>
      <c r="F12" s="173"/>
      <c r="G12" s="666" t="s">
        <v>88</v>
      </c>
      <c r="H12" s="133" t="s">
        <v>165</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63" t="s">
        <v>88</v>
      </c>
      <c r="P12" s="305">
        <v>1</v>
      </c>
      <c r="Q12" s="133" t="s">
        <v>165</v>
      </c>
      <c r="R12" s="303" t="s">
        <v>222</v>
      </c>
      <c r="S12" s="303" t="s">
        <v>222</v>
      </c>
      <c r="T12" s="303" t="s">
        <v>222</v>
      </c>
      <c r="U12" s="303" t="s">
        <v>222</v>
      </c>
      <c r="V12" s="304" t="s">
        <v>223</v>
      </c>
      <c r="Y12" s="162"/>
      <c r="Z12" s="162"/>
      <c r="AA12" s="177"/>
      <c r="AB12" s="177"/>
      <c r="AC12" s="177"/>
      <c r="AD12" s="174"/>
      <c r="AE12" s="174"/>
      <c r="AF12" s="174"/>
      <c r="AG12" s="174"/>
      <c r="AH12" s="174"/>
      <c r="AI12" s="177"/>
      <c r="AJ12" s="177"/>
    </row>
    <row r="13" spans="1:36" ht="48.65" customHeight="1" x14ac:dyDescent="0.35">
      <c r="A13" s="247" t="str">
        <f>'1 Contexto e Identificación'!A12</f>
        <v>R2</v>
      </c>
      <c r="B13" s="299" t="str">
        <f>+'1 Contexto e Identificación'!E12</f>
        <v xml:space="preserve">Posibilidad de recibir o solicitar cualquier dádiva o beneficio a nombre propio o de terceros con el objetivo de obtener la autorización salida de vehículos inmovilizados por infracciones de tránsito, sin el cumplimiento de los requisitos mínimos establecidos.
</v>
      </c>
      <c r="C13" s="300" t="str">
        <f>+'2 Probabilidad'!E13</f>
        <v>Rara vez</v>
      </c>
      <c r="D13" s="267" t="str">
        <f>+'3 Impacto'!C15</f>
        <v/>
      </c>
      <c r="E13" s="30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173"/>
      <c r="G13" s="666"/>
      <c r="H13" s="133" t="s">
        <v>168</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64"/>
      <c r="P13" s="305">
        <v>0.8</v>
      </c>
      <c r="Q13" s="133" t="s">
        <v>168</v>
      </c>
      <c r="R13" s="307" t="s">
        <v>205</v>
      </c>
      <c r="S13" s="307" t="s">
        <v>205</v>
      </c>
      <c r="T13" s="303" t="s">
        <v>222</v>
      </c>
      <c r="U13" s="303" t="s">
        <v>222</v>
      </c>
      <c r="V13" s="304" t="s">
        <v>223</v>
      </c>
      <c r="Y13" s="162"/>
      <c r="Z13" s="162"/>
      <c r="AA13" s="177"/>
      <c r="AB13" s="175"/>
      <c r="AC13" s="176"/>
      <c r="AD13" s="174"/>
      <c r="AE13" s="174"/>
      <c r="AF13" s="174"/>
      <c r="AG13" s="174"/>
      <c r="AH13" s="174"/>
      <c r="AI13" s="177"/>
      <c r="AJ13" s="177"/>
    </row>
    <row r="14" spans="1:36" ht="84.75" customHeight="1" x14ac:dyDescent="0.35">
      <c r="A14" s="247" t="str">
        <f>'1 Contexto e Identificación'!A13</f>
        <v>R3</v>
      </c>
      <c r="B14" s="299" t="str">
        <f>+'1 Contexto e Identificación'!E13</f>
        <v xml:space="preserve">Posibilidad de recibir o solicitar cualquier dádiva o beneficio a nombre propio o de terceros con el objetivo de obtener la autorización de salida de vehículos inmovilizados por accidente o a disposición de Fiscalía por hurto,  sin mediar orden de la autoridad competente
</v>
      </c>
      <c r="C14" s="300" t="str">
        <f>+'2 Probabilidad'!E14</f>
        <v>Rara vez</v>
      </c>
      <c r="D14" s="267" t="str">
        <f>+'3 Impacto'!C16</f>
        <v/>
      </c>
      <c r="E14" s="30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173"/>
      <c r="G14" s="666"/>
      <c r="H14" s="133" t="s">
        <v>171</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64"/>
      <c r="P14" s="305">
        <v>0.6</v>
      </c>
      <c r="Q14" s="133" t="s">
        <v>171</v>
      </c>
      <c r="R14" s="307" t="s">
        <v>205</v>
      </c>
      <c r="S14" s="307" t="s">
        <v>205</v>
      </c>
      <c r="T14" s="307" t="s">
        <v>205</v>
      </c>
      <c r="U14" s="303" t="s">
        <v>222</v>
      </c>
      <c r="V14" s="304" t="s">
        <v>223</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t="str">
        <f>+'1 Contexto e Identificación'!E14</f>
        <v xml:space="preserve">Posibilidad de recibir o solicitar cualquier dádiva o beneficio a nombre propio o de terceros con el objetivo de obtener la autorización de salida de vehículos inmovilizados por infracciones al transporte (IUIT),  sin mediar orden de la autoridad de transporte competente
</v>
      </c>
      <c r="C15" s="300" t="str">
        <f>+'2 Probabilidad'!E15</f>
        <v>Rara vez</v>
      </c>
      <c r="D15" s="267" t="str">
        <f>+'3 Impacto'!C17</f>
        <v/>
      </c>
      <c r="E15" s="30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173"/>
      <c r="G15" s="666"/>
      <c r="H15" s="133" t="s">
        <v>174</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64"/>
      <c r="P15" s="305">
        <v>0.4</v>
      </c>
      <c r="Q15" s="133" t="s">
        <v>174</v>
      </c>
      <c r="R15" s="309" t="s">
        <v>224</v>
      </c>
      <c r="S15" s="307" t="s">
        <v>205</v>
      </c>
      <c r="T15" s="307" t="s">
        <v>205</v>
      </c>
      <c r="U15" s="303" t="s">
        <v>222</v>
      </c>
      <c r="V15" s="304" t="s">
        <v>223</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f>+'2 Probabilidad'!E16</f>
        <v>0</v>
      </c>
      <c r="D16" s="267" t="str">
        <f>+'3 Impacto'!C18</f>
        <v/>
      </c>
      <c r="E16" s="30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173"/>
      <c r="G16" s="667"/>
      <c r="H16" s="80" t="s">
        <v>177</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65"/>
      <c r="P16" s="314">
        <v>0.2</v>
      </c>
      <c r="Q16" s="133" t="s">
        <v>177</v>
      </c>
      <c r="R16" s="315" t="s">
        <v>224</v>
      </c>
      <c r="S16" s="315" t="s">
        <v>224</v>
      </c>
      <c r="T16" s="311" t="s">
        <v>205</v>
      </c>
      <c r="U16" s="312" t="s">
        <v>222</v>
      </c>
      <c r="V16" s="313" t="s">
        <v>223</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f>+'2 Probabilidad'!E17</f>
        <v>0</v>
      </c>
      <c r="D17" s="267" t="str">
        <f>+'3 Impacto'!C19</f>
        <v/>
      </c>
      <c r="E17" s="30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+'2 Probabilidad'!E18</f>
        <v/>
      </c>
      <c r="D18" s="267" t="str">
        <f>+'3 Impacto'!C20</f>
        <v/>
      </c>
      <c r="E18" s="30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+'2 Probabilidad'!E19</f>
        <v/>
      </c>
      <c r="D19" s="267" t="str">
        <f>+'3 Impacto'!C21</f>
        <v/>
      </c>
      <c r="E19" s="30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+'2 Probabilidad'!E20</f>
        <v/>
      </c>
      <c r="D20" s="267" t="str">
        <f>+'3 Impacto'!C22</f>
        <v/>
      </c>
      <c r="E20" s="30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+'2 Probabilidad'!E21</f>
        <v/>
      </c>
      <c r="D21" s="267" t="str">
        <f>+'3 Impacto'!C23</f>
        <v/>
      </c>
      <c r="E21" s="30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+'2 Probabilidad'!E22</f>
        <v/>
      </c>
      <c r="D22" s="267" t="str">
        <f>+'3 Impacto'!C24</f>
        <v/>
      </c>
      <c r="E22" s="30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+'2 Probabilidad'!E23</f>
        <v/>
      </c>
      <c r="D23" s="267" t="str">
        <f>+'3 Impacto'!C25</f>
        <v/>
      </c>
      <c r="E23" s="30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+'2 Probabilidad'!E24</f>
        <v/>
      </c>
      <c r="D24" s="267" t="str">
        <f>+'3 Impacto'!C26</f>
        <v/>
      </c>
      <c r="E24" s="30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+'2 Probabilidad'!E25</f>
        <v/>
      </c>
      <c r="D25" s="267" t="str">
        <f>+'3 Impacto'!C27</f>
        <v/>
      </c>
      <c r="E25" s="30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+'2 Probabilidad'!E26</f>
        <v/>
      </c>
      <c r="D26" s="267" t="str">
        <f>+'3 Impacto'!C28</f>
        <v/>
      </c>
      <c r="E26" s="30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+'2 Probabilidad'!E27</f>
        <v/>
      </c>
      <c r="D27" s="267" t="str">
        <f>+'3 Impacto'!C29</f>
        <v/>
      </c>
      <c r="E27" s="30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+'2 Probabilidad'!E28</f>
        <v/>
      </c>
      <c r="D28" s="267" t="str">
        <f>+'3 Impacto'!C30</f>
        <v/>
      </c>
      <c r="E28" s="30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+'2 Probabilidad'!E29</f>
        <v/>
      </c>
      <c r="D29" s="267" t="str">
        <f>+'3 Impacto'!C31</f>
        <v/>
      </c>
      <c r="E29" s="30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+'2 Probabilidad'!E30</f>
        <v/>
      </c>
      <c r="D30" s="267" t="str">
        <f>+'3 Impacto'!C32</f>
        <v/>
      </c>
      <c r="E30" s="30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+'2 Probabilidad'!E31</f>
        <v/>
      </c>
      <c r="D31" s="323" t="str">
        <f>+'3 Impacto'!C33</f>
        <v/>
      </c>
      <c r="E31" s="32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L21" zoomScale="50" zoomScaleNormal="50" zoomScaleSheetLayoutView="100" workbookViewId="0">
      <selection activeCell="AA27" sqref="AA27:AD28"/>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6"/>
      <c r="B1" s="631" t="s">
        <v>144</v>
      </c>
      <c r="C1" s="631"/>
      <c r="D1" s="631"/>
      <c r="E1" s="631"/>
      <c r="F1" s="652" t="s">
        <v>370</v>
      </c>
      <c r="G1" s="672"/>
      <c r="H1" s="673"/>
    </row>
    <row r="2" spans="1:45" ht="15" customHeight="1" x14ac:dyDescent="0.35">
      <c r="A2" s="606"/>
      <c r="B2" s="631"/>
      <c r="C2" s="631"/>
      <c r="D2" s="631"/>
      <c r="E2" s="631"/>
      <c r="F2" s="674" t="s">
        <v>225</v>
      </c>
      <c r="G2" s="672"/>
      <c r="H2" s="673"/>
    </row>
    <row r="3" spans="1:45" ht="15" customHeight="1" x14ac:dyDescent="0.35">
      <c r="A3" s="606"/>
      <c r="B3" s="631"/>
      <c r="C3" s="631"/>
      <c r="D3" s="631"/>
      <c r="E3" s="631"/>
      <c r="F3" s="674" t="s">
        <v>371</v>
      </c>
      <c r="G3" s="672"/>
      <c r="H3" s="673"/>
    </row>
    <row r="4" spans="1:45" s="156" customFormat="1" ht="15" customHeight="1" x14ac:dyDescent="0.25">
      <c r="A4" s="607"/>
      <c r="B4" s="633"/>
      <c r="C4" s="633"/>
      <c r="D4" s="633"/>
      <c r="E4" s="633"/>
      <c r="F4" s="675" t="s">
        <v>226</v>
      </c>
      <c r="G4" s="672"/>
      <c r="H4" s="673"/>
      <c r="AE4" s="204"/>
      <c r="AI4" s="45"/>
      <c r="AJ4" s="201"/>
      <c r="AK4" s="204"/>
      <c r="AM4" s="159"/>
      <c r="AN4" s="159"/>
      <c r="AO4" s="159"/>
      <c r="AP4" s="159"/>
      <c r="AQ4" s="159"/>
    </row>
    <row r="5" spans="1:45" s="156" customFormat="1" ht="18" customHeight="1" x14ac:dyDescent="0.25">
      <c r="A5" s="446" t="s">
        <v>14</v>
      </c>
      <c r="B5" s="646" t="str">
        <f>'1 Contexto e Identificación'!B6:E6</f>
        <v xml:space="preserve">GESTIÓN JURÍDICA  </v>
      </c>
      <c r="C5" s="647"/>
      <c r="D5" s="647"/>
      <c r="E5" s="648"/>
      <c r="F5" s="200"/>
      <c r="G5" s="200"/>
      <c r="AE5" s="74"/>
      <c r="AF5" s="324"/>
      <c r="AI5" s="45"/>
      <c r="AJ5" s="201"/>
      <c r="AK5" s="203"/>
      <c r="AM5" s="159"/>
      <c r="AN5" s="159"/>
      <c r="AO5" s="159"/>
      <c r="AP5" s="159"/>
      <c r="AQ5" s="159"/>
    </row>
    <row r="6" spans="1:45" s="156" customFormat="1" ht="60" customHeight="1" x14ac:dyDescent="0.25">
      <c r="A6" s="447" t="s">
        <v>16</v>
      </c>
      <c r="B6" s="723"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724"/>
      <c r="D6" s="724"/>
      <c r="E6" s="725"/>
      <c r="G6" s="202" t="s">
        <v>227</v>
      </c>
      <c r="H6" s="43"/>
      <c r="I6" s="44"/>
      <c r="AE6" s="204"/>
      <c r="AF6" s="324"/>
      <c r="AI6" s="45"/>
      <c r="AJ6" s="201"/>
      <c r="AK6" s="203"/>
      <c r="AM6" s="159"/>
      <c r="AN6" s="159"/>
      <c r="AO6" s="159"/>
      <c r="AP6" s="159"/>
      <c r="AQ6" s="159"/>
    </row>
    <row r="7" spans="1:45" s="156" customFormat="1" ht="9.75" customHeight="1" thickBot="1" x14ac:dyDescent="0.3">
      <c r="A7" s="143"/>
      <c r="B7" s="284"/>
      <c r="C7" s="382"/>
      <c r="D7" s="43"/>
      <c r="G7" s="202"/>
      <c r="O7" s="46"/>
      <c r="Q7" s="46"/>
      <c r="S7" s="46"/>
      <c r="U7" s="46"/>
      <c r="W7" s="46"/>
      <c r="AE7" s="204"/>
      <c r="AI7" s="204"/>
      <c r="AJ7" s="204"/>
      <c r="AK7" s="204"/>
      <c r="AM7" s="159"/>
      <c r="AN7" s="159"/>
      <c r="AO7" s="159"/>
      <c r="AP7" s="159"/>
      <c r="AQ7" s="159"/>
    </row>
    <row r="8" spans="1:45" s="156" customFormat="1" ht="7.5" hidden="1" customHeight="1" thickBot="1" x14ac:dyDescent="0.3">
      <c r="A8" s="383"/>
      <c r="B8" s="384"/>
      <c r="C8" s="46"/>
      <c r="D8" s="283"/>
      <c r="AE8" s="204"/>
      <c r="AI8" s="204"/>
      <c r="AJ8" s="204"/>
      <c r="AK8" s="204"/>
      <c r="AM8" s="159"/>
      <c r="AN8" s="159"/>
      <c r="AO8" s="159"/>
      <c r="AP8" s="159"/>
      <c r="AQ8" s="159"/>
    </row>
    <row r="9" spans="1:45" s="205" customFormat="1" ht="15" customHeight="1" thickBot="1" x14ac:dyDescent="0.3">
      <c r="A9" s="47"/>
      <c r="B9" s="199"/>
      <c r="C9" s="132"/>
      <c r="D9" s="203"/>
      <c r="E9" s="206"/>
      <c r="J9" s="718" t="s">
        <v>57</v>
      </c>
      <c r="K9" s="719"/>
      <c r="L9" s="719"/>
      <c r="M9" s="719"/>
      <c r="N9" s="719"/>
      <c r="O9" s="719"/>
      <c r="P9" s="719"/>
      <c r="Q9" s="719"/>
      <c r="R9" s="719"/>
      <c r="S9" s="719"/>
      <c r="T9" s="719"/>
      <c r="U9" s="719"/>
      <c r="V9" s="719"/>
      <c r="W9" s="720"/>
      <c r="X9" s="715" t="s">
        <v>228</v>
      </c>
      <c r="Y9" s="716"/>
      <c r="Z9" s="77"/>
      <c r="AA9" s="77"/>
      <c r="AB9" s="77"/>
      <c r="AC9" s="77"/>
      <c r="AD9" s="77"/>
      <c r="AE9" s="325"/>
      <c r="AF9" s="326"/>
      <c r="AG9" s="327"/>
      <c r="AH9" s="327"/>
      <c r="AI9" s="76"/>
      <c r="AJ9" s="328"/>
      <c r="AK9" s="329"/>
      <c r="AM9" s="330"/>
      <c r="AN9" s="330"/>
      <c r="AO9" s="330"/>
      <c r="AP9" s="330"/>
      <c r="AQ9" s="330"/>
    </row>
    <row r="10" spans="1:45" s="47" customFormat="1" ht="27.65" customHeight="1" thickBot="1" x14ac:dyDescent="0.4">
      <c r="B10" s="385"/>
      <c r="C10" s="726" t="s">
        <v>218</v>
      </c>
      <c r="D10" s="735"/>
      <c r="E10" s="728"/>
      <c r="J10" s="736" t="s">
        <v>59</v>
      </c>
      <c r="K10" s="737"/>
      <c r="L10" s="737"/>
      <c r="M10" s="737"/>
      <c r="N10" s="710" t="s">
        <v>61</v>
      </c>
      <c r="O10" s="711"/>
      <c r="P10" s="710" t="s">
        <v>63</v>
      </c>
      <c r="Q10" s="711"/>
      <c r="R10" s="710" t="s">
        <v>65</v>
      </c>
      <c r="S10" s="711"/>
      <c r="T10" s="710" t="s">
        <v>67</v>
      </c>
      <c r="U10" s="711"/>
      <c r="V10" s="710" t="s">
        <v>69</v>
      </c>
      <c r="W10" s="722"/>
      <c r="X10" s="717"/>
      <c r="Y10" s="717"/>
      <c r="Z10" s="741" t="s">
        <v>229</v>
      </c>
      <c r="AA10" s="742"/>
      <c r="AB10" s="706" t="s">
        <v>76</v>
      </c>
      <c r="AC10" s="707"/>
      <c r="AD10" s="743" t="s">
        <v>78</v>
      </c>
      <c r="AE10" s="731" t="s">
        <v>80</v>
      </c>
      <c r="AF10" s="732"/>
      <c r="AG10" s="596" t="s">
        <v>230</v>
      </c>
      <c r="AH10" s="729" t="s">
        <v>231</v>
      </c>
      <c r="AI10" s="726" t="s">
        <v>232</v>
      </c>
      <c r="AJ10" s="727"/>
      <c r="AK10" s="728"/>
      <c r="AL10" s="66"/>
    </row>
    <row r="11" spans="1:45" s="47" customFormat="1" ht="80.25" customHeight="1" thickBot="1" x14ac:dyDescent="0.3">
      <c r="A11" s="386" t="s">
        <v>233</v>
      </c>
      <c r="B11" s="386" t="s">
        <v>234</v>
      </c>
      <c r="C11" s="85" t="s">
        <v>88</v>
      </c>
      <c r="D11" s="80" t="s">
        <v>90</v>
      </c>
      <c r="E11" s="84" t="s">
        <v>219</v>
      </c>
      <c r="F11" s="126"/>
      <c r="G11" s="127" t="s">
        <v>53</v>
      </c>
      <c r="H11" s="126"/>
      <c r="I11" s="127" t="s">
        <v>55</v>
      </c>
      <c r="J11" s="712" t="s">
        <v>235</v>
      </c>
      <c r="K11" s="713"/>
      <c r="L11" s="714" t="s">
        <v>236</v>
      </c>
      <c r="M11" s="713"/>
      <c r="N11" s="714" t="s">
        <v>237</v>
      </c>
      <c r="O11" s="713"/>
      <c r="P11" s="714" t="s">
        <v>64</v>
      </c>
      <c r="Q11" s="713"/>
      <c r="R11" s="714" t="s">
        <v>66</v>
      </c>
      <c r="S11" s="713"/>
      <c r="T11" s="714" t="s">
        <v>238</v>
      </c>
      <c r="U11" s="713"/>
      <c r="V11" s="714" t="s">
        <v>239</v>
      </c>
      <c r="W11" s="721"/>
      <c r="X11" s="128" t="s">
        <v>240</v>
      </c>
      <c r="Y11" s="129" t="s">
        <v>241</v>
      </c>
      <c r="Z11" s="98" t="s">
        <v>242</v>
      </c>
      <c r="AA11" s="99" t="s">
        <v>74</v>
      </c>
      <c r="AB11" s="708"/>
      <c r="AC11" s="709"/>
      <c r="AD11" s="744"/>
      <c r="AE11" s="733"/>
      <c r="AF11" s="734"/>
      <c r="AG11" s="738"/>
      <c r="AH11" s="730"/>
      <c r="AI11" s="86" t="s">
        <v>88</v>
      </c>
      <c r="AJ11" s="88" t="s">
        <v>90</v>
      </c>
      <c r="AK11" s="87" t="s">
        <v>243</v>
      </c>
      <c r="AL11" s="331"/>
      <c r="AM11" s="331"/>
      <c r="AN11" s="331"/>
      <c r="AO11" s="331"/>
      <c r="AP11" s="331"/>
      <c r="AQ11" s="331"/>
      <c r="AR11" s="331"/>
      <c r="AS11" s="331"/>
    </row>
    <row r="12" spans="1:45" ht="80.25" customHeight="1" x14ac:dyDescent="0.25">
      <c r="A12" s="704" t="str">
        <f>'1 Contexto e Identificación'!$A$11</f>
        <v>R1</v>
      </c>
      <c r="B12" s="684" t="str">
        <f>+'1 Contexto e Identificación'!$E$11</f>
        <v>Posibilidad de recibir o solicitar cualquier dádiva o beneficio a nombre propio o de terceros con el fin de  entregar licencias de conducción en custodia de la Oficina Asesora Jurídica por sanciones de suspensión, sin el cumplimiento de requisitos (término de suspensión)</v>
      </c>
      <c r="C12" s="686" t="str">
        <f>+'4 Mapa Calor Inherente'!$C$12</f>
        <v>Rara vez</v>
      </c>
      <c r="D12" s="688" t="str">
        <f>+'4 Mapa Calor Inherente'!$D$12</f>
        <v/>
      </c>
      <c r="E12" s="705" t="str">
        <f>+'4 Mapa Calor Inherente'!$E$12</f>
        <v/>
      </c>
      <c r="F12" s="693" t="s">
        <v>244</v>
      </c>
      <c r="G12" s="739"/>
      <c r="H12" s="106" t="s">
        <v>245</v>
      </c>
      <c r="I12" s="508"/>
      <c r="J12" s="518"/>
      <c r="K12" s="56"/>
      <c r="L12" s="521"/>
      <c r="M12" s="82"/>
      <c r="N12" s="521"/>
      <c r="O12" s="82"/>
      <c r="P12" s="521"/>
      <c r="Q12" s="82"/>
      <c r="R12" s="521"/>
      <c r="S12" s="82"/>
      <c r="T12" s="478"/>
      <c r="U12" s="82"/>
      <c r="V12" s="522"/>
      <c r="W12" s="103"/>
      <c r="X12" s="100"/>
      <c r="Y12" s="83"/>
      <c r="Z12" s="525"/>
      <c r="AA12" s="93"/>
      <c r="AB12" s="92"/>
      <c r="AC12" s="93"/>
      <c r="AD12" s="89"/>
      <c r="AE12" s="700" t="str">
        <f>+IF(AC12="","",AVERAGE(AC12:AC26))</f>
        <v/>
      </c>
      <c r="AF12" s="682" t="str" cm="1">
        <f t="array" ref="AF12">+_xlfn.IFS(AE12="","",AE12='12 Formulas'!$BR$2,'12 Formulas'!$BQ$2,AE12&gt;='12 Formulas'!$BS$3,'12 Formulas'!$BQ$3,AE12&gt;='12 Formulas'!$BS$4,'12 Formulas'!$BQ$4)</f>
        <v/>
      </c>
      <c r="AG12" s="702" t="str">
        <f>+IF(AF12="","",'12 Formulas'!$BU$2)</f>
        <v/>
      </c>
      <c r="AH12" s="676" t="str" cm="1">
        <f t="array" ref="AH12">+_xlfn.IFS(AG12="","",AG12='12 Formulas'!$BX$4,'12 Formulas'!$BY$4,AND(AF12='12 Formulas'!$BW$3,AG12='12 Formulas'!$BX$3),'12 Formulas'!$BY$3,AND(AF12='12 Formulas'!$BW$5,AG12='12 Formulas'!$BX$5),'12 Formulas'!$BY$5,AND(AF12='12 Formulas'!$BW$7,AG12='12 Formulas'!$BX$7),'12 Formulas'!$BY$7)</f>
        <v/>
      </c>
      <c r="AI12" s="67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
      </c>
      <c r="AJ12" s="680" t="str">
        <f>+IF(D12="","",D12)</f>
        <v/>
      </c>
      <c r="AK12" s="690"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
      </c>
      <c r="AL12" s="172"/>
      <c r="AM12" s="174"/>
      <c r="AN12" s="174"/>
      <c r="AO12" s="174"/>
      <c r="AP12" s="174"/>
      <c r="AQ12" s="174"/>
      <c r="AR12" s="172"/>
      <c r="AS12" s="172"/>
    </row>
    <row r="13" spans="1:45" ht="51.75" customHeight="1" x14ac:dyDescent="0.25">
      <c r="A13" s="682"/>
      <c r="B13" s="684"/>
      <c r="C13" s="686"/>
      <c r="D13" s="688"/>
      <c r="E13" s="686"/>
      <c r="F13" s="693"/>
      <c r="G13" s="739"/>
      <c r="H13" s="107" t="s">
        <v>254</v>
      </c>
      <c r="I13" s="496"/>
      <c r="J13" s="519"/>
      <c r="K13" s="48"/>
      <c r="L13" s="452"/>
      <c r="M13" s="49"/>
      <c r="N13" s="452"/>
      <c r="O13" s="49"/>
      <c r="P13" s="452"/>
      <c r="Q13" s="49"/>
      <c r="R13" s="452"/>
      <c r="S13" s="49"/>
      <c r="T13" s="491"/>
      <c r="U13" s="49"/>
      <c r="V13" s="523"/>
      <c r="W13" s="104"/>
      <c r="X13" s="101"/>
      <c r="Y13" s="50"/>
      <c r="Z13" s="526"/>
      <c r="AA13" s="95"/>
      <c r="AB13" s="94"/>
      <c r="AC13" s="95"/>
      <c r="AD13" s="90"/>
      <c r="AE13" s="700"/>
      <c r="AF13" s="682"/>
      <c r="AG13" s="702"/>
      <c r="AH13" s="676"/>
      <c r="AI13" s="678"/>
      <c r="AJ13" s="680"/>
      <c r="AK13" s="690"/>
      <c r="AL13" s="172"/>
      <c r="AM13" s="174"/>
      <c r="AN13" s="174"/>
      <c r="AO13" s="174"/>
      <c r="AP13" s="174"/>
      <c r="AQ13" s="174"/>
      <c r="AR13" s="172"/>
      <c r="AS13" s="172"/>
    </row>
    <row r="14" spans="1:45" x14ac:dyDescent="0.25">
      <c r="A14" s="682"/>
      <c r="B14" s="684"/>
      <c r="C14" s="686"/>
      <c r="D14" s="688"/>
      <c r="E14" s="686"/>
      <c r="F14" s="694"/>
      <c r="G14" s="740"/>
      <c r="H14" s="107" t="s">
        <v>258</v>
      </c>
      <c r="I14" s="496"/>
      <c r="J14" s="519"/>
      <c r="K14" s="48"/>
      <c r="L14" s="452"/>
      <c r="M14" s="49"/>
      <c r="N14" s="452"/>
      <c r="O14" s="49"/>
      <c r="P14" s="452"/>
      <c r="Q14" s="49"/>
      <c r="R14" s="452"/>
      <c r="S14" s="49"/>
      <c r="T14" s="491"/>
      <c r="U14" s="49"/>
      <c r="V14" s="523"/>
      <c r="W14" s="104"/>
      <c r="X14" s="101"/>
      <c r="Y14" s="50"/>
      <c r="Z14" s="526"/>
      <c r="AA14" s="95"/>
      <c r="AB14" s="94"/>
      <c r="AC14" s="95"/>
      <c r="AD14" s="90"/>
      <c r="AE14" s="700"/>
      <c r="AF14" s="682"/>
      <c r="AG14" s="702"/>
      <c r="AH14" s="676"/>
      <c r="AI14" s="678"/>
      <c r="AJ14" s="680"/>
      <c r="AK14" s="690"/>
      <c r="AL14" s="172"/>
      <c r="AM14" s="174"/>
      <c r="AN14" s="174"/>
      <c r="AO14" s="174"/>
      <c r="AP14" s="174"/>
      <c r="AQ14" s="174"/>
      <c r="AR14" s="172"/>
      <c r="AS14" s="172"/>
    </row>
    <row r="15" spans="1:45" x14ac:dyDescent="0.25">
      <c r="A15" s="682"/>
      <c r="B15" s="684"/>
      <c r="C15" s="686"/>
      <c r="D15" s="688"/>
      <c r="E15" s="686"/>
      <c r="F15" s="692" t="s">
        <v>259</v>
      </c>
      <c r="G15" s="695"/>
      <c r="H15" s="107" t="s">
        <v>245</v>
      </c>
      <c r="I15" s="496"/>
      <c r="J15" s="519"/>
      <c r="K15" s="48"/>
      <c r="L15" s="452"/>
      <c r="M15" s="49"/>
      <c r="N15" s="452"/>
      <c r="O15" s="49"/>
      <c r="P15" s="452"/>
      <c r="Q15" s="49"/>
      <c r="R15" s="452"/>
      <c r="S15" s="49"/>
      <c r="T15" s="491"/>
      <c r="U15" s="49"/>
      <c r="V15" s="523"/>
      <c r="W15" s="104"/>
      <c r="X15" s="101"/>
      <c r="Y15" s="50"/>
      <c r="Z15" s="526"/>
      <c r="AA15" s="95"/>
      <c r="AB15" s="94"/>
      <c r="AC15" s="95"/>
      <c r="AD15" s="90"/>
      <c r="AE15" s="700"/>
      <c r="AF15" s="682"/>
      <c r="AG15" s="702"/>
      <c r="AH15" s="676"/>
      <c r="AI15" s="678"/>
      <c r="AJ15" s="680"/>
      <c r="AK15" s="690"/>
      <c r="AL15" s="172"/>
      <c r="AM15" s="174"/>
      <c r="AN15" s="174"/>
      <c r="AO15" s="174"/>
      <c r="AP15" s="174"/>
      <c r="AQ15" s="174"/>
      <c r="AR15" s="172"/>
      <c r="AS15" s="172"/>
    </row>
    <row r="16" spans="1:45" ht="12.75" customHeight="1" x14ac:dyDescent="0.25">
      <c r="A16" s="682"/>
      <c r="B16" s="684"/>
      <c r="C16" s="686"/>
      <c r="D16" s="688"/>
      <c r="E16" s="686"/>
      <c r="F16" s="693"/>
      <c r="G16" s="696"/>
      <c r="H16" s="107" t="s">
        <v>254</v>
      </c>
      <c r="I16" s="496"/>
      <c r="J16" s="519"/>
      <c r="K16" s="48"/>
      <c r="L16" s="452"/>
      <c r="M16" s="49"/>
      <c r="N16" s="452"/>
      <c r="O16" s="49"/>
      <c r="P16" s="452"/>
      <c r="Q16" s="49"/>
      <c r="R16" s="452"/>
      <c r="S16" s="49"/>
      <c r="T16" s="491"/>
      <c r="U16" s="49"/>
      <c r="V16" s="523"/>
      <c r="W16" s="104"/>
      <c r="X16" s="101"/>
      <c r="Y16" s="50"/>
      <c r="Z16" s="526"/>
      <c r="AA16" s="95"/>
      <c r="AB16" s="94"/>
      <c r="AC16" s="95"/>
      <c r="AD16" s="90"/>
      <c r="AE16" s="700"/>
      <c r="AF16" s="682"/>
      <c r="AG16" s="702"/>
      <c r="AH16" s="676"/>
      <c r="AI16" s="678"/>
      <c r="AJ16" s="680"/>
      <c r="AK16" s="690"/>
      <c r="AL16" s="172"/>
      <c r="AM16" s="174"/>
      <c r="AN16" s="174"/>
      <c r="AO16" s="174"/>
      <c r="AP16" s="174"/>
      <c r="AQ16" s="174"/>
      <c r="AR16" s="172"/>
      <c r="AS16" s="172"/>
    </row>
    <row r="17" spans="1:45" ht="12.75" customHeight="1" x14ac:dyDescent="0.25">
      <c r="A17" s="682"/>
      <c r="B17" s="684"/>
      <c r="C17" s="686"/>
      <c r="D17" s="688"/>
      <c r="E17" s="686"/>
      <c r="F17" s="694"/>
      <c r="G17" s="697"/>
      <c r="H17" s="107" t="s">
        <v>258</v>
      </c>
      <c r="I17" s="496"/>
      <c r="J17" s="519"/>
      <c r="K17" s="48" t="str" cm="1">
        <f t="array" ref="K17">+_xlfn.IFS(J17="","",J17='12 Formulas'!$AM$2,'12 Formulas'!$AN$2,J17='12 Formulas'!$AM$3,'12 Formulas'!$AN$3)</f>
        <v/>
      </c>
      <c r="L17" s="452"/>
      <c r="M17" s="49" t="str" cm="1">
        <f t="array" ref="M17">+_xlfn.IFS(L17="","",L17='12 Formulas'!$AO$2,'12 Formulas'!$AP$2,L17='12 Formulas'!$AO$3,'12 Formulas'!$AP$3)</f>
        <v/>
      </c>
      <c r="N17" s="452"/>
      <c r="O17" s="49" t="str" cm="1">
        <f t="array" ref="O17">+_xlfn.IFS(N17="","",N17='12 Formulas'!$AQ$2,'12 Formulas'!$AR$2,N17='12 Formulas'!$AQ$3,'12 Formulas'!$AR$3)</f>
        <v/>
      </c>
      <c r="P17" s="452"/>
      <c r="Q17" s="49" t="str" cm="1">
        <f t="array" ref="Q17">+_xlfn.IFS(P17="","",P17='12 Formulas'!$AS$2,'12 Formulas'!$AT$2,P17='12 Formulas'!$AS$3,'12 Formulas'!$AT$3,P17='12 Formulas'!$AS$4,'12 Formulas'!$AT$4)</f>
        <v/>
      </c>
      <c r="R17" s="452"/>
      <c r="S17" s="49" t="str" cm="1">
        <f t="array" ref="S17">+_xlfn.IFS(R17="","",R17='12 Formulas'!$AU$2,'12 Formulas'!$AV$2,R17='12 Formulas'!$AU$3,'12 Formulas'!$AV$3)</f>
        <v/>
      </c>
      <c r="T17" s="491"/>
      <c r="U17" s="49" t="str" cm="1">
        <f t="array" ref="U17">+_xlfn.IFS(T17="","",T17='12 Formulas'!$AW$2,'12 Formulas'!$AX$2,T17='12 Formulas'!$AW$3,'12 Formulas'!$AX$3)</f>
        <v/>
      </c>
      <c r="V17" s="523"/>
      <c r="W17" s="104" t="str" cm="1">
        <f t="array" ref="W17">+_xlfn.IFS(V17="","",V17='12 Formulas'!$AY$2,'12 Formulas'!$AZ$2,V17='12 Formulas'!$AY$3,'12 Formulas'!$AZ$3,V17='12 Formulas'!$AY$4,'12 Formulas'!$AZ$4)</f>
        <v/>
      </c>
      <c r="X17" s="101" t="str">
        <f t="shared" ref="X17:X76" si="0">+IFERROR(K17+M17+O17+Q17+S17+U17+W17,"")</f>
        <v/>
      </c>
      <c r="Y17" s="50" t="str" cm="1">
        <f t="array" ref="Y17">+_xlfn.IFS(X17="","",X17&lt;='12 Formulas'!$BD$4,'12 Formulas'!$BB$4,X17&lt;='12 Formulas'!$BD$3,'12 Formulas'!$BB$3,X17&lt;='12 Formulas'!$BD$2,'12 Formulas'!$BB$2)</f>
        <v/>
      </c>
      <c r="Z17" s="526"/>
      <c r="AA17" s="95" t="str" cm="1">
        <f t="array" ref="AA17">+_xlfn.IFS(Z17="","",Z17='12 Formulas'!$BF$2,'12 Formulas'!$BG$2,Z17='12 Formulas'!$BF$3,'12 Formulas'!$BG$3,Z17='12 Formulas'!$BF$4,'12 Formulas'!$BG$4)</f>
        <v/>
      </c>
      <c r="AB17" s="94"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5" t="str" cm="1">
        <f t="array" ref="AC17">+_xlfn.IFS(AB17="","",AB17='12 Formulas'!$BM$3,'12 Formulas'!$BN$3,AB17='12 Formulas'!$BM$4,'12 Formulas'!$BN$4,AB17='12 Formulas'!$BM$5,'12 Formulas'!$BN$5)</f>
        <v/>
      </c>
      <c r="AD17" s="90" t="str" cm="1">
        <f t="array" ref="AD17">+_xlfn.IFS(AB17="","",AB17='12 Formulas'!$BM$3,'12 Formulas'!$BO$3,AB17='12 Formulas'!$BM$4,'12 Formulas'!$BO$4,AB17='12 Formulas'!$BM$5,'12 Formulas'!$BO$5)</f>
        <v/>
      </c>
      <c r="AE17" s="700"/>
      <c r="AF17" s="682"/>
      <c r="AG17" s="702"/>
      <c r="AH17" s="676"/>
      <c r="AI17" s="678"/>
      <c r="AJ17" s="680"/>
      <c r="AK17" s="690"/>
      <c r="AL17" s="172"/>
      <c r="AM17" s="174"/>
      <c r="AN17" s="174"/>
      <c r="AO17" s="174"/>
      <c r="AP17" s="174"/>
      <c r="AQ17" s="174"/>
      <c r="AR17" s="172"/>
      <c r="AS17" s="172"/>
    </row>
    <row r="18" spans="1:45" ht="12.75" customHeight="1" x14ac:dyDescent="0.25">
      <c r="A18" s="682"/>
      <c r="B18" s="684"/>
      <c r="C18" s="686"/>
      <c r="D18" s="688"/>
      <c r="E18" s="686"/>
      <c r="F18" s="692" t="s">
        <v>260</v>
      </c>
      <c r="G18" s="695"/>
      <c r="H18" s="107" t="s">
        <v>245</v>
      </c>
      <c r="I18" s="496"/>
      <c r="J18" s="519"/>
      <c r="K18" s="48" t="str" cm="1">
        <f t="array" ref="K18">+_xlfn.IFS(J18="","",J18='12 Formulas'!$AM$2,'12 Formulas'!$AN$2,J18='12 Formulas'!$AM$3,'12 Formulas'!$AN$3)</f>
        <v/>
      </c>
      <c r="L18" s="452"/>
      <c r="M18" s="49" t="str" cm="1">
        <f t="array" ref="M18">+_xlfn.IFS(L18="","",L18='12 Formulas'!$AO$2,'12 Formulas'!$AP$2,L18='12 Formulas'!$AO$3,'12 Formulas'!$AP$3)</f>
        <v/>
      </c>
      <c r="N18" s="452"/>
      <c r="O18" s="49" t="str" cm="1">
        <f t="array" ref="O18">+_xlfn.IFS(N18="","",N18='12 Formulas'!$AQ$2,'12 Formulas'!$AR$2,N18='12 Formulas'!$AQ$3,'12 Formulas'!$AR$3)</f>
        <v/>
      </c>
      <c r="P18" s="452"/>
      <c r="Q18" s="49" t="str" cm="1">
        <f t="array" ref="Q18">+_xlfn.IFS(P18="","",P18='12 Formulas'!$AS$2,'12 Formulas'!$AT$2,P18='12 Formulas'!$AS$3,'12 Formulas'!$AT$3,P18='12 Formulas'!$AS$4,'12 Formulas'!$AT$4)</f>
        <v/>
      </c>
      <c r="R18" s="452"/>
      <c r="S18" s="49" t="str" cm="1">
        <f t="array" ref="S18">+_xlfn.IFS(R18="","",R18='12 Formulas'!$AU$2,'12 Formulas'!$AV$2,R18='12 Formulas'!$AU$3,'12 Formulas'!$AV$3)</f>
        <v/>
      </c>
      <c r="T18" s="491"/>
      <c r="U18" s="49" t="str" cm="1">
        <f t="array" ref="U18">+_xlfn.IFS(T18="","",T18='12 Formulas'!$AW$2,'12 Formulas'!$AX$2,T18='12 Formulas'!$AW$3,'12 Formulas'!$AX$3)</f>
        <v/>
      </c>
      <c r="V18" s="523"/>
      <c r="W18" s="104" t="str" cm="1">
        <f t="array" ref="W18">+_xlfn.IFS(V18="","",V18='12 Formulas'!$AY$2,'12 Formulas'!$AZ$2,V18='12 Formulas'!$AY$3,'12 Formulas'!$AZ$3,V18='12 Formulas'!$AY$4,'12 Formulas'!$AZ$4)</f>
        <v/>
      </c>
      <c r="X18" s="101" t="str">
        <f t="shared" si="0"/>
        <v/>
      </c>
      <c r="Y18" s="50" t="str" cm="1">
        <f t="array" ref="Y18">+_xlfn.IFS(X18="","",X18&lt;='12 Formulas'!$BD$4,'12 Formulas'!$BB$4,X18&lt;='12 Formulas'!$BD$3,'12 Formulas'!$BB$3,X18&lt;='12 Formulas'!$BD$2,'12 Formulas'!$BB$2)</f>
        <v/>
      </c>
      <c r="Z18" s="526"/>
      <c r="AA18" s="95" t="str" cm="1">
        <f t="array" ref="AA18">+_xlfn.IFS(Z18="","",Z18='12 Formulas'!$BF$2,'12 Formulas'!$BG$2,Z18='12 Formulas'!$BF$3,'12 Formulas'!$BG$3,Z18='12 Formulas'!$BF$4,'12 Formulas'!$BG$4)</f>
        <v/>
      </c>
      <c r="AB18" s="94"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5" t="str" cm="1">
        <f t="array" ref="AC18">+_xlfn.IFS(AB18="","",AB18='12 Formulas'!$BM$3,'12 Formulas'!$BN$3,AB18='12 Formulas'!$BM$4,'12 Formulas'!$BN$4,AB18='12 Formulas'!$BM$5,'12 Formulas'!$BN$5)</f>
        <v/>
      </c>
      <c r="AD18" s="90" t="str" cm="1">
        <f t="array" ref="AD18">+_xlfn.IFS(AB18="","",AB18='12 Formulas'!$BM$3,'12 Formulas'!$BO$3,AB18='12 Formulas'!$BM$4,'12 Formulas'!$BO$4,AB18='12 Formulas'!$BM$5,'12 Formulas'!$BO$5)</f>
        <v/>
      </c>
      <c r="AE18" s="700"/>
      <c r="AF18" s="682"/>
      <c r="AG18" s="702"/>
      <c r="AH18" s="676"/>
      <c r="AI18" s="678"/>
      <c r="AJ18" s="680"/>
      <c r="AK18" s="690"/>
      <c r="AL18" s="172"/>
      <c r="AM18" s="174"/>
      <c r="AN18" s="174"/>
      <c r="AO18" s="174"/>
      <c r="AP18" s="174"/>
      <c r="AQ18" s="174"/>
      <c r="AR18" s="172"/>
      <c r="AS18" s="172"/>
    </row>
    <row r="19" spans="1:45" ht="12.75" customHeight="1" x14ac:dyDescent="0.25">
      <c r="A19" s="682"/>
      <c r="B19" s="684"/>
      <c r="C19" s="686"/>
      <c r="D19" s="688"/>
      <c r="E19" s="686"/>
      <c r="F19" s="693"/>
      <c r="G19" s="696"/>
      <c r="H19" s="107" t="s">
        <v>254</v>
      </c>
      <c r="I19" s="496"/>
      <c r="J19" s="519"/>
      <c r="K19" s="48" t="str" cm="1">
        <f t="array" ref="K19">+_xlfn.IFS(J19="","",J19='12 Formulas'!$AM$2,'12 Formulas'!$AN$2,J19='12 Formulas'!$AM$3,'12 Formulas'!$AN$3)</f>
        <v/>
      </c>
      <c r="L19" s="452"/>
      <c r="M19" s="49" t="str" cm="1">
        <f t="array" ref="M19">+_xlfn.IFS(L19="","",L19='12 Formulas'!$AO$2,'12 Formulas'!$AP$2,L19='12 Formulas'!$AO$3,'12 Formulas'!$AP$3)</f>
        <v/>
      </c>
      <c r="N19" s="452"/>
      <c r="O19" s="49" t="str" cm="1">
        <f t="array" ref="O19">+_xlfn.IFS(N19="","",N19='12 Formulas'!$AQ$2,'12 Formulas'!$AR$2,N19='12 Formulas'!$AQ$3,'12 Formulas'!$AR$3)</f>
        <v/>
      </c>
      <c r="P19" s="452"/>
      <c r="Q19" s="49" t="str" cm="1">
        <f t="array" ref="Q19">+_xlfn.IFS(P19="","",P19='12 Formulas'!$AS$2,'12 Formulas'!$AT$2,P19='12 Formulas'!$AS$3,'12 Formulas'!$AT$3,P19='12 Formulas'!$AS$4,'12 Formulas'!$AT$4)</f>
        <v/>
      </c>
      <c r="R19" s="452"/>
      <c r="S19" s="49" t="str" cm="1">
        <f t="array" ref="S19">+_xlfn.IFS(R19="","",R19='12 Formulas'!$AU$2,'12 Formulas'!$AV$2,R19='12 Formulas'!$AU$3,'12 Formulas'!$AV$3)</f>
        <v/>
      </c>
      <c r="T19" s="491"/>
      <c r="U19" s="49" t="str" cm="1">
        <f t="array" ref="U19">+_xlfn.IFS(T19="","",T19='12 Formulas'!$AW$2,'12 Formulas'!$AX$2,T19='12 Formulas'!$AW$3,'12 Formulas'!$AX$3)</f>
        <v/>
      </c>
      <c r="V19" s="523"/>
      <c r="W19" s="104" t="str" cm="1">
        <f t="array" ref="W19">+_xlfn.IFS(V19="","",V19='12 Formulas'!$AY$2,'12 Formulas'!$AZ$2,V19='12 Formulas'!$AY$3,'12 Formulas'!$AZ$3,V19='12 Formulas'!$AY$4,'12 Formulas'!$AZ$4)</f>
        <v/>
      </c>
      <c r="X19" s="101" t="str">
        <f t="shared" si="0"/>
        <v/>
      </c>
      <c r="Y19" s="50" t="str" cm="1">
        <f t="array" ref="Y19">+_xlfn.IFS(X19="","",X19&lt;='12 Formulas'!$BD$4,'12 Formulas'!$BB$4,X19&lt;='12 Formulas'!$BD$3,'12 Formulas'!$BB$3,X19&lt;='12 Formulas'!$BD$2,'12 Formulas'!$BB$2)</f>
        <v/>
      </c>
      <c r="Z19" s="526"/>
      <c r="AA19" s="95" t="str" cm="1">
        <f t="array" ref="AA19">+_xlfn.IFS(Z19="","",Z19='12 Formulas'!$BF$2,'12 Formulas'!$BG$2,Z19='12 Formulas'!$BF$3,'12 Formulas'!$BG$3,Z19='12 Formulas'!$BF$4,'12 Formulas'!$BG$4)</f>
        <v/>
      </c>
      <c r="AB19" s="94"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5" t="str" cm="1">
        <f t="array" ref="AC19">+_xlfn.IFS(AB19="","",AB19='12 Formulas'!$BM$3,'12 Formulas'!$BN$3,AB19='12 Formulas'!$BM$4,'12 Formulas'!$BN$4,AB19='12 Formulas'!$BM$5,'12 Formulas'!$BN$5)</f>
        <v/>
      </c>
      <c r="AD19" s="90" t="str" cm="1">
        <f t="array" ref="AD19">+_xlfn.IFS(AB19="","",AB19='12 Formulas'!$BM$3,'12 Formulas'!$BO$3,AB19='12 Formulas'!$BM$4,'12 Formulas'!$BO$4,AB19='12 Formulas'!$BM$5,'12 Formulas'!$BO$5)</f>
        <v/>
      </c>
      <c r="AE19" s="700"/>
      <c r="AF19" s="682"/>
      <c r="AG19" s="702"/>
      <c r="AH19" s="676"/>
      <c r="AI19" s="678"/>
      <c r="AJ19" s="680"/>
      <c r="AK19" s="690"/>
      <c r="AL19" s="172"/>
      <c r="AM19" s="174"/>
      <c r="AN19" s="174"/>
      <c r="AO19" s="174"/>
      <c r="AP19" s="174"/>
      <c r="AQ19" s="174"/>
      <c r="AR19" s="172"/>
      <c r="AS19" s="172"/>
    </row>
    <row r="20" spans="1:45" ht="12.75" customHeight="1" x14ac:dyDescent="0.25">
      <c r="A20" s="682"/>
      <c r="B20" s="684"/>
      <c r="C20" s="686"/>
      <c r="D20" s="688"/>
      <c r="E20" s="686"/>
      <c r="F20" s="694"/>
      <c r="G20" s="697"/>
      <c r="H20" s="107" t="s">
        <v>258</v>
      </c>
      <c r="I20" s="496"/>
      <c r="J20" s="519"/>
      <c r="K20" s="48" t="str" cm="1">
        <f t="array" ref="K20">+_xlfn.IFS(J20="","",J20='12 Formulas'!$AM$2,'12 Formulas'!$AN$2,J20='12 Formulas'!$AM$3,'12 Formulas'!$AN$3)</f>
        <v/>
      </c>
      <c r="L20" s="452"/>
      <c r="M20" s="49" t="str" cm="1">
        <f t="array" ref="M20">+_xlfn.IFS(L20="","",L20='12 Formulas'!$AO$2,'12 Formulas'!$AP$2,L20='12 Formulas'!$AO$3,'12 Formulas'!$AP$3)</f>
        <v/>
      </c>
      <c r="N20" s="452"/>
      <c r="O20" s="49" t="str" cm="1">
        <f t="array" ref="O20">+_xlfn.IFS(N20="","",N20='12 Formulas'!$AQ$2,'12 Formulas'!$AR$2,N20='12 Formulas'!$AQ$3,'12 Formulas'!$AR$3)</f>
        <v/>
      </c>
      <c r="P20" s="452"/>
      <c r="Q20" s="49" t="str" cm="1">
        <f t="array" ref="Q20">+_xlfn.IFS(P20="","",P20='12 Formulas'!$AS$2,'12 Formulas'!$AT$2,P20='12 Formulas'!$AS$3,'12 Formulas'!$AT$3,P20='12 Formulas'!$AS$4,'12 Formulas'!$AT$4)</f>
        <v/>
      </c>
      <c r="R20" s="452"/>
      <c r="S20" s="49" t="str" cm="1">
        <f t="array" ref="S20">+_xlfn.IFS(R20="","",R20='12 Formulas'!$AU$2,'12 Formulas'!$AV$2,R20='12 Formulas'!$AU$3,'12 Formulas'!$AV$3)</f>
        <v/>
      </c>
      <c r="T20" s="491"/>
      <c r="U20" s="49" t="str" cm="1">
        <f t="array" ref="U20">+_xlfn.IFS(T20="","",T20='12 Formulas'!$AW$2,'12 Formulas'!$AX$2,T20='12 Formulas'!$AW$3,'12 Formulas'!$AX$3)</f>
        <v/>
      </c>
      <c r="V20" s="523"/>
      <c r="W20" s="104" t="str" cm="1">
        <f t="array" ref="W20">+_xlfn.IFS(V20="","",V20='12 Formulas'!$AY$2,'12 Formulas'!$AZ$2,V20='12 Formulas'!$AY$3,'12 Formulas'!$AZ$3,V20='12 Formulas'!$AY$4,'12 Formulas'!$AZ$4)</f>
        <v/>
      </c>
      <c r="X20" s="101" t="str">
        <f t="shared" si="0"/>
        <v/>
      </c>
      <c r="Y20" s="50" t="str" cm="1">
        <f t="array" ref="Y20">+_xlfn.IFS(X20="","",X20&lt;='12 Formulas'!$BD$4,'12 Formulas'!$BB$4,X20&lt;='12 Formulas'!$BD$3,'12 Formulas'!$BB$3,X20&lt;='12 Formulas'!$BD$2,'12 Formulas'!$BB$2)</f>
        <v/>
      </c>
      <c r="Z20" s="526"/>
      <c r="AA20" s="95" t="str" cm="1">
        <f t="array" ref="AA20">+_xlfn.IFS(Z20="","",Z20='12 Formulas'!$BF$2,'12 Formulas'!$BG$2,Z20='12 Formulas'!$BF$3,'12 Formulas'!$BG$3,Z20='12 Formulas'!$BF$4,'12 Formulas'!$BG$4)</f>
        <v/>
      </c>
      <c r="AB20" s="94"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5" t="str" cm="1">
        <f t="array" ref="AC20">+_xlfn.IFS(AB20="","",AB20='12 Formulas'!$BM$3,'12 Formulas'!$BN$3,AB20='12 Formulas'!$BM$4,'12 Formulas'!$BN$4,AB20='12 Formulas'!$BM$5,'12 Formulas'!$BN$5)</f>
        <v/>
      </c>
      <c r="AD20" s="90" t="str" cm="1">
        <f t="array" ref="AD20">+_xlfn.IFS(AB20="","",AB20='12 Formulas'!$BM$3,'12 Formulas'!$BO$3,AB20='12 Formulas'!$BM$4,'12 Formulas'!$BO$4,AB20='12 Formulas'!$BM$5,'12 Formulas'!$BO$5)</f>
        <v/>
      </c>
      <c r="AE20" s="700"/>
      <c r="AF20" s="682"/>
      <c r="AG20" s="702"/>
      <c r="AH20" s="676"/>
      <c r="AI20" s="678"/>
      <c r="AJ20" s="680"/>
      <c r="AK20" s="690"/>
      <c r="AL20" s="172"/>
      <c r="AM20" s="174"/>
      <c r="AN20" s="174"/>
      <c r="AO20" s="174"/>
      <c r="AP20" s="174"/>
      <c r="AQ20" s="174"/>
      <c r="AR20" s="172"/>
      <c r="AS20" s="172"/>
    </row>
    <row r="21" spans="1:45" ht="12.75" customHeight="1" x14ac:dyDescent="0.25">
      <c r="A21" s="682"/>
      <c r="B21" s="684"/>
      <c r="C21" s="686"/>
      <c r="D21" s="688"/>
      <c r="E21" s="686"/>
      <c r="F21" s="692" t="s">
        <v>261</v>
      </c>
      <c r="G21" s="695"/>
      <c r="H21" s="107" t="s">
        <v>245</v>
      </c>
      <c r="I21" s="496"/>
      <c r="J21" s="519"/>
      <c r="K21" s="48" t="str" cm="1">
        <f t="array" ref="K21">+_xlfn.IFS(J21="","",J21='12 Formulas'!$AM$2,'12 Formulas'!$AN$2,J21='12 Formulas'!$AM$3,'12 Formulas'!$AN$3)</f>
        <v/>
      </c>
      <c r="L21" s="452"/>
      <c r="M21" s="49" t="str" cm="1">
        <f t="array" ref="M21">+_xlfn.IFS(L21="","",L21='12 Formulas'!$AO$2,'12 Formulas'!$AP$2,L21='12 Formulas'!$AO$3,'12 Formulas'!$AP$3)</f>
        <v/>
      </c>
      <c r="N21" s="452"/>
      <c r="O21" s="49" t="str" cm="1">
        <f t="array" ref="O21">+_xlfn.IFS(N21="","",N21='12 Formulas'!$AQ$2,'12 Formulas'!$AR$2,N21='12 Formulas'!$AQ$3,'12 Formulas'!$AR$3)</f>
        <v/>
      </c>
      <c r="P21" s="452"/>
      <c r="Q21" s="49" t="str" cm="1">
        <f t="array" ref="Q21">+_xlfn.IFS(P21="","",P21='12 Formulas'!$AS$2,'12 Formulas'!$AT$2,P21='12 Formulas'!$AS$3,'12 Formulas'!$AT$3,P21='12 Formulas'!$AS$4,'12 Formulas'!$AT$4)</f>
        <v/>
      </c>
      <c r="R21" s="452"/>
      <c r="S21" s="49" t="str" cm="1">
        <f t="array" ref="S21">+_xlfn.IFS(R21="","",R21='12 Formulas'!$AU$2,'12 Formulas'!$AV$2,R21='12 Formulas'!$AU$3,'12 Formulas'!$AV$3)</f>
        <v/>
      </c>
      <c r="T21" s="491"/>
      <c r="U21" s="49" t="str" cm="1">
        <f t="array" ref="U21">+_xlfn.IFS(T21="","",T21='12 Formulas'!$AW$2,'12 Formulas'!$AX$2,T21='12 Formulas'!$AW$3,'12 Formulas'!$AX$3)</f>
        <v/>
      </c>
      <c r="V21" s="523"/>
      <c r="W21" s="104" t="str" cm="1">
        <f t="array" ref="W21">+_xlfn.IFS(V21="","",V21='12 Formulas'!$AY$2,'12 Formulas'!$AZ$2,V21='12 Formulas'!$AY$3,'12 Formulas'!$AZ$3,V21='12 Formulas'!$AY$4,'12 Formulas'!$AZ$4)</f>
        <v/>
      </c>
      <c r="X21" s="101" t="str">
        <f t="shared" si="0"/>
        <v/>
      </c>
      <c r="Y21" s="50" t="str" cm="1">
        <f t="array" ref="Y21">+_xlfn.IFS(X21="","",X21&lt;='12 Formulas'!$BD$4,'12 Formulas'!$BB$4,X21&lt;='12 Formulas'!$BD$3,'12 Formulas'!$BB$3,X21&lt;='12 Formulas'!$BD$2,'12 Formulas'!$BB$2)</f>
        <v/>
      </c>
      <c r="Z21" s="526"/>
      <c r="AA21" s="95" t="str" cm="1">
        <f t="array" ref="AA21">+_xlfn.IFS(Z21="","",Z21='12 Formulas'!$BF$2,'12 Formulas'!$BG$2,Z21='12 Formulas'!$BF$3,'12 Formulas'!$BG$3,Z21='12 Formulas'!$BF$4,'12 Formulas'!$BG$4)</f>
        <v/>
      </c>
      <c r="AB21" s="94"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5" t="str" cm="1">
        <f t="array" ref="AC21">+_xlfn.IFS(AB21="","",AB21='12 Formulas'!$BM$3,'12 Formulas'!$BN$3,AB21='12 Formulas'!$BM$4,'12 Formulas'!$BN$4,AB21='12 Formulas'!$BM$5,'12 Formulas'!$BN$5)</f>
        <v/>
      </c>
      <c r="AD21" s="90" t="str" cm="1">
        <f t="array" ref="AD21">+_xlfn.IFS(AB21="","",AB21='12 Formulas'!$BM$3,'12 Formulas'!$BO$3,AB21='12 Formulas'!$BM$4,'12 Formulas'!$BO$4,AB21='12 Formulas'!$BM$5,'12 Formulas'!$BO$5)</f>
        <v/>
      </c>
      <c r="AE21" s="700"/>
      <c r="AF21" s="682"/>
      <c r="AG21" s="702"/>
      <c r="AH21" s="676"/>
      <c r="AI21" s="678"/>
      <c r="AJ21" s="680"/>
      <c r="AK21" s="690"/>
      <c r="AL21" s="172"/>
      <c r="AM21" s="174"/>
      <c r="AN21" s="174"/>
      <c r="AO21" s="174"/>
      <c r="AP21" s="174"/>
      <c r="AQ21" s="174"/>
      <c r="AR21" s="172"/>
      <c r="AS21" s="172"/>
    </row>
    <row r="22" spans="1:45" ht="12.75" customHeight="1" x14ac:dyDescent="0.25">
      <c r="A22" s="682"/>
      <c r="B22" s="684"/>
      <c r="C22" s="686"/>
      <c r="D22" s="688"/>
      <c r="E22" s="686"/>
      <c r="F22" s="693"/>
      <c r="G22" s="696"/>
      <c r="H22" s="107" t="s">
        <v>254</v>
      </c>
      <c r="I22" s="496"/>
      <c r="J22" s="519"/>
      <c r="K22" s="48" t="str" cm="1">
        <f t="array" ref="K22">+_xlfn.IFS(J22="","",J22='12 Formulas'!$AM$2,'12 Formulas'!$AN$2,J22='12 Formulas'!$AM$3,'12 Formulas'!$AN$3)</f>
        <v/>
      </c>
      <c r="L22" s="452"/>
      <c r="M22" s="49" t="str" cm="1">
        <f t="array" ref="M22">+_xlfn.IFS(L22="","",L22='12 Formulas'!$AO$2,'12 Formulas'!$AP$2,L22='12 Formulas'!$AO$3,'12 Formulas'!$AP$3)</f>
        <v/>
      </c>
      <c r="N22" s="452"/>
      <c r="O22" s="49" t="str" cm="1">
        <f t="array" ref="O22">+_xlfn.IFS(N22="","",N22='12 Formulas'!$AQ$2,'12 Formulas'!$AR$2,N22='12 Formulas'!$AQ$3,'12 Formulas'!$AR$3)</f>
        <v/>
      </c>
      <c r="P22" s="452"/>
      <c r="Q22" s="49" t="str" cm="1">
        <f t="array" ref="Q22">+_xlfn.IFS(P22="","",P22='12 Formulas'!$AS$2,'12 Formulas'!$AT$2,P22='12 Formulas'!$AS$3,'12 Formulas'!$AT$3,P22='12 Formulas'!$AS$4,'12 Formulas'!$AT$4)</f>
        <v/>
      </c>
      <c r="R22" s="452"/>
      <c r="S22" s="49" t="str" cm="1">
        <f t="array" ref="S22">+_xlfn.IFS(R22="","",R22='12 Formulas'!$AU$2,'12 Formulas'!$AV$2,R22='12 Formulas'!$AU$3,'12 Formulas'!$AV$3)</f>
        <v/>
      </c>
      <c r="T22" s="491"/>
      <c r="U22" s="49" t="str" cm="1">
        <f t="array" ref="U22">+_xlfn.IFS(T22="","",T22='12 Formulas'!$AW$2,'12 Formulas'!$AX$2,T22='12 Formulas'!$AW$3,'12 Formulas'!$AX$3)</f>
        <v/>
      </c>
      <c r="V22" s="523"/>
      <c r="W22" s="104" t="str" cm="1">
        <f t="array" ref="W22">+_xlfn.IFS(V22="","",V22='12 Formulas'!$AY$2,'12 Formulas'!$AZ$2,V22='12 Formulas'!$AY$3,'12 Formulas'!$AZ$3,V22='12 Formulas'!$AY$4,'12 Formulas'!$AZ$4)</f>
        <v/>
      </c>
      <c r="X22" s="101" t="str">
        <f t="shared" si="0"/>
        <v/>
      </c>
      <c r="Y22" s="50" t="str" cm="1">
        <f t="array" ref="Y22">+_xlfn.IFS(X22="","",X22&lt;='12 Formulas'!$BD$4,'12 Formulas'!$BB$4,X22&lt;='12 Formulas'!$BD$3,'12 Formulas'!$BB$3,X22&lt;='12 Formulas'!$BD$2,'12 Formulas'!$BB$2)</f>
        <v/>
      </c>
      <c r="Z22" s="526"/>
      <c r="AA22" s="95" t="str" cm="1">
        <f t="array" ref="AA22">+_xlfn.IFS(Z22="","",Z22='12 Formulas'!$BF$2,'12 Formulas'!$BG$2,Z22='12 Formulas'!$BF$3,'12 Formulas'!$BG$3,Z22='12 Formulas'!$BF$4,'12 Formulas'!$BG$4)</f>
        <v/>
      </c>
      <c r="AB22" s="94"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5" t="str" cm="1">
        <f t="array" ref="AC22">+_xlfn.IFS(AB22="","",AB22='12 Formulas'!$BM$3,'12 Formulas'!$BN$3,AB22='12 Formulas'!$BM$4,'12 Formulas'!$BN$4,AB22='12 Formulas'!$BM$5,'12 Formulas'!$BN$5)</f>
        <v/>
      </c>
      <c r="AD22" s="90" t="str" cm="1">
        <f t="array" ref="AD22">+_xlfn.IFS(AB22="","",AB22='12 Formulas'!$BM$3,'12 Formulas'!$BO$3,AB22='12 Formulas'!$BM$4,'12 Formulas'!$BO$4,AB22='12 Formulas'!$BM$5,'12 Formulas'!$BO$5)</f>
        <v/>
      </c>
      <c r="AE22" s="700"/>
      <c r="AF22" s="682"/>
      <c r="AG22" s="702"/>
      <c r="AH22" s="676"/>
      <c r="AI22" s="678"/>
      <c r="AJ22" s="680"/>
      <c r="AK22" s="690"/>
      <c r="AL22" s="172"/>
      <c r="AM22" s="174"/>
      <c r="AN22" s="174"/>
      <c r="AO22" s="174"/>
      <c r="AP22" s="174"/>
      <c r="AQ22" s="174"/>
      <c r="AR22" s="172"/>
      <c r="AS22" s="172"/>
    </row>
    <row r="23" spans="1:45" ht="12.75" customHeight="1" x14ac:dyDescent="0.25">
      <c r="A23" s="682"/>
      <c r="B23" s="684"/>
      <c r="C23" s="686"/>
      <c r="D23" s="688"/>
      <c r="E23" s="686"/>
      <c r="F23" s="694"/>
      <c r="G23" s="697"/>
      <c r="H23" s="107" t="s">
        <v>258</v>
      </c>
      <c r="I23" s="496"/>
      <c r="J23" s="519"/>
      <c r="K23" s="48" t="str" cm="1">
        <f t="array" ref="K23">+_xlfn.IFS(J23="","",J23='12 Formulas'!$AM$2,'12 Formulas'!$AN$2,J23='12 Formulas'!$AM$3,'12 Formulas'!$AN$3)</f>
        <v/>
      </c>
      <c r="L23" s="452"/>
      <c r="M23" s="49" t="str" cm="1">
        <f t="array" ref="M23">+_xlfn.IFS(L23="","",L23='12 Formulas'!$AO$2,'12 Formulas'!$AP$2,L23='12 Formulas'!$AO$3,'12 Formulas'!$AP$3)</f>
        <v/>
      </c>
      <c r="N23" s="452"/>
      <c r="O23" s="49" t="str" cm="1">
        <f t="array" ref="O23">+_xlfn.IFS(N23="","",N23='12 Formulas'!$AQ$2,'12 Formulas'!$AR$2,N23='12 Formulas'!$AQ$3,'12 Formulas'!$AR$3)</f>
        <v/>
      </c>
      <c r="P23" s="452"/>
      <c r="Q23" s="49" t="str" cm="1">
        <f t="array" ref="Q23">+_xlfn.IFS(P23="","",P23='12 Formulas'!$AS$2,'12 Formulas'!$AT$2,P23='12 Formulas'!$AS$3,'12 Formulas'!$AT$3,P23='12 Formulas'!$AS$4,'12 Formulas'!$AT$4)</f>
        <v/>
      </c>
      <c r="R23" s="452"/>
      <c r="S23" s="49" t="str" cm="1">
        <f t="array" ref="S23">+_xlfn.IFS(R23="","",R23='12 Formulas'!$AU$2,'12 Formulas'!$AV$2,R23='12 Formulas'!$AU$3,'12 Formulas'!$AV$3)</f>
        <v/>
      </c>
      <c r="T23" s="491"/>
      <c r="U23" s="49" t="str" cm="1">
        <f t="array" ref="U23">+_xlfn.IFS(T23="","",T23='12 Formulas'!$AW$2,'12 Formulas'!$AX$2,T23='12 Formulas'!$AW$3,'12 Formulas'!$AX$3)</f>
        <v/>
      </c>
      <c r="V23" s="523"/>
      <c r="W23" s="104" t="str" cm="1">
        <f t="array" ref="W23">+_xlfn.IFS(V23="","",V23='12 Formulas'!$AY$2,'12 Formulas'!$AZ$2,V23='12 Formulas'!$AY$3,'12 Formulas'!$AZ$3,V23='12 Formulas'!$AY$4,'12 Formulas'!$AZ$4)</f>
        <v/>
      </c>
      <c r="X23" s="101" t="str">
        <f t="shared" si="0"/>
        <v/>
      </c>
      <c r="Y23" s="50" t="str" cm="1">
        <f t="array" ref="Y23">+_xlfn.IFS(X23="","",X23&lt;='12 Formulas'!$BD$4,'12 Formulas'!$BB$4,X23&lt;='12 Formulas'!$BD$3,'12 Formulas'!$BB$3,X23&lt;='12 Formulas'!$BD$2,'12 Formulas'!$BB$2)</f>
        <v/>
      </c>
      <c r="Z23" s="526"/>
      <c r="AA23" s="95" t="str" cm="1">
        <f t="array" ref="AA23">+_xlfn.IFS(Z23="","",Z23='12 Formulas'!$BF$2,'12 Formulas'!$BG$2,Z23='12 Formulas'!$BF$3,'12 Formulas'!$BG$3,Z23='12 Formulas'!$BF$4,'12 Formulas'!$BG$4)</f>
        <v/>
      </c>
      <c r="AB23" s="94"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5" t="str" cm="1">
        <f t="array" ref="AC23">+_xlfn.IFS(AB23="","",AB23='12 Formulas'!$BM$3,'12 Formulas'!$BN$3,AB23='12 Formulas'!$BM$4,'12 Formulas'!$BN$4,AB23='12 Formulas'!$BM$5,'12 Formulas'!$BN$5)</f>
        <v/>
      </c>
      <c r="AD23" s="90" t="str" cm="1">
        <f t="array" ref="AD23">+_xlfn.IFS(AB23="","",AB23='12 Formulas'!$BM$3,'12 Formulas'!$BO$3,AB23='12 Formulas'!$BM$4,'12 Formulas'!$BO$4,AB23='12 Formulas'!$BM$5,'12 Formulas'!$BO$5)</f>
        <v/>
      </c>
      <c r="AE23" s="700"/>
      <c r="AF23" s="682"/>
      <c r="AG23" s="702"/>
      <c r="AH23" s="676"/>
      <c r="AI23" s="678"/>
      <c r="AJ23" s="680"/>
      <c r="AK23" s="690"/>
      <c r="AL23" s="172"/>
      <c r="AM23" s="174"/>
      <c r="AN23" s="174"/>
      <c r="AO23" s="174"/>
      <c r="AP23" s="174"/>
      <c r="AQ23" s="174"/>
      <c r="AR23" s="172"/>
      <c r="AS23" s="172"/>
    </row>
    <row r="24" spans="1:45" ht="12.75" customHeight="1" x14ac:dyDescent="0.25">
      <c r="A24" s="682"/>
      <c r="B24" s="684"/>
      <c r="C24" s="686"/>
      <c r="D24" s="688"/>
      <c r="E24" s="686"/>
      <c r="F24" s="692" t="s">
        <v>262</v>
      </c>
      <c r="G24" s="695"/>
      <c r="H24" s="107" t="s">
        <v>245</v>
      </c>
      <c r="I24" s="496"/>
      <c r="J24" s="519"/>
      <c r="K24" s="48" t="str" cm="1">
        <f t="array" ref="K24">+_xlfn.IFS(J24="","",J24='12 Formulas'!$AM$2,'12 Formulas'!$AN$2,J24='12 Formulas'!$AM$3,'12 Formulas'!$AN$3)</f>
        <v/>
      </c>
      <c r="L24" s="452"/>
      <c r="M24" s="49" t="str" cm="1">
        <f t="array" ref="M24">+_xlfn.IFS(L24="","",L24='12 Formulas'!$AO$2,'12 Formulas'!$AP$2,L24='12 Formulas'!$AO$3,'12 Formulas'!$AP$3)</f>
        <v/>
      </c>
      <c r="N24" s="452"/>
      <c r="O24" s="49" t="str" cm="1">
        <f t="array" ref="O24">+_xlfn.IFS(N24="","",N24='12 Formulas'!$AQ$2,'12 Formulas'!$AR$2,N24='12 Formulas'!$AQ$3,'12 Formulas'!$AR$3)</f>
        <v/>
      </c>
      <c r="P24" s="452"/>
      <c r="Q24" s="49" t="str" cm="1">
        <f t="array" ref="Q24">+_xlfn.IFS(P24="","",P24='12 Formulas'!$AS$2,'12 Formulas'!$AT$2,P24='12 Formulas'!$AS$3,'12 Formulas'!$AT$3,P24='12 Formulas'!$AS$4,'12 Formulas'!$AT$4)</f>
        <v/>
      </c>
      <c r="R24" s="452"/>
      <c r="S24" s="49" t="str" cm="1">
        <f t="array" ref="S24">+_xlfn.IFS(R24="","",R24='12 Formulas'!$AU$2,'12 Formulas'!$AV$2,R24='12 Formulas'!$AU$3,'12 Formulas'!$AV$3)</f>
        <v/>
      </c>
      <c r="T24" s="491"/>
      <c r="U24" s="49" t="str" cm="1">
        <f t="array" ref="U24">+_xlfn.IFS(T24="","",T24='12 Formulas'!$AW$2,'12 Formulas'!$AX$2,T24='12 Formulas'!$AW$3,'12 Formulas'!$AX$3)</f>
        <v/>
      </c>
      <c r="V24" s="523"/>
      <c r="W24" s="104" t="str" cm="1">
        <f t="array" ref="W24">+_xlfn.IFS(V24="","",V24='12 Formulas'!$AY$2,'12 Formulas'!$AZ$2,V24='12 Formulas'!$AY$3,'12 Formulas'!$AZ$3,V24='12 Formulas'!$AY$4,'12 Formulas'!$AZ$4)</f>
        <v/>
      </c>
      <c r="X24" s="101" t="str">
        <f t="shared" si="0"/>
        <v/>
      </c>
      <c r="Y24" s="50" t="str" cm="1">
        <f t="array" ref="Y24">+_xlfn.IFS(X24="","",X24&lt;='12 Formulas'!$BD$4,'12 Formulas'!$BB$4,X24&lt;='12 Formulas'!$BD$3,'12 Formulas'!$BB$3,X24&lt;='12 Formulas'!$BD$2,'12 Formulas'!$BB$2)</f>
        <v/>
      </c>
      <c r="Z24" s="526"/>
      <c r="AA24" s="95" t="str" cm="1">
        <f t="array" ref="AA24">+_xlfn.IFS(Z24="","",Z24='12 Formulas'!$BF$2,'12 Formulas'!$BG$2,Z24='12 Formulas'!$BF$3,'12 Formulas'!$BG$3,Z24='12 Formulas'!$BF$4,'12 Formulas'!$BG$4)</f>
        <v/>
      </c>
      <c r="AB24" s="94"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5" t="str" cm="1">
        <f t="array" ref="AC24">+_xlfn.IFS(AB24="","",AB24='12 Formulas'!$BM$3,'12 Formulas'!$BN$3,AB24='12 Formulas'!$BM$4,'12 Formulas'!$BN$4,AB24='12 Formulas'!$BM$5,'12 Formulas'!$BN$5)</f>
        <v/>
      </c>
      <c r="AD24" s="90" t="str" cm="1">
        <f t="array" ref="AD24">+_xlfn.IFS(AB24="","",AB24='12 Formulas'!$BM$3,'12 Formulas'!$BO$3,AB24='12 Formulas'!$BM$4,'12 Formulas'!$BO$4,AB24='12 Formulas'!$BM$5,'12 Formulas'!$BO$5)</f>
        <v/>
      </c>
      <c r="AE24" s="700"/>
      <c r="AF24" s="682"/>
      <c r="AG24" s="702"/>
      <c r="AH24" s="676"/>
      <c r="AI24" s="678"/>
      <c r="AJ24" s="680"/>
      <c r="AK24" s="690"/>
      <c r="AL24" s="172"/>
      <c r="AM24" s="174"/>
      <c r="AN24" s="174"/>
      <c r="AO24" s="174"/>
      <c r="AP24" s="174"/>
      <c r="AQ24" s="174"/>
      <c r="AR24" s="172"/>
      <c r="AS24" s="172"/>
    </row>
    <row r="25" spans="1:45" ht="12.75" customHeight="1" x14ac:dyDescent="0.25">
      <c r="A25" s="682"/>
      <c r="B25" s="684"/>
      <c r="C25" s="686"/>
      <c r="D25" s="688"/>
      <c r="E25" s="686"/>
      <c r="F25" s="693"/>
      <c r="G25" s="696"/>
      <c r="H25" s="107" t="s">
        <v>254</v>
      </c>
      <c r="I25" s="496"/>
      <c r="J25" s="519"/>
      <c r="K25" s="48" t="str" cm="1">
        <f t="array" ref="K25">+_xlfn.IFS(J25="","",J25='12 Formulas'!$AM$2,'12 Formulas'!$AN$2,J25='12 Formulas'!$AM$3,'12 Formulas'!$AN$3)</f>
        <v/>
      </c>
      <c r="L25" s="452"/>
      <c r="M25" s="49" t="str" cm="1">
        <f t="array" ref="M25">+_xlfn.IFS(L25="","",L25='12 Formulas'!$AO$2,'12 Formulas'!$AP$2,L25='12 Formulas'!$AO$3,'12 Formulas'!$AP$3)</f>
        <v/>
      </c>
      <c r="N25" s="452"/>
      <c r="O25" s="49" t="str" cm="1">
        <f t="array" ref="O25">+_xlfn.IFS(N25="","",N25='12 Formulas'!$AQ$2,'12 Formulas'!$AR$2,N25='12 Formulas'!$AQ$3,'12 Formulas'!$AR$3)</f>
        <v/>
      </c>
      <c r="P25" s="452"/>
      <c r="Q25" s="49" t="str" cm="1">
        <f t="array" ref="Q25">+_xlfn.IFS(P25="","",P25='12 Formulas'!$AS$2,'12 Formulas'!$AT$2,P25='12 Formulas'!$AS$3,'12 Formulas'!$AT$3,P25='12 Formulas'!$AS$4,'12 Formulas'!$AT$4)</f>
        <v/>
      </c>
      <c r="R25" s="452"/>
      <c r="S25" s="49" t="str" cm="1">
        <f t="array" ref="S25">+_xlfn.IFS(R25="","",R25='12 Formulas'!$AU$2,'12 Formulas'!$AV$2,R25='12 Formulas'!$AU$3,'12 Formulas'!$AV$3)</f>
        <v/>
      </c>
      <c r="T25" s="491"/>
      <c r="U25" s="49" t="str" cm="1">
        <f t="array" ref="U25">+_xlfn.IFS(T25="","",T25='12 Formulas'!$AW$2,'12 Formulas'!$AX$2,T25='12 Formulas'!$AW$3,'12 Formulas'!$AX$3)</f>
        <v/>
      </c>
      <c r="V25" s="523"/>
      <c r="W25" s="104" t="str" cm="1">
        <f t="array" ref="W25">+_xlfn.IFS(V25="","",V25='12 Formulas'!$AY$2,'12 Formulas'!$AZ$2,V25='12 Formulas'!$AY$3,'12 Formulas'!$AZ$3,V25='12 Formulas'!$AY$4,'12 Formulas'!$AZ$4)</f>
        <v/>
      </c>
      <c r="X25" s="101" t="str">
        <f t="shared" si="0"/>
        <v/>
      </c>
      <c r="Y25" s="50" t="str" cm="1">
        <f t="array" ref="Y25">+_xlfn.IFS(X25="","",X25&lt;='12 Formulas'!$BD$4,'12 Formulas'!$BB$4,X25&lt;='12 Formulas'!$BD$3,'12 Formulas'!$BB$3,X25&lt;='12 Formulas'!$BD$2,'12 Formulas'!$BB$2)</f>
        <v/>
      </c>
      <c r="Z25" s="526"/>
      <c r="AA25" s="95" t="str" cm="1">
        <f t="array" ref="AA25">+_xlfn.IFS(Z25="","",Z25='12 Formulas'!$BF$2,'12 Formulas'!$BG$2,Z25='12 Formulas'!$BF$3,'12 Formulas'!$BG$3,Z25='12 Formulas'!$BF$4,'12 Formulas'!$BG$4)</f>
        <v/>
      </c>
      <c r="AB25" s="94"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5" t="str" cm="1">
        <f t="array" ref="AC25">+_xlfn.IFS(AB25="","",AB25='12 Formulas'!$BM$3,'12 Formulas'!$BN$3,AB25='12 Formulas'!$BM$4,'12 Formulas'!$BN$4,AB25='12 Formulas'!$BM$5,'12 Formulas'!$BN$5)</f>
        <v/>
      </c>
      <c r="AD25" s="90" t="str" cm="1">
        <f t="array" ref="AD25">+_xlfn.IFS(AB25="","",AB25='12 Formulas'!$BM$3,'12 Formulas'!$BO$3,AB25='12 Formulas'!$BM$4,'12 Formulas'!$BO$4,AB25='12 Formulas'!$BM$5,'12 Formulas'!$BO$5)</f>
        <v/>
      </c>
      <c r="AE25" s="700"/>
      <c r="AF25" s="682"/>
      <c r="AG25" s="702"/>
      <c r="AH25" s="676"/>
      <c r="AI25" s="678"/>
      <c r="AJ25" s="680"/>
      <c r="AK25" s="690"/>
      <c r="AL25" s="172"/>
      <c r="AM25" s="174"/>
      <c r="AN25" s="174"/>
      <c r="AO25" s="174"/>
      <c r="AP25" s="174"/>
      <c r="AQ25" s="174"/>
      <c r="AR25" s="172"/>
      <c r="AS25" s="172"/>
    </row>
    <row r="26" spans="1:45" ht="12.75" customHeight="1" thickBot="1" x14ac:dyDescent="0.3">
      <c r="A26" s="683"/>
      <c r="B26" s="685"/>
      <c r="C26" s="687"/>
      <c r="D26" s="689"/>
      <c r="E26" s="687"/>
      <c r="F26" s="698"/>
      <c r="G26" s="699"/>
      <c r="H26" s="108" t="s">
        <v>258</v>
      </c>
      <c r="I26" s="506"/>
      <c r="J26" s="520"/>
      <c r="K26" s="78" t="str" cm="1">
        <f t="array" ref="K26">+_xlfn.IFS(J26="","",J26='12 Formulas'!$AM$2,'12 Formulas'!$AN$2,J26='12 Formulas'!$AM$3,'12 Formulas'!$AN$3)</f>
        <v/>
      </c>
      <c r="L26" s="455"/>
      <c r="M26" s="79" t="str" cm="1">
        <f t="array" ref="M26">+_xlfn.IFS(L26="","",L26='12 Formulas'!$AO$2,'12 Formulas'!$AP$2,L26='12 Formulas'!$AO$3,'12 Formulas'!$AP$3)</f>
        <v/>
      </c>
      <c r="N26" s="455"/>
      <c r="O26" s="79" t="str" cm="1">
        <f t="array" ref="O26">+_xlfn.IFS(N26="","",N26='12 Formulas'!$AQ$2,'12 Formulas'!$AR$2,N26='12 Formulas'!$AQ$3,'12 Formulas'!$AR$3)</f>
        <v/>
      </c>
      <c r="P26" s="455"/>
      <c r="Q26" s="79" t="str" cm="1">
        <f t="array" ref="Q26">+_xlfn.IFS(P26="","",P26='12 Formulas'!$AS$2,'12 Formulas'!$AT$2,P26='12 Formulas'!$AS$3,'12 Formulas'!$AT$3,P26='12 Formulas'!$AS$4,'12 Formulas'!$AT$4)</f>
        <v/>
      </c>
      <c r="R26" s="455"/>
      <c r="S26" s="79" t="str" cm="1">
        <f t="array" ref="S26">+_xlfn.IFS(R26="","",R26='12 Formulas'!$AU$2,'12 Formulas'!$AV$2,R26='12 Formulas'!$AU$3,'12 Formulas'!$AV$3)</f>
        <v/>
      </c>
      <c r="T26" s="500"/>
      <c r="U26" s="79" t="str" cm="1">
        <f t="array" ref="U26">+_xlfn.IFS(T26="","",T26='12 Formulas'!$AW$2,'12 Formulas'!$AX$2,T26='12 Formulas'!$AW$3,'12 Formulas'!$AX$3)</f>
        <v/>
      </c>
      <c r="V26" s="524"/>
      <c r="W26" s="105" t="str" cm="1">
        <f t="array" ref="W26">+_xlfn.IFS(V26="","",V26='12 Formulas'!$AY$2,'12 Formulas'!$AZ$2,V26='12 Formulas'!$AY$3,'12 Formulas'!$AZ$3,V26='12 Formulas'!$AY$4,'12 Formulas'!$AZ$4)</f>
        <v/>
      </c>
      <c r="X26" s="102" t="str">
        <f t="shared" si="0"/>
        <v/>
      </c>
      <c r="Y26" s="81" t="str" cm="1">
        <f t="array" ref="Y26">+_xlfn.IFS(X26="","",X26&lt;='12 Formulas'!$BD$4,'12 Formulas'!$BB$4,X26&lt;='12 Formulas'!$BD$3,'12 Formulas'!$BB$3,X26&lt;='12 Formulas'!$BD$2,'12 Formulas'!$BB$2)</f>
        <v/>
      </c>
      <c r="Z26" s="527"/>
      <c r="AA26" s="97" t="str" cm="1">
        <f t="array" ref="AA26">+_xlfn.IFS(Z26="","",Z26='12 Formulas'!$BF$2,'12 Formulas'!$BG$2,Z26='12 Formulas'!$BF$3,'12 Formulas'!$BG$3,Z26='12 Formulas'!$BF$4,'12 Formulas'!$BG$4)</f>
        <v/>
      </c>
      <c r="AB26" s="96"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7" t="str" cm="1">
        <f t="array" ref="AC26">+_xlfn.IFS(AB26="","",AB26='12 Formulas'!$BM$3,'12 Formulas'!$BN$3,AB26='12 Formulas'!$BM$4,'12 Formulas'!$BN$4,AB26='12 Formulas'!$BM$5,'12 Formulas'!$BN$5)</f>
        <v/>
      </c>
      <c r="AD26" s="91" t="str" cm="1">
        <f t="array" ref="AD26">+_xlfn.IFS(AB26="","",AB26='12 Formulas'!$BM$3,'12 Formulas'!$BO$3,AB26='12 Formulas'!$BM$4,'12 Formulas'!$BO$4,AB26='12 Formulas'!$BM$5,'12 Formulas'!$BO$5)</f>
        <v/>
      </c>
      <c r="AE26" s="701"/>
      <c r="AF26" s="683"/>
      <c r="AG26" s="703"/>
      <c r="AH26" s="677"/>
      <c r="AI26" s="679"/>
      <c r="AJ26" s="681"/>
      <c r="AK26" s="691"/>
      <c r="AL26" s="172"/>
      <c r="AM26" s="174"/>
      <c r="AN26" s="174"/>
      <c r="AO26" s="174"/>
      <c r="AP26" s="174"/>
      <c r="AQ26" s="174"/>
      <c r="AR26" s="172"/>
      <c r="AS26" s="172"/>
    </row>
    <row r="27" spans="1:45" x14ac:dyDescent="0.25">
      <c r="A27" s="704" t="str">
        <f>'1 Contexto e Identificación'!$A$12</f>
        <v>R2</v>
      </c>
      <c r="B27" s="684" t="str">
        <f>+'1 Contexto e Identificación'!$E$12</f>
        <v xml:space="preserve">Posibilidad de recibir o solicitar cualquier dádiva o beneficio a nombre propio o de terceros con el objetivo de obtener la autorización salida de vehículos inmovilizados por infracciones de tránsito, sin el cumplimiento de los requisitos mínimos establecidos.
</v>
      </c>
      <c r="C27" s="686" t="str">
        <f>+'4 Mapa Calor Inherente'!$C$13</f>
        <v>Rara vez</v>
      </c>
      <c r="D27" s="688" t="str">
        <f>+'4 Mapa Calor Inherente'!$D$13</f>
        <v/>
      </c>
      <c r="E27" s="686" t="str">
        <f>+'4 Mapa Calor Inherente'!$E$13</f>
        <v/>
      </c>
      <c r="F27" s="693" t="s">
        <v>244</v>
      </c>
      <c r="G27" s="696"/>
      <c r="H27" s="106" t="s">
        <v>245</v>
      </c>
      <c r="I27" s="508"/>
      <c r="J27" s="518"/>
      <c r="K27" s="56"/>
      <c r="L27" s="521"/>
      <c r="M27" s="82"/>
      <c r="N27" s="521"/>
      <c r="O27" s="82"/>
      <c r="P27" s="521"/>
      <c r="Q27" s="82"/>
      <c r="R27" s="521"/>
      <c r="S27" s="82"/>
      <c r="T27" s="478"/>
      <c r="U27" s="82"/>
      <c r="V27" s="522"/>
      <c r="W27" s="103"/>
      <c r="X27" s="100"/>
      <c r="Y27" s="83"/>
      <c r="Z27" s="525"/>
      <c r="AA27" s="93"/>
      <c r="AB27" s="92"/>
      <c r="AC27" s="93"/>
      <c r="AD27" s="89"/>
      <c r="AE27" s="700" t="str">
        <f>+IF(AC27="","",AVERAGE(AC27:AC41))</f>
        <v/>
      </c>
      <c r="AF27" s="682" t="str" cm="1">
        <f t="array" ref="AF27">+_xlfn.IFS(AE27="","",AE27='12 Formulas'!$BR$2,'12 Formulas'!$BQ$2,AE27&gt;='12 Formulas'!$BS$3,'12 Formulas'!$BQ$3,AE27&gt;='12 Formulas'!$BS$4,'12 Formulas'!$BQ$4)</f>
        <v/>
      </c>
      <c r="AG27" s="702" t="str">
        <f>+IF(AF27="","",'12 Formulas'!$BU$2)</f>
        <v/>
      </c>
      <c r="AH27" s="676" t="str" cm="1">
        <f t="array" ref="AH27">+_xlfn.IFS(AG27="","",AG27='12 Formulas'!$BX$4,'12 Formulas'!$BY$4,AND(AF27='12 Formulas'!$BW$3,AG27='12 Formulas'!$BX$3),'12 Formulas'!$BY$3,AND(AF27='12 Formulas'!$BW$5,AG27='12 Formulas'!$BX$5),'12 Formulas'!$BY$5,AND(AF27='12 Formulas'!$BW$7,AG27='12 Formulas'!$BX$7),'12 Formulas'!$BY$7)</f>
        <v/>
      </c>
      <c r="AI27" s="67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80" t="str">
        <f>+IF(D27="","",D27)</f>
        <v/>
      </c>
      <c r="AK27" s="690"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72"/>
      <c r="AM27" s="174"/>
      <c r="AN27" s="174"/>
      <c r="AO27" s="174"/>
      <c r="AP27" s="174"/>
      <c r="AQ27" s="174"/>
      <c r="AR27" s="172"/>
      <c r="AS27" s="172"/>
    </row>
    <row r="28" spans="1:45" x14ac:dyDescent="0.25">
      <c r="A28" s="682"/>
      <c r="B28" s="684"/>
      <c r="C28" s="686"/>
      <c r="D28" s="688"/>
      <c r="E28" s="686"/>
      <c r="F28" s="693"/>
      <c r="G28" s="696"/>
      <c r="H28" s="107" t="s">
        <v>254</v>
      </c>
      <c r="I28" s="496"/>
      <c r="J28" s="519"/>
      <c r="K28" s="48"/>
      <c r="L28" s="452"/>
      <c r="M28" s="49"/>
      <c r="N28" s="452"/>
      <c r="O28" s="49"/>
      <c r="P28" s="452"/>
      <c r="Q28" s="49"/>
      <c r="R28" s="452"/>
      <c r="S28" s="49"/>
      <c r="T28" s="491"/>
      <c r="U28" s="49"/>
      <c r="V28" s="523"/>
      <c r="W28" s="104"/>
      <c r="X28" s="101"/>
      <c r="Y28" s="50"/>
      <c r="Z28" s="526"/>
      <c r="AA28" s="95"/>
      <c r="AB28" s="94"/>
      <c r="AC28" s="95"/>
      <c r="AD28" s="90"/>
      <c r="AE28" s="700"/>
      <c r="AF28" s="682"/>
      <c r="AG28" s="702"/>
      <c r="AH28" s="676"/>
      <c r="AI28" s="678"/>
      <c r="AJ28" s="680"/>
      <c r="AK28" s="690"/>
      <c r="AL28" s="172"/>
      <c r="AM28" s="174"/>
      <c r="AN28" s="174"/>
      <c r="AO28" s="174"/>
      <c r="AP28" s="174"/>
      <c r="AQ28" s="174"/>
      <c r="AR28" s="172"/>
      <c r="AS28" s="172"/>
    </row>
    <row r="29" spans="1:45" ht="12.75" customHeight="1" x14ac:dyDescent="0.25">
      <c r="A29" s="682"/>
      <c r="B29" s="684"/>
      <c r="C29" s="686"/>
      <c r="D29" s="688"/>
      <c r="E29" s="686"/>
      <c r="F29" s="694"/>
      <c r="G29" s="697"/>
      <c r="H29" s="107" t="s">
        <v>258</v>
      </c>
      <c r="I29" s="496"/>
      <c r="J29" s="519"/>
      <c r="K29" s="48" t="str" cm="1">
        <f t="array" ref="K29">+_xlfn.IFS(J29="","",J29='12 Formulas'!$AM$2,'12 Formulas'!$AN$2,J29='12 Formulas'!$AM$3,'12 Formulas'!$AN$3)</f>
        <v/>
      </c>
      <c r="L29" s="452"/>
      <c r="M29" s="49" t="str" cm="1">
        <f t="array" ref="M29">+_xlfn.IFS(L29="","",L29='12 Formulas'!$AO$2,'12 Formulas'!$AP$2,L29='12 Formulas'!$AO$3,'12 Formulas'!$AP$3)</f>
        <v/>
      </c>
      <c r="N29" s="452"/>
      <c r="O29" s="49" t="str" cm="1">
        <f t="array" ref="O29">+_xlfn.IFS(N29="","",N29='12 Formulas'!$AQ$2,'12 Formulas'!$AR$2,N29='12 Formulas'!$AQ$3,'12 Formulas'!$AR$3)</f>
        <v/>
      </c>
      <c r="P29" s="452"/>
      <c r="Q29" s="49" t="str" cm="1">
        <f t="array" ref="Q29">+_xlfn.IFS(P29="","",P29='12 Formulas'!$AS$2,'12 Formulas'!$AT$2,P29='12 Formulas'!$AS$3,'12 Formulas'!$AT$3,P29='12 Formulas'!$AS$4,'12 Formulas'!$AT$4)</f>
        <v/>
      </c>
      <c r="R29" s="452"/>
      <c r="S29" s="49" t="str" cm="1">
        <f t="array" ref="S29">+_xlfn.IFS(R29="","",R29='12 Formulas'!$AU$2,'12 Formulas'!$AV$2,R29='12 Formulas'!$AU$3,'12 Formulas'!$AV$3)</f>
        <v/>
      </c>
      <c r="T29" s="491"/>
      <c r="U29" s="49" t="str" cm="1">
        <f t="array" ref="U29">+_xlfn.IFS(T29="","",T29='12 Formulas'!$AW$2,'12 Formulas'!$AX$2,T29='12 Formulas'!$AW$3,'12 Formulas'!$AX$3)</f>
        <v/>
      </c>
      <c r="V29" s="523"/>
      <c r="W29" s="104" t="str" cm="1">
        <f t="array" ref="W29">+_xlfn.IFS(V29="","",V29='12 Formulas'!$AY$2,'12 Formulas'!$AZ$2,V29='12 Formulas'!$AY$3,'12 Formulas'!$AZ$3,V29='12 Formulas'!$AY$4,'12 Formulas'!$AZ$4)</f>
        <v/>
      </c>
      <c r="X29" s="101" t="str">
        <f t="shared" si="0"/>
        <v/>
      </c>
      <c r="Y29" s="50" t="str" cm="1">
        <f t="array" ref="Y29">+_xlfn.IFS(X29="","",X29&lt;='12 Formulas'!$BD$4,'12 Formulas'!$BB$4,X29&lt;='12 Formulas'!$BD$3,'12 Formulas'!$BB$3,X29&lt;='12 Formulas'!$BD$2,'12 Formulas'!$BB$2)</f>
        <v/>
      </c>
      <c r="Z29" s="526"/>
      <c r="AA29" s="95" t="str" cm="1">
        <f t="array" ref="AA29">+_xlfn.IFS(Z29="","",Z29='12 Formulas'!$BF$2,'12 Formulas'!$BG$2,Z29='12 Formulas'!$BF$3,'12 Formulas'!$BG$3,Z29='12 Formulas'!$BF$4,'12 Formulas'!$BG$4)</f>
        <v/>
      </c>
      <c r="AB29" s="94"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5" t="str" cm="1">
        <f t="array" ref="AC29">+_xlfn.IFS(AB29="","",AB29='12 Formulas'!$BM$3,'12 Formulas'!$BN$3,AB29='12 Formulas'!$BM$4,'12 Formulas'!$BN$4,AB29='12 Formulas'!$BM$5,'12 Formulas'!$BN$5)</f>
        <v/>
      </c>
      <c r="AD29" s="90" t="str" cm="1">
        <f t="array" ref="AD29">+_xlfn.IFS(AB29="","",AB29='12 Formulas'!$BM$3,'12 Formulas'!$BO$3,AB29='12 Formulas'!$BM$4,'12 Formulas'!$BO$4,AB29='12 Formulas'!$BM$5,'12 Formulas'!$BO$5)</f>
        <v/>
      </c>
      <c r="AE29" s="700"/>
      <c r="AF29" s="682"/>
      <c r="AG29" s="702"/>
      <c r="AH29" s="676"/>
      <c r="AI29" s="678"/>
      <c r="AJ29" s="680"/>
      <c r="AK29" s="690"/>
      <c r="AL29" s="172"/>
      <c r="AM29" s="174"/>
      <c r="AN29" s="174"/>
      <c r="AO29" s="174"/>
      <c r="AP29" s="174"/>
      <c r="AQ29" s="174"/>
      <c r="AR29" s="172"/>
      <c r="AS29" s="172"/>
    </row>
    <row r="30" spans="1:45" ht="12.75" customHeight="1" x14ac:dyDescent="0.25">
      <c r="A30" s="682"/>
      <c r="B30" s="684"/>
      <c r="C30" s="686"/>
      <c r="D30" s="688"/>
      <c r="E30" s="686"/>
      <c r="F30" s="692" t="s">
        <v>259</v>
      </c>
      <c r="G30" s="695"/>
      <c r="H30" s="107" t="s">
        <v>245</v>
      </c>
      <c r="I30" s="496"/>
      <c r="J30" s="519"/>
      <c r="K30" s="48" t="str" cm="1">
        <f t="array" ref="K30">+_xlfn.IFS(J30="","",J30='12 Formulas'!$AM$2,'12 Formulas'!$AN$2,J30='12 Formulas'!$AM$3,'12 Formulas'!$AN$3)</f>
        <v/>
      </c>
      <c r="L30" s="452"/>
      <c r="M30" s="49" t="str" cm="1">
        <f t="array" ref="M30">+_xlfn.IFS(L30="","",L30='12 Formulas'!$AO$2,'12 Formulas'!$AP$2,L30='12 Formulas'!$AO$3,'12 Formulas'!$AP$3)</f>
        <v/>
      </c>
      <c r="N30" s="452"/>
      <c r="O30" s="49" t="str" cm="1">
        <f t="array" ref="O30">+_xlfn.IFS(N30="","",N30='12 Formulas'!$AQ$2,'12 Formulas'!$AR$2,N30='12 Formulas'!$AQ$3,'12 Formulas'!$AR$3)</f>
        <v/>
      </c>
      <c r="P30" s="452"/>
      <c r="Q30" s="49" t="str" cm="1">
        <f t="array" ref="Q30">+_xlfn.IFS(P30="","",P30='12 Formulas'!$AS$2,'12 Formulas'!$AT$2,P30='12 Formulas'!$AS$3,'12 Formulas'!$AT$3,P30='12 Formulas'!$AS$4,'12 Formulas'!$AT$4)</f>
        <v/>
      </c>
      <c r="R30" s="452"/>
      <c r="S30" s="49" t="str" cm="1">
        <f t="array" ref="S30">+_xlfn.IFS(R30="","",R30='12 Formulas'!$AU$2,'12 Formulas'!$AV$2,R30='12 Formulas'!$AU$3,'12 Formulas'!$AV$3)</f>
        <v/>
      </c>
      <c r="T30" s="491"/>
      <c r="U30" s="49" t="str" cm="1">
        <f t="array" ref="U30">+_xlfn.IFS(T30="","",T30='12 Formulas'!$AW$2,'12 Formulas'!$AX$2,T30='12 Formulas'!$AW$3,'12 Formulas'!$AX$3)</f>
        <v/>
      </c>
      <c r="V30" s="523"/>
      <c r="W30" s="104" t="str" cm="1">
        <f t="array" ref="W30">+_xlfn.IFS(V30="","",V30='12 Formulas'!$AY$2,'12 Formulas'!$AZ$2,V30='12 Formulas'!$AY$3,'12 Formulas'!$AZ$3,V30='12 Formulas'!$AY$4,'12 Formulas'!$AZ$4)</f>
        <v/>
      </c>
      <c r="X30" s="101" t="str">
        <f t="shared" si="0"/>
        <v/>
      </c>
      <c r="Y30" s="50" t="str" cm="1">
        <f t="array" ref="Y30">+_xlfn.IFS(X30="","",X30&lt;='12 Formulas'!$BD$4,'12 Formulas'!$BB$4,X30&lt;='12 Formulas'!$BD$3,'12 Formulas'!$BB$3,X30&lt;='12 Formulas'!$BD$2,'12 Formulas'!$BB$2)</f>
        <v/>
      </c>
      <c r="Z30" s="526"/>
      <c r="AA30" s="95" t="str" cm="1">
        <f t="array" ref="AA30">+_xlfn.IFS(Z30="","",Z30='12 Formulas'!$BF$2,'12 Formulas'!$BG$2,Z30='12 Formulas'!$BF$3,'12 Formulas'!$BG$3,Z30='12 Formulas'!$BF$4,'12 Formulas'!$BG$4)</f>
        <v/>
      </c>
      <c r="AB30" s="94"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5" t="str" cm="1">
        <f t="array" ref="AC30">+_xlfn.IFS(AB30="","",AB30='12 Formulas'!$BM$3,'12 Formulas'!$BN$3,AB30='12 Formulas'!$BM$4,'12 Formulas'!$BN$4,AB30='12 Formulas'!$BM$5,'12 Formulas'!$BN$5)</f>
        <v/>
      </c>
      <c r="AD30" s="90" t="str" cm="1">
        <f t="array" ref="AD30">+_xlfn.IFS(AB30="","",AB30='12 Formulas'!$BM$3,'12 Formulas'!$BO$3,AB30='12 Formulas'!$BM$4,'12 Formulas'!$BO$4,AB30='12 Formulas'!$BM$5,'12 Formulas'!$BO$5)</f>
        <v/>
      </c>
      <c r="AE30" s="700"/>
      <c r="AF30" s="682"/>
      <c r="AG30" s="702"/>
      <c r="AH30" s="676"/>
      <c r="AI30" s="678"/>
      <c r="AJ30" s="680"/>
      <c r="AK30" s="690"/>
      <c r="AL30" s="172"/>
      <c r="AM30" s="174"/>
      <c r="AN30" s="174"/>
      <c r="AO30" s="174"/>
      <c r="AP30" s="174"/>
      <c r="AQ30" s="174"/>
      <c r="AR30" s="172"/>
      <c r="AS30" s="172"/>
    </row>
    <row r="31" spans="1:45" ht="12.75" customHeight="1" x14ac:dyDescent="0.25">
      <c r="A31" s="682"/>
      <c r="B31" s="684"/>
      <c r="C31" s="686"/>
      <c r="D31" s="688"/>
      <c r="E31" s="686"/>
      <c r="F31" s="693"/>
      <c r="G31" s="696"/>
      <c r="H31" s="107" t="s">
        <v>254</v>
      </c>
      <c r="I31" s="496"/>
      <c r="J31" s="519"/>
      <c r="K31" s="48" t="str" cm="1">
        <f t="array" ref="K31">+_xlfn.IFS(J31="","",J31='12 Formulas'!$AM$2,'12 Formulas'!$AN$2,J31='12 Formulas'!$AM$3,'12 Formulas'!$AN$3)</f>
        <v/>
      </c>
      <c r="L31" s="452"/>
      <c r="M31" s="49" t="str" cm="1">
        <f t="array" ref="M31">+_xlfn.IFS(L31="","",L31='12 Formulas'!$AO$2,'12 Formulas'!$AP$2,L31='12 Formulas'!$AO$3,'12 Formulas'!$AP$3)</f>
        <v/>
      </c>
      <c r="N31" s="452"/>
      <c r="O31" s="49" t="str" cm="1">
        <f t="array" ref="O31">+_xlfn.IFS(N31="","",N31='12 Formulas'!$AQ$2,'12 Formulas'!$AR$2,N31='12 Formulas'!$AQ$3,'12 Formulas'!$AR$3)</f>
        <v/>
      </c>
      <c r="P31" s="452"/>
      <c r="Q31" s="49" t="str" cm="1">
        <f t="array" ref="Q31">+_xlfn.IFS(P31="","",P31='12 Formulas'!$AS$2,'12 Formulas'!$AT$2,P31='12 Formulas'!$AS$3,'12 Formulas'!$AT$3,P31='12 Formulas'!$AS$4,'12 Formulas'!$AT$4)</f>
        <v/>
      </c>
      <c r="R31" s="452"/>
      <c r="S31" s="49" t="str" cm="1">
        <f t="array" ref="S31">+_xlfn.IFS(R31="","",R31='12 Formulas'!$AU$2,'12 Formulas'!$AV$2,R31='12 Formulas'!$AU$3,'12 Formulas'!$AV$3)</f>
        <v/>
      </c>
      <c r="T31" s="491"/>
      <c r="U31" s="49" t="str" cm="1">
        <f t="array" ref="U31">+_xlfn.IFS(T31="","",T31='12 Formulas'!$AW$2,'12 Formulas'!$AX$2,T31='12 Formulas'!$AW$3,'12 Formulas'!$AX$3)</f>
        <v/>
      </c>
      <c r="V31" s="523"/>
      <c r="W31" s="104" t="str" cm="1">
        <f t="array" ref="W31">+_xlfn.IFS(V31="","",V31='12 Formulas'!$AY$2,'12 Formulas'!$AZ$2,V31='12 Formulas'!$AY$3,'12 Formulas'!$AZ$3,V31='12 Formulas'!$AY$4,'12 Formulas'!$AZ$4)</f>
        <v/>
      </c>
      <c r="X31" s="101" t="str">
        <f t="shared" si="0"/>
        <v/>
      </c>
      <c r="Y31" s="50" t="str" cm="1">
        <f t="array" ref="Y31">+_xlfn.IFS(X31="","",X31&lt;='12 Formulas'!$BD$4,'12 Formulas'!$BB$4,X31&lt;='12 Formulas'!$BD$3,'12 Formulas'!$BB$3,X31&lt;='12 Formulas'!$BD$2,'12 Formulas'!$BB$2)</f>
        <v/>
      </c>
      <c r="Z31" s="526"/>
      <c r="AA31" s="95" t="str" cm="1">
        <f t="array" ref="AA31">+_xlfn.IFS(Z31="","",Z31='12 Formulas'!$BF$2,'12 Formulas'!$BG$2,Z31='12 Formulas'!$BF$3,'12 Formulas'!$BG$3,Z31='12 Formulas'!$BF$4,'12 Formulas'!$BG$4)</f>
        <v/>
      </c>
      <c r="AB31" s="94"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5" t="str" cm="1">
        <f t="array" ref="AC31">+_xlfn.IFS(AB31="","",AB31='12 Formulas'!$BM$3,'12 Formulas'!$BN$3,AB31='12 Formulas'!$BM$4,'12 Formulas'!$BN$4,AB31='12 Formulas'!$BM$5,'12 Formulas'!$BN$5)</f>
        <v/>
      </c>
      <c r="AD31" s="90" t="str" cm="1">
        <f t="array" ref="AD31">+_xlfn.IFS(AB31="","",AB31='12 Formulas'!$BM$3,'12 Formulas'!$BO$3,AB31='12 Formulas'!$BM$4,'12 Formulas'!$BO$4,AB31='12 Formulas'!$BM$5,'12 Formulas'!$BO$5)</f>
        <v/>
      </c>
      <c r="AE31" s="700"/>
      <c r="AF31" s="682"/>
      <c r="AG31" s="702"/>
      <c r="AH31" s="676"/>
      <c r="AI31" s="678"/>
      <c r="AJ31" s="680"/>
      <c r="AK31" s="690"/>
      <c r="AL31" s="172"/>
      <c r="AM31" s="174"/>
      <c r="AN31" s="174"/>
      <c r="AO31" s="174"/>
      <c r="AP31" s="174"/>
      <c r="AQ31" s="174"/>
      <c r="AR31" s="172"/>
      <c r="AS31" s="172"/>
    </row>
    <row r="32" spans="1:45" ht="12.75" customHeight="1" x14ac:dyDescent="0.25">
      <c r="A32" s="682"/>
      <c r="B32" s="684"/>
      <c r="C32" s="686"/>
      <c r="D32" s="688"/>
      <c r="E32" s="686"/>
      <c r="F32" s="694"/>
      <c r="G32" s="697"/>
      <c r="H32" s="107" t="s">
        <v>258</v>
      </c>
      <c r="I32" s="496"/>
      <c r="J32" s="519"/>
      <c r="K32" s="48" t="str" cm="1">
        <f t="array" ref="K32">+_xlfn.IFS(J32="","",J32='12 Formulas'!$AM$2,'12 Formulas'!$AN$2,J32='12 Formulas'!$AM$3,'12 Formulas'!$AN$3)</f>
        <v/>
      </c>
      <c r="L32" s="452"/>
      <c r="M32" s="49" t="str" cm="1">
        <f t="array" ref="M32">+_xlfn.IFS(L32="","",L32='12 Formulas'!$AO$2,'12 Formulas'!$AP$2,L32='12 Formulas'!$AO$3,'12 Formulas'!$AP$3)</f>
        <v/>
      </c>
      <c r="N32" s="452"/>
      <c r="O32" s="49" t="str" cm="1">
        <f t="array" ref="O32">+_xlfn.IFS(N32="","",N32='12 Formulas'!$AQ$2,'12 Formulas'!$AR$2,N32='12 Formulas'!$AQ$3,'12 Formulas'!$AR$3)</f>
        <v/>
      </c>
      <c r="P32" s="452"/>
      <c r="Q32" s="49" t="str" cm="1">
        <f t="array" ref="Q32">+_xlfn.IFS(P32="","",P32='12 Formulas'!$AS$2,'12 Formulas'!$AT$2,P32='12 Formulas'!$AS$3,'12 Formulas'!$AT$3,P32='12 Formulas'!$AS$4,'12 Formulas'!$AT$4)</f>
        <v/>
      </c>
      <c r="R32" s="452"/>
      <c r="S32" s="49" t="str" cm="1">
        <f t="array" ref="S32">+_xlfn.IFS(R32="","",R32='12 Formulas'!$AU$2,'12 Formulas'!$AV$2,R32='12 Formulas'!$AU$3,'12 Formulas'!$AV$3)</f>
        <v/>
      </c>
      <c r="T32" s="491"/>
      <c r="U32" s="49" t="str" cm="1">
        <f t="array" ref="U32">+_xlfn.IFS(T32="","",T32='12 Formulas'!$AW$2,'12 Formulas'!$AX$2,T32='12 Formulas'!$AW$3,'12 Formulas'!$AX$3)</f>
        <v/>
      </c>
      <c r="V32" s="523"/>
      <c r="W32" s="104" t="str" cm="1">
        <f t="array" ref="W32">+_xlfn.IFS(V32="","",V32='12 Formulas'!$AY$2,'12 Formulas'!$AZ$2,V32='12 Formulas'!$AY$3,'12 Formulas'!$AZ$3,V32='12 Formulas'!$AY$4,'12 Formulas'!$AZ$4)</f>
        <v/>
      </c>
      <c r="X32" s="101" t="str">
        <f t="shared" si="0"/>
        <v/>
      </c>
      <c r="Y32" s="50" t="str" cm="1">
        <f t="array" ref="Y32">+_xlfn.IFS(X32="","",X32&lt;='12 Formulas'!$BD$4,'12 Formulas'!$BB$4,X32&lt;='12 Formulas'!$BD$3,'12 Formulas'!$BB$3,X32&lt;='12 Formulas'!$BD$2,'12 Formulas'!$BB$2)</f>
        <v/>
      </c>
      <c r="Z32" s="526"/>
      <c r="AA32" s="95" t="str" cm="1">
        <f t="array" ref="AA32">+_xlfn.IFS(Z32="","",Z32='12 Formulas'!$BF$2,'12 Formulas'!$BG$2,Z32='12 Formulas'!$BF$3,'12 Formulas'!$BG$3,Z32='12 Formulas'!$BF$4,'12 Formulas'!$BG$4)</f>
        <v/>
      </c>
      <c r="AB32" s="94"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5" t="str" cm="1">
        <f t="array" ref="AC32">+_xlfn.IFS(AB32="","",AB32='12 Formulas'!$BM$3,'12 Formulas'!$BN$3,AB32='12 Formulas'!$BM$4,'12 Formulas'!$BN$4,AB32='12 Formulas'!$BM$5,'12 Formulas'!$BN$5)</f>
        <v/>
      </c>
      <c r="AD32" s="90" t="str" cm="1">
        <f t="array" ref="AD32">+_xlfn.IFS(AB32="","",AB32='12 Formulas'!$BM$3,'12 Formulas'!$BO$3,AB32='12 Formulas'!$BM$4,'12 Formulas'!$BO$4,AB32='12 Formulas'!$BM$5,'12 Formulas'!$BO$5)</f>
        <v/>
      </c>
      <c r="AE32" s="700"/>
      <c r="AF32" s="682"/>
      <c r="AG32" s="702"/>
      <c r="AH32" s="676"/>
      <c r="AI32" s="678"/>
      <c r="AJ32" s="680"/>
      <c r="AK32" s="690"/>
      <c r="AL32" s="172"/>
      <c r="AM32" s="174"/>
      <c r="AN32" s="174"/>
      <c r="AO32" s="174"/>
      <c r="AP32" s="174"/>
      <c r="AQ32" s="174"/>
      <c r="AR32" s="172"/>
      <c r="AS32" s="172"/>
    </row>
    <row r="33" spans="1:45" ht="12.75" customHeight="1" x14ac:dyDescent="0.25">
      <c r="A33" s="682"/>
      <c r="B33" s="684"/>
      <c r="C33" s="686"/>
      <c r="D33" s="688"/>
      <c r="E33" s="686"/>
      <c r="F33" s="692" t="s">
        <v>260</v>
      </c>
      <c r="G33" s="695"/>
      <c r="H33" s="107" t="s">
        <v>245</v>
      </c>
      <c r="I33" s="496"/>
      <c r="J33" s="519"/>
      <c r="K33" s="48" t="str" cm="1">
        <f t="array" ref="K33">+_xlfn.IFS(J33="","",J33='12 Formulas'!$AM$2,'12 Formulas'!$AN$2,J33='12 Formulas'!$AM$3,'12 Formulas'!$AN$3)</f>
        <v/>
      </c>
      <c r="L33" s="452"/>
      <c r="M33" s="49" t="str" cm="1">
        <f t="array" ref="M33">+_xlfn.IFS(L33="","",L33='12 Formulas'!$AO$2,'12 Formulas'!$AP$2,L33='12 Formulas'!$AO$3,'12 Formulas'!$AP$3)</f>
        <v/>
      </c>
      <c r="N33" s="452"/>
      <c r="O33" s="49" t="str" cm="1">
        <f t="array" ref="O33">+_xlfn.IFS(N33="","",N33='12 Formulas'!$AQ$2,'12 Formulas'!$AR$2,N33='12 Formulas'!$AQ$3,'12 Formulas'!$AR$3)</f>
        <v/>
      </c>
      <c r="P33" s="452"/>
      <c r="Q33" s="49" t="str" cm="1">
        <f t="array" ref="Q33">+_xlfn.IFS(P33="","",P33='12 Formulas'!$AS$2,'12 Formulas'!$AT$2,P33='12 Formulas'!$AS$3,'12 Formulas'!$AT$3,P33='12 Formulas'!$AS$4,'12 Formulas'!$AT$4)</f>
        <v/>
      </c>
      <c r="R33" s="452"/>
      <c r="S33" s="49" t="str" cm="1">
        <f t="array" ref="S33">+_xlfn.IFS(R33="","",R33='12 Formulas'!$AU$2,'12 Formulas'!$AV$2,R33='12 Formulas'!$AU$3,'12 Formulas'!$AV$3)</f>
        <v/>
      </c>
      <c r="T33" s="491"/>
      <c r="U33" s="49" t="str" cm="1">
        <f t="array" ref="U33">+_xlfn.IFS(T33="","",T33='12 Formulas'!$AW$2,'12 Formulas'!$AX$2,T33='12 Formulas'!$AW$3,'12 Formulas'!$AX$3)</f>
        <v/>
      </c>
      <c r="V33" s="523"/>
      <c r="W33" s="104" t="str" cm="1">
        <f t="array" ref="W33">+_xlfn.IFS(V33="","",V33='12 Formulas'!$AY$2,'12 Formulas'!$AZ$2,V33='12 Formulas'!$AY$3,'12 Formulas'!$AZ$3,V33='12 Formulas'!$AY$4,'12 Formulas'!$AZ$4)</f>
        <v/>
      </c>
      <c r="X33" s="101" t="str">
        <f t="shared" si="0"/>
        <v/>
      </c>
      <c r="Y33" s="50" t="str" cm="1">
        <f t="array" ref="Y33">+_xlfn.IFS(X33="","",X33&lt;='12 Formulas'!$BD$4,'12 Formulas'!$BB$4,X33&lt;='12 Formulas'!$BD$3,'12 Formulas'!$BB$3,X33&lt;='12 Formulas'!$BD$2,'12 Formulas'!$BB$2)</f>
        <v/>
      </c>
      <c r="Z33" s="526"/>
      <c r="AA33" s="95" t="str" cm="1">
        <f t="array" ref="AA33">+_xlfn.IFS(Z33="","",Z33='12 Formulas'!$BF$2,'12 Formulas'!$BG$2,Z33='12 Formulas'!$BF$3,'12 Formulas'!$BG$3,Z33='12 Formulas'!$BF$4,'12 Formulas'!$BG$4)</f>
        <v/>
      </c>
      <c r="AB33" s="94"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5" t="str" cm="1">
        <f t="array" ref="AC33">+_xlfn.IFS(AB33="","",AB33='12 Formulas'!$BM$3,'12 Formulas'!$BN$3,AB33='12 Formulas'!$BM$4,'12 Formulas'!$BN$4,AB33='12 Formulas'!$BM$5,'12 Formulas'!$BN$5)</f>
        <v/>
      </c>
      <c r="AD33" s="90" t="str" cm="1">
        <f t="array" ref="AD33">+_xlfn.IFS(AB33="","",AB33='12 Formulas'!$BM$3,'12 Formulas'!$BO$3,AB33='12 Formulas'!$BM$4,'12 Formulas'!$BO$4,AB33='12 Formulas'!$BM$5,'12 Formulas'!$BO$5)</f>
        <v/>
      </c>
      <c r="AE33" s="700"/>
      <c r="AF33" s="682"/>
      <c r="AG33" s="702"/>
      <c r="AH33" s="676"/>
      <c r="AI33" s="678"/>
      <c r="AJ33" s="680"/>
      <c r="AK33" s="690"/>
      <c r="AL33" s="172"/>
      <c r="AM33" s="174"/>
      <c r="AN33" s="174"/>
      <c r="AO33" s="174"/>
      <c r="AP33" s="174"/>
      <c r="AQ33" s="174"/>
      <c r="AR33" s="172"/>
      <c r="AS33" s="172"/>
    </row>
    <row r="34" spans="1:45" ht="12.75" customHeight="1" x14ac:dyDescent="0.25">
      <c r="A34" s="682"/>
      <c r="B34" s="684"/>
      <c r="C34" s="686"/>
      <c r="D34" s="688"/>
      <c r="E34" s="686"/>
      <c r="F34" s="693"/>
      <c r="G34" s="696"/>
      <c r="H34" s="107" t="s">
        <v>254</v>
      </c>
      <c r="I34" s="496"/>
      <c r="J34" s="519"/>
      <c r="K34" s="48" t="str" cm="1">
        <f t="array" ref="K34">+_xlfn.IFS(J34="","",J34='12 Formulas'!$AM$2,'12 Formulas'!$AN$2,J34='12 Formulas'!$AM$3,'12 Formulas'!$AN$3)</f>
        <v/>
      </c>
      <c r="L34" s="452"/>
      <c r="M34" s="49" t="str" cm="1">
        <f t="array" ref="M34">+_xlfn.IFS(L34="","",L34='12 Formulas'!$AO$2,'12 Formulas'!$AP$2,L34='12 Formulas'!$AO$3,'12 Formulas'!$AP$3)</f>
        <v/>
      </c>
      <c r="N34" s="452"/>
      <c r="O34" s="49" t="str" cm="1">
        <f t="array" ref="O34">+_xlfn.IFS(N34="","",N34='12 Formulas'!$AQ$2,'12 Formulas'!$AR$2,N34='12 Formulas'!$AQ$3,'12 Formulas'!$AR$3)</f>
        <v/>
      </c>
      <c r="P34" s="452"/>
      <c r="Q34" s="49" t="str" cm="1">
        <f t="array" ref="Q34">+_xlfn.IFS(P34="","",P34='12 Formulas'!$AS$2,'12 Formulas'!$AT$2,P34='12 Formulas'!$AS$3,'12 Formulas'!$AT$3,P34='12 Formulas'!$AS$4,'12 Formulas'!$AT$4)</f>
        <v/>
      </c>
      <c r="R34" s="452"/>
      <c r="S34" s="49" t="str" cm="1">
        <f t="array" ref="S34">+_xlfn.IFS(R34="","",R34='12 Formulas'!$AU$2,'12 Formulas'!$AV$2,R34='12 Formulas'!$AU$3,'12 Formulas'!$AV$3)</f>
        <v/>
      </c>
      <c r="T34" s="491"/>
      <c r="U34" s="49" t="str" cm="1">
        <f t="array" ref="U34">+_xlfn.IFS(T34="","",T34='12 Formulas'!$AW$2,'12 Formulas'!$AX$2,T34='12 Formulas'!$AW$3,'12 Formulas'!$AX$3)</f>
        <v/>
      </c>
      <c r="V34" s="523"/>
      <c r="W34" s="104" t="str" cm="1">
        <f t="array" ref="W34">+_xlfn.IFS(V34="","",V34='12 Formulas'!$AY$2,'12 Formulas'!$AZ$2,V34='12 Formulas'!$AY$3,'12 Formulas'!$AZ$3,V34='12 Formulas'!$AY$4,'12 Formulas'!$AZ$4)</f>
        <v/>
      </c>
      <c r="X34" s="101" t="str">
        <f t="shared" si="0"/>
        <v/>
      </c>
      <c r="Y34" s="50" t="str" cm="1">
        <f t="array" ref="Y34">+_xlfn.IFS(X34="","",X34&lt;='12 Formulas'!$BD$4,'12 Formulas'!$BB$4,X34&lt;='12 Formulas'!$BD$3,'12 Formulas'!$BB$3,X34&lt;='12 Formulas'!$BD$2,'12 Formulas'!$BB$2)</f>
        <v/>
      </c>
      <c r="Z34" s="526"/>
      <c r="AA34" s="95" t="str" cm="1">
        <f t="array" ref="AA34">+_xlfn.IFS(Z34="","",Z34='12 Formulas'!$BF$2,'12 Formulas'!$BG$2,Z34='12 Formulas'!$BF$3,'12 Formulas'!$BG$3,Z34='12 Formulas'!$BF$4,'12 Formulas'!$BG$4)</f>
        <v/>
      </c>
      <c r="AB34" s="94"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5" t="str" cm="1">
        <f t="array" ref="AC34">+_xlfn.IFS(AB34="","",AB34='12 Formulas'!$BM$3,'12 Formulas'!$BN$3,AB34='12 Formulas'!$BM$4,'12 Formulas'!$BN$4,AB34='12 Formulas'!$BM$5,'12 Formulas'!$BN$5)</f>
        <v/>
      </c>
      <c r="AD34" s="90" t="str" cm="1">
        <f t="array" ref="AD34">+_xlfn.IFS(AB34="","",AB34='12 Formulas'!$BM$3,'12 Formulas'!$BO$3,AB34='12 Formulas'!$BM$4,'12 Formulas'!$BO$4,AB34='12 Formulas'!$BM$5,'12 Formulas'!$BO$5)</f>
        <v/>
      </c>
      <c r="AE34" s="700"/>
      <c r="AF34" s="682"/>
      <c r="AG34" s="702"/>
      <c r="AH34" s="676"/>
      <c r="AI34" s="678"/>
      <c r="AJ34" s="680"/>
      <c r="AK34" s="690"/>
      <c r="AL34" s="172"/>
      <c r="AM34" s="174"/>
      <c r="AN34" s="174"/>
      <c r="AO34" s="174"/>
      <c r="AP34" s="174"/>
      <c r="AQ34" s="174"/>
      <c r="AR34" s="172"/>
      <c r="AS34" s="172"/>
    </row>
    <row r="35" spans="1:45" ht="12.75" customHeight="1" x14ac:dyDescent="0.25">
      <c r="A35" s="682"/>
      <c r="B35" s="684"/>
      <c r="C35" s="686"/>
      <c r="D35" s="688"/>
      <c r="E35" s="686"/>
      <c r="F35" s="694"/>
      <c r="G35" s="697"/>
      <c r="H35" s="107" t="s">
        <v>258</v>
      </c>
      <c r="I35" s="496"/>
      <c r="J35" s="519"/>
      <c r="K35" s="48" t="str" cm="1">
        <f t="array" ref="K35">+_xlfn.IFS(J35="","",J35='12 Formulas'!$AM$2,'12 Formulas'!$AN$2,J35='12 Formulas'!$AM$3,'12 Formulas'!$AN$3)</f>
        <v/>
      </c>
      <c r="L35" s="452"/>
      <c r="M35" s="49" t="str" cm="1">
        <f t="array" ref="M35">+_xlfn.IFS(L35="","",L35='12 Formulas'!$AO$2,'12 Formulas'!$AP$2,L35='12 Formulas'!$AO$3,'12 Formulas'!$AP$3)</f>
        <v/>
      </c>
      <c r="N35" s="452"/>
      <c r="O35" s="49" t="str" cm="1">
        <f t="array" ref="O35">+_xlfn.IFS(N35="","",N35='12 Formulas'!$AQ$2,'12 Formulas'!$AR$2,N35='12 Formulas'!$AQ$3,'12 Formulas'!$AR$3)</f>
        <v/>
      </c>
      <c r="P35" s="452"/>
      <c r="Q35" s="49" t="str" cm="1">
        <f t="array" ref="Q35">+_xlfn.IFS(P35="","",P35='12 Formulas'!$AS$2,'12 Formulas'!$AT$2,P35='12 Formulas'!$AS$3,'12 Formulas'!$AT$3,P35='12 Formulas'!$AS$4,'12 Formulas'!$AT$4)</f>
        <v/>
      </c>
      <c r="R35" s="452"/>
      <c r="S35" s="49" t="str" cm="1">
        <f t="array" ref="S35">+_xlfn.IFS(R35="","",R35='12 Formulas'!$AU$2,'12 Formulas'!$AV$2,R35='12 Formulas'!$AU$3,'12 Formulas'!$AV$3)</f>
        <v/>
      </c>
      <c r="T35" s="491"/>
      <c r="U35" s="49" t="str" cm="1">
        <f t="array" ref="U35">+_xlfn.IFS(T35="","",T35='12 Formulas'!$AW$2,'12 Formulas'!$AX$2,T35='12 Formulas'!$AW$3,'12 Formulas'!$AX$3)</f>
        <v/>
      </c>
      <c r="V35" s="523"/>
      <c r="W35" s="104" t="str" cm="1">
        <f t="array" ref="W35">+_xlfn.IFS(V35="","",V35='12 Formulas'!$AY$2,'12 Formulas'!$AZ$2,V35='12 Formulas'!$AY$3,'12 Formulas'!$AZ$3,V35='12 Formulas'!$AY$4,'12 Formulas'!$AZ$4)</f>
        <v/>
      </c>
      <c r="X35" s="101" t="str">
        <f t="shared" si="0"/>
        <v/>
      </c>
      <c r="Y35" s="50" t="str" cm="1">
        <f t="array" ref="Y35">+_xlfn.IFS(X35="","",X35&lt;='12 Formulas'!$BD$4,'12 Formulas'!$BB$4,X35&lt;='12 Formulas'!$BD$3,'12 Formulas'!$BB$3,X35&lt;='12 Formulas'!$BD$2,'12 Formulas'!$BB$2)</f>
        <v/>
      </c>
      <c r="Z35" s="526"/>
      <c r="AA35" s="95" t="str" cm="1">
        <f t="array" ref="AA35">+_xlfn.IFS(Z35="","",Z35='12 Formulas'!$BF$2,'12 Formulas'!$BG$2,Z35='12 Formulas'!$BF$3,'12 Formulas'!$BG$3,Z35='12 Formulas'!$BF$4,'12 Formulas'!$BG$4)</f>
        <v/>
      </c>
      <c r="AB35" s="94"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5" t="str" cm="1">
        <f t="array" ref="AC35">+_xlfn.IFS(AB35="","",AB35='12 Formulas'!$BM$3,'12 Formulas'!$BN$3,AB35='12 Formulas'!$BM$4,'12 Formulas'!$BN$4,AB35='12 Formulas'!$BM$5,'12 Formulas'!$BN$5)</f>
        <v/>
      </c>
      <c r="AD35" s="90" t="str" cm="1">
        <f t="array" ref="AD35">+_xlfn.IFS(AB35="","",AB35='12 Formulas'!$BM$3,'12 Formulas'!$BO$3,AB35='12 Formulas'!$BM$4,'12 Formulas'!$BO$4,AB35='12 Formulas'!$BM$5,'12 Formulas'!$BO$5)</f>
        <v/>
      </c>
      <c r="AE35" s="700"/>
      <c r="AF35" s="682"/>
      <c r="AG35" s="702"/>
      <c r="AH35" s="676"/>
      <c r="AI35" s="678"/>
      <c r="AJ35" s="680"/>
      <c r="AK35" s="690"/>
      <c r="AL35" s="172"/>
      <c r="AM35" s="174"/>
      <c r="AN35" s="174"/>
      <c r="AO35" s="174"/>
      <c r="AP35" s="174"/>
      <c r="AQ35" s="174"/>
      <c r="AR35" s="172"/>
      <c r="AS35" s="172"/>
    </row>
    <row r="36" spans="1:45" ht="12.75" customHeight="1" x14ac:dyDescent="0.25">
      <c r="A36" s="682"/>
      <c r="B36" s="684"/>
      <c r="C36" s="686"/>
      <c r="D36" s="688"/>
      <c r="E36" s="686"/>
      <c r="F36" s="692" t="s">
        <v>261</v>
      </c>
      <c r="G36" s="695"/>
      <c r="H36" s="107" t="s">
        <v>245</v>
      </c>
      <c r="I36" s="496"/>
      <c r="J36" s="519"/>
      <c r="K36" s="48" t="str" cm="1">
        <f t="array" ref="K36">+_xlfn.IFS(J36="","",J36='12 Formulas'!$AM$2,'12 Formulas'!$AN$2,J36='12 Formulas'!$AM$3,'12 Formulas'!$AN$3)</f>
        <v/>
      </c>
      <c r="L36" s="452"/>
      <c r="M36" s="49" t="str" cm="1">
        <f t="array" ref="M36">+_xlfn.IFS(L36="","",L36='12 Formulas'!$AO$2,'12 Formulas'!$AP$2,L36='12 Formulas'!$AO$3,'12 Formulas'!$AP$3)</f>
        <v/>
      </c>
      <c r="N36" s="452"/>
      <c r="O36" s="49" t="str" cm="1">
        <f t="array" ref="O36">+_xlfn.IFS(N36="","",N36='12 Formulas'!$AQ$2,'12 Formulas'!$AR$2,N36='12 Formulas'!$AQ$3,'12 Formulas'!$AR$3)</f>
        <v/>
      </c>
      <c r="P36" s="452"/>
      <c r="Q36" s="49" t="str" cm="1">
        <f t="array" ref="Q36">+_xlfn.IFS(P36="","",P36='12 Formulas'!$AS$2,'12 Formulas'!$AT$2,P36='12 Formulas'!$AS$3,'12 Formulas'!$AT$3,P36='12 Formulas'!$AS$4,'12 Formulas'!$AT$4)</f>
        <v/>
      </c>
      <c r="R36" s="452"/>
      <c r="S36" s="49" t="str" cm="1">
        <f t="array" ref="S36">+_xlfn.IFS(R36="","",R36='12 Formulas'!$AU$2,'12 Formulas'!$AV$2,R36='12 Formulas'!$AU$3,'12 Formulas'!$AV$3)</f>
        <v/>
      </c>
      <c r="T36" s="491"/>
      <c r="U36" s="49" t="str" cm="1">
        <f t="array" ref="U36">+_xlfn.IFS(T36="","",T36='12 Formulas'!$AW$2,'12 Formulas'!$AX$2,T36='12 Formulas'!$AW$3,'12 Formulas'!$AX$3)</f>
        <v/>
      </c>
      <c r="V36" s="523"/>
      <c r="W36" s="104" t="str" cm="1">
        <f t="array" ref="W36">+_xlfn.IFS(V36="","",V36='12 Formulas'!$AY$2,'12 Formulas'!$AZ$2,V36='12 Formulas'!$AY$3,'12 Formulas'!$AZ$3,V36='12 Formulas'!$AY$4,'12 Formulas'!$AZ$4)</f>
        <v/>
      </c>
      <c r="X36" s="101" t="str">
        <f t="shared" si="0"/>
        <v/>
      </c>
      <c r="Y36" s="50" t="str" cm="1">
        <f t="array" ref="Y36">+_xlfn.IFS(X36="","",X36&lt;='12 Formulas'!$BD$4,'12 Formulas'!$BB$4,X36&lt;='12 Formulas'!$BD$3,'12 Formulas'!$BB$3,X36&lt;='12 Formulas'!$BD$2,'12 Formulas'!$BB$2)</f>
        <v/>
      </c>
      <c r="Z36" s="526"/>
      <c r="AA36" s="95" t="str" cm="1">
        <f t="array" ref="AA36">+_xlfn.IFS(Z36="","",Z36='12 Formulas'!$BF$2,'12 Formulas'!$BG$2,Z36='12 Formulas'!$BF$3,'12 Formulas'!$BG$3,Z36='12 Formulas'!$BF$4,'12 Formulas'!$BG$4)</f>
        <v/>
      </c>
      <c r="AB36" s="94"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5" t="str" cm="1">
        <f t="array" ref="AC36">+_xlfn.IFS(AB36="","",AB36='12 Formulas'!$BM$3,'12 Formulas'!$BN$3,AB36='12 Formulas'!$BM$4,'12 Formulas'!$BN$4,AB36='12 Formulas'!$BM$5,'12 Formulas'!$BN$5)</f>
        <v/>
      </c>
      <c r="AD36" s="90" t="str" cm="1">
        <f t="array" ref="AD36">+_xlfn.IFS(AB36="","",AB36='12 Formulas'!$BM$3,'12 Formulas'!$BO$3,AB36='12 Formulas'!$BM$4,'12 Formulas'!$BO$4,AB36='12 Formulas'!$BM$5,'12 Formulas'!$BO$5)</f>
        <v/>
      </c>
      <c r="AE36" s="700"/>
      <c r="AF36" s="682"/>
      <c r="AG36" s="702"/>
      <c r="AH36" s="676"/>
      <c r="AI36" s="678"/>
      <c r="AJ36" s="680"/>
      <c r="AK36" s="690"/>
      <c r="AL36" s="172"/>
      <c r="AM36" s="174"/>
      <c r="AN36" s="174"/>
      <c r="AO36" s="174"/>
      <c r="AP36" s="174"/>
      <c r="AQ36" s="174"/>
      <c r="AR36" s="172"/>
      <c r="AS36" s="172"/>
    </row>
    <row r="37" spans="1:45" ht="12.75" customHeight="1" x14ac:dyDescent="0.25">
      <c r="A37" s="682"/>
      <c r="B37" s="684"/>
      <c r="C37" s="686"/>
      <c r="D37" s="688"/>
      <c r="E37" s="686"/>
      <c r="F37" s="693"/>
      <c r="G37" s="696"/>
      <c r="H37" s="107" t="s">
        <v>254</v>
      </c>
      <c r="I37" s="496"/>
      <c r="J37" s="519"/>
      <c r="K37" s="48" t="str" cm="1">
        <f t="array" ref="K37">+_xlfn.IFS(J37="","",J37='12 Formulas'!$AM$2,'12 Formulas'!$AN$2,J37='12 Formulas'!$AM$3,'12 Formulas'!$AN$3)</f>
        <v/>
      </c>
      <c r="L37" s="452"/>
      <c r="M37" s="49" t="str" cm="1">
        <f t="array" ref="M37">+_xlfn.IFS(L37="","",L37='12 Formulas'!$AO$2,'12 Formulas'!$AP$2,L37='12 Formulas'!$AO$3,'12 Formulas'!$AP$3)</f>
        <v/>
      </c>
      <c r="N37" s="452"/>
      <c r="O37" s="49" t="str" cm="1">
        <f t="array" ref="O37">+_xlfn.IFS(N37="","",N37='12 Formulas'!$AQ$2,'12 Formulas'!$AR$2,N37='12 Formulas'!$AQ$3,'12 Formulas'!$AR$3)</f>
        <v/>
      </c>
      <c r="P37" s="452"/>
      <c r="Q37" s="49" t="str" cm="1">
        <f t="array" ref="Q37">+_xlfn.IFS(P37="","",P37='12 Formulas'!$AS$2,'12 Formulas'!$AT$2,P37='12 Formulas'!$AS$3,'12 Formulas'!$AT$3,P37='12 Formulas'!$AS$4,'12 Formulas'!$AT$4)</f>
        <v/>
      </c>
      <c r="R37" s="452"/>
      <c r="S37" s="49" t="str" cm="1">
        <f t="array" ref="S37">+_xlfn.IFS(R37="","",R37='12 Formulas'!$AU$2,'12 Formulas'!$AV$2,R37='12 Formulas'!$AU$3,'12 Formulas'!$AV$3)</f>
        <v/>
      </c>
      <c r="T37" s="491"/>
      <c r="U37" s="49" t="str" cm="1">
        <f t="array" ref="U37">+_xlfn.IFS(T37="","",T37='12 Formulas'!$AW$2,'12 Formulas'!$AX$2,T37='12 Formulas'!$AW$3,'12 Formulas'!$AX$3)</f>
        <v/>
      </c>
      <c r="V37" s="523"/>
      <c r="W37" s="104" t="str" cm="1">
        <f t="array" ref="W37">+_xlfn.IFS(V37="","",V37='12 Formulas'!$AY$2,'12 Formulas'!$AZ$2,V37='12 Formulas'!$AY$3,'12 Formulas'!$AZ$3,V37='12 Formulas'!$AY$4,'12 Formulas'!$AZ$4)</f>
        <v/>
      </c>
      <c r="X37" s="101" t="str">
        <f t="shared" si="0"/>
        <v/>
      </c>
      <c r="Y37" s="50" t="str" cm="1">
        <f t="array" ref="Y37">+_xlfn.IFS(X37="","",X37&lt;='12 Formulas'!$BD$4,'12 Formulas'!$BB$4,X37&lt;='12 Formulas'!$BD$3,'12 Formulas'!$BB$3,X37&lt;='12 Formulas'!$BD$2,'12 Formulas'!$BB$2)</f>
        <v/>
      </c>
      <c r="Z37" s="526"/>
      <c r="AA37" s="95" t="str" cm="1">
        <f t="array" ref="AA37">+_xlfn.IFS(Z37="","",Z37='12 Formulas'!$BF$2,'12 Formulas'!$BG$2,Z37='12 Formulas'!$BF$3,'12 Formulas'!$BG$3,Z37='12 Formulas'!$BF$4,'12 Formulas'!$BG$4)</f>
        <v/>
      </c>
      <c r="AB37" s="94"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5" t="str" cm="1">
        <f t="array" ref="AC37">+_xlfn.IFS(AB37="","",AB37='12 Formulas'!$BM$3,'12 Formulas'!$BN$3,AB37='12 Formulas'!$BM$4,'12 Formulas'!$BN$4,AB37='12 Formulas'!$BM$5,'12 Formulas'!$BN$5)</f>
        <v/>
      </c>
      <c r="AD37" s="90" t="str" cm="1">
        <f t="array" ref="AD37">+_xlfn.IFS(AB37="","",AB37='12 Formulas'!$BM$3,'12 Formulas'!$BO$3,AB37='12 Formulas'!$BM$4,'12 Formulas'!$BO$4,AB37='12 Formulas'!$BM$5,'12 Formulas'!$BO$5)</f>
        <v/>
      </c>
      <c r="AE37" s="700"/>
      <c r="AF37" s="682"/>
      <c r="AG37" s="702"/>
      <c r="AH37" s="676"/>
      <c r="AI37" s="678"/>
      <c r="AJ37" s="680"/>
      <c r="AK37" s="690"/>
      <c r="AL37" s="172"/>
      <c r="AM37" s="174"/>
      <c r="AN37" s="174"/>
      <c r="AO37" s="174"/>
      <c r="AP37" s="174"/>
      <c r="AQ37" s="174"/>
      <c r="AR37" s="172"/>
      <c r="AS37" s="172"/>
    </row>
    <row r="38" spans="1:45" ht="12.75" customHeight="1" x14ac:dyDescent="0.25">
      <c r="A38" s="682"/>
      <c r="B38" s="684"/>
      <c r="C38" s="686"/>
      <c r="D38" s="688"/>
      <c r="E38" s="686"/>
      <c r="F38" s="694"/>
      <c r="G38" s="697"/>
      <c r="H38" s="107" t="s">
        <v>258</v>
      </c>
      <c r="I38" s="496"/>
      <c r="J38" s="519"/>
      <c r="K38" s="48" t="str" cm="1">
        <f t="array" ref="K38">+_xlfn.IFS(J38="","",J38='12 Formulas'!$AM$2,'12 Formulas'!$AN$2,J38='12 Formulas'!$AM$3,'12 Formulas'!$AN$3)</f>
        <v/>
      </c>
      <c r="L38" s="452"/>
      <c r="M38" s="49" t="str" cm="1">
        <f t="array" ref="M38">+_xlfn.IFS(L38="","",L38='12 Formulas'!$AO$2,'12 Formulas'!$AP$2,L38='12 Formulas'!$AO$3,'12 Formulas'!$AP$3)</f>
        <v/>
      </c>
      <c r="N38" s="452"/>
      <c r="O38" s="49" t="str" cm="1">
        <f t="array" ref="O38">+_xlfn.IFS(N38="","",N38='12 Formulas'!$AQ$2,'12 Formulas'!$AR$2,N38='12 Formulas'!$AQ$3,'12 Formulas'!$AR$3)</f>
        <v/>
      </c>
      <c r="P38" s="452"/>
      <c r="Q38" s="49" t="str" cm="1">
        <f t="array" ref="Q38">+_xlfn.IFS(P38="","",P38='12 Formulas'!$AS$2,'12 Formulas'!$AT$2,P38='12 Formulas'!$AS$3,'12 Formulas'!$AT$3,P38='12 Formulas'!$AS$4,'12 Formulas'!$AT$4)</f>
        <v/>
      </c>
      <c r="R38" s="452"/>
      <c r="S38" s="49" t="str" cm="1">
        <f t="array" ref="S38">+_xlfn.IFS(R38="","",R38='12 Formulas'!$AU$2,'12 Formulas'!$AV$2,R38='12 Formulas'!$AU$3,'12 Formulas'!$AV$3)</f>
        <v/>
      </c>
      <c r="T38" s="491"/>
      <c r="U38" s="49" t="str" cm="1">
        <f t="array" ref="U38">+_xlfn.IFS(T38="","",T38='12 Formulas'!$AW$2,'12 Formulas'!$AX$2,T38='12 Formulas'!$AW$3,'12 Formulas'!$AX$3)</f>
        <v/>
      </c>
      <c r="V38" s="523"/>
      <c r="W38" s="104" t="str" cm="1">
        <f t="array" ref="W38">+_xlfn.IFS(V38="","",V38='12 Formulas'!$AY$2,'12 Formulas'!$AZ$2,V38='12 Formulas'!$AY$3,'12 Formulas'!$AZ$3,V38='12 Formulas'!$AY$4,'12 Formulas'!$AZ$4)</f>
        <v/>
      </c>
      <c r="X38" s="101" t="str">
        <f t="shared" si="0"/>
        <v/>
      </c>
      <c r="Y38" s="50" t="str" cm="1">
        <f t="array" ref="Y38">+_xlfn.IFS(X38="","",X38&lt;='12 Formulas'!$BD$4,'12 Formulas'!$BB$4,X38&lt;='12 Formulas'!$BD$3,'12 Formulas'!$BB$3,X38&lt;='12 Formulas'!$BD$2,'12 Formulas'!$BB$2)</f>
        <v/>
      </c>
      <c r="Z38" s="526"/>
      <c r="AA38" s="95" t="str" cm="1">
        <f t="array" ref="AA38">+_xlfn.IFS(Z38="","",Z38='12 Formulas'!$BF$2,'12 Formulas'!$BG$2,Z38='12 Formulas'!$BF$3,'12 Formulas'!$BG$3,Z38='12 Formulas'!$BF$4,'12 Formulas'!$BG$4)</f>
        <v/>
      </c>
      <c r="AB38" s="94"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5" t="str" cm="1">
        <f t="array" ref="AC38">+_xlfn.IFS(AB38="","",AB38='12 Formulas'!$BM$3,'12 Formulas'!$BN$3,AB38='12 Formulas'!$BM$4,'12 Formulas'!$BN$4,AB38='12 Formulas'!$BM$5,'12 Formulas'!$BN$5)</f>
        <v/>
      </c>
      <c r="AD38" s="90" t="str" cm="1">
        <f t="array" ref="AD38">+_xlfn.IFS(AB38="","",AB38='12 Formulas'!$BM$3,'12 Formulas'!$BO$3,AB38='12 Formulas'!$BM$4,'12 Formulas'!$BO$4,AB38='12 Formulas'!$BM$5,'12 Formulas'!$BO$5)</f>
        <v/>
      </c>
      <c r="AE38" s="700"/>
      <c r="AF38" s="682"/>
      <c r="AG38" s="702"/>
      <c r="AH38" s="676"/>
      <c r="AI38" s="678"/>
      <c r="AJ38" s="680"/>
      <c r="AK38" s="690"/>
      <c r="AL38" s="172"/>
      <c r="AM38" s="174"/>
      <c r="AN38" s="174"/>
      <c r="AO38" s="174"/>
      <c r="AP38" s="174"/>
      <c r="AQ38" s="174"/>
      <c r="AR38" s="172"/>
      <c r="AS38" s="172"/>
    </row>
    <row r="39" spans="1:45" ht="12.75" customHeight="1" x14ac:dyDescent="0.25">
      <c r="A39" s="682"/>
      <c r="B39" s="684"/>
      <c r="C39" s="686"/>
      <c r="D39" s="688"/>
      <c r="E39" s="686"/>
      <c r="F39" s="692" t="s">
        <v>262</v>
      </c>
      <c r="G39" s="695"/>
      <c r="H39" s="107" t="s">
        <v>245</v>
      </c>
      <c r="I39" s="496"/>
      <c r="J39" s="519"/>
      <c r="K39" s="48" t="str" cm="1">
        <f t="array" ref="K39">+_xlfn.IFS(J39="","",J39='12 Formulas'!$AM$2,'12 Formulas'!$AN$2,J39='12 Formulas'!$AM$3,'12 Formulas'!$AN$3)</f>
        <v/>
      </c>
      <c r="L39" s="452"/>
      <c r="M39" s="49" t="str" cm="1">
        <f t="array" ref="M39">+_xlfn.IFS(L39="","",L39='12 Formulas'!$AO$2,'12 Formulas'!$AP$2,L39='12 Formulas'!$AO$3,'12 Formulas'!$AP$3)</f>
        <v/>
      </c>
      <c r="N39" s="452"/>
      <c r="O39" s="49" t="str" cm="1">
        <f t="array" ref="O39">+_xlfn.IFS(N39="","",N39='12 Formulas'!$AQ$2,'12 Formulas'!$AR$2,N39='12 Formulas'!$AQ$3,'12 Formulas'!$AR$3)</f>
        <v/>
      </c>
      <c r="P39" s="452"/>
      <c r="Q39" s="49" t="str" cm="1">
        <f t="array" ref="Q39">+_xlfn.IFS(P39="","",P39='12 Formulas'!$AS$2,'12 Formulas'!$AT$2,P39='12 Formulas'!$AS$3,'12 Formulas'!$AT$3,P39='12 Formulas'!$AS$4,'12 Formulas'!$AT$4)</f>
        <v/>
      </c>
      <c r="R39" s="452"/>
      <c r="S39" s="49" t="str" cm="1">
        <f t="array" ref="S39">+_xlfn.IFS(R39="","",R39='12 Formulas'!$AU$2,'12 Formulas'!$AV$2,R39='12 Formulas'!$AU$3,'12 Formulas'!$AV$3)</f>
        <v/>
      </c>
      <c r="T39" s="491"/>
      <c r="U39" s="49" t="str" cm="1">
        <f t="array" ref="U39">+_xlfn.IFS(T39="","",T39='12 Formulas'!$AW$2,'12 Formulas'!$AX$2,T39='12 Formulas'!$AW$3,'12 Formulas'!$AX$3)</f>
        <v/>
      </c>
      <c r="V39" s="523"/>
      <c r="W39" s="104" t="str" cm="1">
        <f t="array" ref="W39">+_xlfn.IFS(V39="","",V39='12 Formulas'!$AY$2,'12 Formulas'!$AZ$2,V39='12 Formulas'!$AY$3,'12 Formulas'!$AZ$3,V39='12 Formulas'!$AY$4,'12 Formulas'!$AZ$4)</f>
        <v/>
      </c>
      <c r="X39" s="101" t="str">
        <f t="shared" si="0"/>
        <v/>
      </c>
      <c r="Y39" s="50" t="str" cm="1">
        <f t="array" ref="Y39">+_xlfn.IFS(X39="","",X39&lt;='12 Formulas'!$BD$4,'12 Formulas'!$BB$4,X39&lt;='12 Formulas'!$BD$3,'12 Formulas'!$BB$3,X39&lt;='12 Formulas'!$BD$2,'12 Formulas'!$BB$2)</f>
        <v/>
      </c>
      <c r="Z39" s="526"/>
      <c r="AA39" s="95" t="str" cm="1">
        <f t="array" ref="AA39">+_xlfn.IFS(Z39="","",Z39='12 Formulas'!$BF$2,'12 Formulas'!$BG$2,Z39='12 Formulas'!$BF$3,'12 Formulas'!$BG$3,Z39='12 Formulas'!$BF$4,'12 Formulas'!$BG$4)</f>
        <v/>
      </c>
      <c r="AB39" s="94"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5" t="str" cm="1">
        <f t="array" ref="AC39">+_xlfn.IFS(AB39="","",AB39='12 Formulas'!$BM$3,'12 Formulas'!$BN$3,AB39='12 Formulas'!$BM$4,'12 Formulas'!$BN$4,AB39='12 Formulas'!$BM$5,'12 Formulas'!$BN$5)</f>
        <v/>
      </c>
      <c r="AD39" s="90" t="str" cm="1">
        <f t="array" ref="AD39">+_xlfn.IFS(AB39="","",AB39='12 Formulas'!$BM$3,'12 Formulas'!$BO$3,AB39='12 Formulas'!$BM$4,'12 Formulas'!$BO$4,AB39='12 Formulas'!$BM$5,'12 Formulas'!$BO$5)</f>
        <v/>
      </c>
      <c r="AE39" s="700"/>
      <c r="AF39" s="682"/>
      <c r="AG39" s="702"/>
      <c r="AH39" s="676"/>
      <c r="AI39" s="678"/>
      <c r="AJ39" s="680"/>
      <c r="AK39" s="690"/>
      <c r="AL39" s="172"/>
      <c r="AM39" s="174"/>
      <c r="AN39" s="174"/>
      <c r="AO39" s="174"/>
      <c r="AP39" s="174"/>
      <c r="AQ39" s="174"/>
      <c r="AR39" s="172"/>
      <c r="AS39" s="172"/>
    </row>
    <row r="40" spans="1:45" ht="12.75" customHeight="1" x14ac:dyDescent="0.25">
      <c r="A40" s="682"/>
      <c r="B40" s="684"/>
      <c r="C40" s="686"/>
      <c r="D40" s="688"/>
      <c r="E40" s="686"/>
      <c r="F40" s="693"/>
      <c r="G40" s="696"/>
      <c r="H40" s="107" t="s">
        <v>254</v>
      </c>
      <c r="I40" s="496"/>
      <c r="J40" s="519"/>
      <c r="K40" s="48" t="str" cm="1">
        <f t="array" ref="K40">+_xlfn.IFS(J40="","",J40='12 Formulas'!$AM$2,'12 Formulas'!$AN$2,J40='12 Formulas'!$AM$3,'12 Formulas'!$AN$3)</f>
        <v/>
      </c>
      <c r="L40" s="452"/>
      <c r="M40" s="49" t="str" cm="1">
        <f t="array" ref="M40">+_xlfn.IFS(L40="","",L40='12 Formulas'!$AO$2,'12 Formulas'!$AP$2,L40='12 Formulas'!$AO$3,'12 Formulas'!$AP$3)</f>
        <v/>
      </c>
      <c r="N40" s="452"/>
      <c r="O40" s="49" t="str" cm="1">
        <f t="array" ref="O40">+_xlfn.IFS(N40="","",N40='12 Formulas'!$AQ$2,'12 Formulas'!$AR$2,N40='12 Formulas'!$AQ$3,'12 Formulas'!$AR$3)</f>
        <v/>
      </c>
      <c r="P40" s="452"/>
      <c r="Q40" s="49" t="str" cm="1">
        <f t="array" ref="Q40">+_xlfn.IFS(P40="","",P40='12 Formulas'!$AS$2,'12 Formulas'!$AT$2,P40='12 Formulas'!$AS$3,'12 Formulas'!$AT$3,P40='12 Formulas'!$AS$4,'12 Formulas'!$AT$4)</f>
        <v/>
      </c>
      <c r="R40" s="452"/>
      <c r="S40" s="49" t="str" cm="1">
        <f t="array" ref="S40">+_xlfn.IFS(R40="","",R40='12 Formulas'!$AU$2,'12 Formulas'!$AV$2,R40='12 Formulas'!$AU$3,'12 Formulas'!$AV$3)</f>
        <v/>
      </c>
      <c r="T40" s="491"/>
      <c r="U40" s="49" t="str" cm="1">
        <f t="array" ref="U40">+_xlfn.IFS(T40="","",T40='12 Formulas'!$AW$2,'12 Formulas'!$AX$2,T40='12 Formulas'!$AW$3,'12 Formulas'!$AX$3)</f>
        <v/>
      </c>
      <c r="V40" s="523"/>
      <c r="W40" s="104" t="str" cm="1">
        <f t="array" ref="W40">+_xlfn.IFS(V40="","",V40='12 Formulas'!$AY$2,'12 Formulas'!$AZ$2,V40='12 Formulas'!$AY$3,'12 Formulas'!$AZ$3,V40='12 Formulas'!$AY$4,'12 Formulas'!$AZ$4)</f>
        <v/>
      </c>
      <c r="X40" s="101" t="str">
        <f t="shared" si="0"/>
        <v/>
      </c>
      <c r="Y40" s="50" t="str" cm="1">
        <f t="array" ref="Y40">+_xlfn.IFS(X40="","",X40&lt;='12 Formulas'!$BD$4,'12 Formulas'!$BB$4,X40&lt;='12 Formulas'!$BD$3,'12 Formulas'!$BB$3,X40&lt;='12 Formulas'!$BD$2,'12 Formulas'!$BB$2)</f>
        <v/>
      </c>
      <c r="Z40" s="526"/>
      <c r="AA40" s="95" t="str" cm="1">
        <f t="array" ref="AA40">+_xlfn.IFS(Z40="","",Z40='12 Formulas'!$BF$2,'12 Formulas'!$BG$2,Z40='12 Formulas'!$BF$3,'12 Formulas'!$BG$3,Z40='12 Formulas'!$BF$4,'12 Formulas'!$BG$4)</f>
        <v/>
      </c>
      <c r="AB40" s="94"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5" t="str" cm="1">
        <f t="array" ref="AC40">+_xlfn.IFS(AB40="","",AB40='12 Formulas'!$BM$3,'12 Formulas'!$BN$3,AB40='12 Formulas'!$BM$4,'12 Formulas'!$BN$4,AB40='12 Formulas'!$BM$5,'12 Formulas'!$BN$5)</f>
        <v/>
      </c>
      <c r="AD40" s="90" t="str" cm="1">
        <f t="array" ref="AD40">+_xlfn.IFS(AB40="","",AB40='12 Formulas'!$BM$3,'12 Formulas'!$BO$3,AB40='12 Formulas'!$BM$4,'12 Formulas'!$BO$4,AB40='12 Formulas'!$BM$5,'12 Formulas'!$BO$5)</f>
        <v/>
      </c>
      <c r="AE40" s="700"/>
      <c r="AF40" s="682"/>
      <c r="AG40" s="702"/>
      <c r="AH40" s="676"/>
      <c r="AI40" s="678"/>
      <c r="AJ40" s="680"/>
      <c r="AK40" s="690"/>
      <c r="AL40" s="172"/>
      <c r="AM40" s="174"/>
      <c r="AN40" s="174"/>
      <c r="AO40" s="174"/>
      <c r="AP40" s="174"/>
      <c r="AQ40" s="174"/>
      <c r="AR40" s="172"/>
      <c r="AS40" s="172"/>
    </row>
    <row r="41" spans="1:45" ht="12.75" customHeight="1" thickBot="1" x14ac:dyDescent="0.3">
      <c r="A41" s="683"/>
      <c r="B41" s="685"/>
      <c r="C41" s="687"/>
      <c r="D41" s="689"/>
      <c r="E41" s="687"/>
      <c r="F41" s="698"/>
      <c r="G41" s="699"/>
      <c r="H41" s="108" t="s">
        <v>258</v>
      </c>
      <c r="I41" s="506"/>
      <c r="J41" s="520"/>
      <c r="K41" s="78" t="str" cm="1">
        <f t="array" ref="K41">+_xlfn.IFS(J41="","",J41='12 Formulas'!$AM$2,'12 Formulas'!$AN$2,J41='12 Formulas'!$AM$3,'12 Formulas'!$AN$3)</f>
        <v/>
      </c>
      <c r="L41" s="455"/>
      <c r="M41" s="79" t="str" cm="1">
        <f t="array" ref="M41">+_xlfn.IFS(L41="","",L41='12 Formulas'!$AO$2,'12 Formulas'!$AP$2,L41='12 Formulas'!$AO$3,'12 Formulas'!$AP$3)</f>
        <v/>
      </c>
      <c r="N41" s="455"/>
      <c r="O41" s="79" t="str" cm="1">
        <f t="array" ref="O41">+_xlfn.IFS(N41="","",N41='12 Formulas'!$AQ$2,'12 Formulas'!$AR$2,N41='12 Formulas'!$AQ$3,'12 Formulas'!$AR$3)</f>
        <v/>
      </c>
      <c r="P41" s="455"/>
      <c r="Q41" s="79" t="str" cm="1">
        <f t="array" ref="Q41">+_xlfn.IFS(P41="","",P41='12 Formulas'!$AS$2,'12 Formulas'!$AT$2,P41='12 Formulas'!$AS$3,'12 Formulas'!$AT$3,P41='12 Formulas'!$AS$4,'12 Formulas'!$AT$4)</f>
        <v/>
      </c>
      <c r="R41" s="455"/>
      <c r="S41" s="79" t="str" cm="1">
        <f t="array" ref="S41">+_xlfn.IFS(R41="","",R41='12 Formulas'!$AU$2,'12 Formulas'!$AV$2,R41='12 Formulas'!$AU$3,'12 Formulas'!$AV$3)</f>
        <v/>
      </c>
      <c r="T41" s="500"/>
      <c r="U41" s="79" t="str" cm="1">
        <f t="array" ref="U41">+_xlfn.IFS(T41="","",T41='12 Formulas'!$AW$2,'12 Formulas'!$AX$2,T41='12 Formulas'!$AW$3,'12 Formulas'!$AX$3)</f>
        <v/>
      </c>
      <c r="V41" s="524"/>
      <c r="W41" s="105" t="str" cm="1">
        <f t="array" ref="W41">+_xlfn.IFS(V41="","",V41='12 Formulas'!$AY$2,'12 Formulas'!$AZ$2,V41='12 Formulas'!$AY$3,'12 Formulas'!$AZ$3,V41='12 Formulas'!$AY$4,'12 Formulas'!$AZ$4)</f>
        <v/>
      </c>
      <c r="X41" s="102" t="str">
        <f t="shared" si="0"/>
        <v/>
      </c>
      <c r="Y41" s="81" t="str" cm="1">
        <f t="array" ref="Y41">+_xlfn.IFS(X41="","",X41&lt;='12 Formulas'!$BD$4,'12 Formulas'!$BB$4,X41&lt;='12 Formulas'!$BD$3,'12 Formulas'!$BB$3,X41&lt;='12 Formulas'!$BD$2,'12 Formulas'!$BB$2)</f>
        <v/>
      </c>
      <c r="Z41" s="527"/>
      <c r="AA41" s="97" t="str" cm="1">
        <f t="array" ref="AA41">+_xlfn.IFS(Z41="","",Z41='12 Formulas'!$BF$2,'12 Formulas'!$BG$2,Z41='12 Formulas'!$BF$3,'12 Formulas'!$BG$3,Z41='12 Formulas'!$BF$4,'12 Formulas'!$BG$4)</f>
        <v/>
      </c>
      <c r="AB41" s="96"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7" t="str" cm="1">
        <f t="array" ref="AC41">+_xlfn.IFS(AB41="","",AB41='12 Formulas'!$BM$3,'12 Formulas'!$BN$3,AB41='12 Formulas'!$BM$4,'12 Formulas'!$BN$4,AB41='12 Formulas'!$BM$5,'12 Formulas'!$BN$5)</f>
        <v/>
      </c>
      <c r="AD41" s="91" t="str" cm="1">
        <f t="array" ref="AD41">+_xlfn.IFS(AB41="","",AB41='12 Formulas'!$BM$3,'12 Formulas'!$BO$3,AB41='12 Formulas'!$BM$4,'12 Formulas'!$BO$4,AB41='12 Formulas'!$BM$5,'12 Formulas'!$BO$5)</f>
        <v/>
      </c>
      <c r="AE41" s="701"/>
      <c r="AF41" s="683"/>
      <c r="AG41" s="703"/>
      <c r="AH41" s="677"/>
      <c r="AI41" s="679"/>
      <c r="AJ41" s="681"/>
      <c r="AK41" s="691"/>
      <c r="AL41" s="172"/>
      <c r="AM41" s="174"/>
      <c r="AN41" s="174"/>
      <c r="AO41" s="174"/>
      <c r="AP41" s="174"/>
      <c r="AQ41" s="174"/>
      <c r="AR41" s="172"/>
      <c r="AS41" s="172"/>
    </row>
    <row r="42" spans="1:45" x14ac:dyDescent="0.25">
      <c r="A42" s="682" t="str">
        <f>'1 Contexto e Identificación'!$A$13</f>
        <v>R3</v>
      </c>
      <c r="B42" s="684" t="str">
        <f>+'1 Contexto e Identificación'!$E$13</f>
        <v xml:space="preserve">Posibilidad de recibir o solicitar cualquier dádiva o beneficio a nombre propio o de terceros con el objetivo de obtener la autorización de salida de vehículos inmovilizados por accidente o a disposición de Fiscalía por hurto,  sin mediar orden de la autoridad competente
</v>
      </c>
      <c r="C42" s="686" t="str">
        <f>+'4 Mapa Calor Inherente'!$C$14</f>
        <v>Rara vez</v>
      </c>
      <c r="D42" s="688" t="str">
        <f>+'4 Mapa Calor Inherente'!$D$14</f>
        <v/>
      </c>
      <c r="E42" s="686" t="str">
        <f>+'4 Mapa Calor Inherente'!$E$14</f>
        <v/>
      </c>
      <c r="F42" s="693" t="s">
        <v>244</v>
      </c>
      <c r="G42" s="696"/>
      <c r="H42" s="106" t="s">
        <v>245</v>
      </c>
      <c r="I42" s="508"/>
      <c r="J42" s="518"/>
      <c r="K42" s="56"/>
      <c r="L42" s="521"/>
      <c r="M42" s="82"/>
      <c r="N42" s="521"/>
      <c r="O42" s="82"/>
      <c r="P42" s="521"/>
      <c r="Q42" s="82"/>
      <c r="R42" s="521"/>
      <c r="S42" s="82"/>
      <c r="T42" s="478"/>
      <c r="U42" s="82"/>
      <c r="V42" s="522"/>
      <c r="W42" s="103"/>
      <c r="X42" s="100"/>
      <c r="Y42" s="83"/>
      <c r="Z42" s="525"/>
      <c r="AA42" s="93"/>
      <c r="AB42" s="92"/>
      <c r="AC42" s="93"/>
      <c r="AD42" s="89"/>
      <c r="AE42" s="700" t="str">
        <f>+IF(AC42="","",AVERAGE(AC42:AC56))</f>
        <v/>
      </c>
      <c r="AF42" s="682" t="str" cm="1">
        <f t="array" ref="AF42">+_xlfn.IFS(AE42="","",AE42='12 Formulas'!$BR$2,'12 Formulas'!$BQ$2,AE42&gt;='12 Formulas'!$BS$3,'12 Formulas'!$BQ$3,AE42&gt;='12 Formulas'!$BS$4,'12 Formulas'!$BQ$4)</f>
        <v/>
      </c>
      <c r="AG42" s="702" t="str">
        <f>+IF(AF42="","",'12 Formulas'!$BU$2)</f>
        <v/>
      </c>
      <c r="AH42" s="676" t="str" cm="1">
        <f t="array" ref="AH42">+_xlfn.IFS(AG42="","",AG42='12 Formulas'!$BX$4,'12 Formulas'!$BY$4,AND(AF42='12 Formulas'!$BW$3,AG42='12 Formulas'!$BX$3),'12 Formulas'!$BY$3,AND(AF42='12 Formulas'!$BW$5,AG42='12 Formulas'!$BX$5),'12 Formulas'!$BY$5,AND(AF42='12 Formulas'!$BW$7,AG42='12 Formulas'!$BX$7),'12 Formulas'!$BY$7)</f>
        <v/>
      </c>
      <c r="AI42" s="67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0" t="str">
        <f>+IF(D42="","",D42)</f>
        <v/>
      </c>
      <c r="AK42" s="690"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72"/>
      <c r="AM42" s="174"/>
      <c r="AN42" s="174"/>
      <c r="AO42" s="174"/>
      <c r="AP42" s="174"/>
      <c r="AQ42" s="174"/>
      <c r="AR42" s="172"/>
      <c r="AS42" s="172"/>
    </row>
    <row r="43" spans="1:45" x14ac:dyDescent="0.25">
      <c r="A43" s="682"/>
      <c r="B43" s="684"/>
      <c r="C43" s="686"/>
      <c r="D43" s="688"/>
      <c r="E43" s="686"/>
      <c r="F43" s="693"/>
      <c r="G43" s="696"/>
      <c r="H43" s="107" t="s">
        <v>254</v>
      </c>
      <c r="I43" s="496"/>
      <c r="J43" s="519"/>
      <c r="K43" s="48"/>
      <c r="L43" s="452"/>
      <c r="M43" s="49"/>
      <c r="N43" s="452"/>
      <c r="O43" s="49"/>
      <c r="P43" s="452"/>
      <c r="Q43" s="49"/>
      <c r="R43" s="452"/>
      <c r="S43" s="49"/>
      <c r="T43" s="491"/>
      <c r="U43" s="49"/>
      <c r="V43" s="523"/>
      <c r="W43" s="104"/>
      <c r="X43" s="101"/>
      <c r="Y43" s="50"/>
      <c r="Z43" s="526"/>
      <c r="AA43" s="95"/>
      <c r="AB43" s="94"/>
      <c r="AC43" s="95"/>
      <c r="AD43" s="90"/>
      <c r="AE43" s="700"/>
      <c r="AF43" s="682"/>
      <c r="AG43" s="702"/>
      <c r="AH43" s="676"/>
      <c r="AI43" s="678"/>
      <c r="AJ43" s="680"/>
      <c r="AK43" s="690"/>
      <c r="AL43" s="172"/>
      <c r="AM43" s="174"/>
      <c r="AN43" s="174"/>
      <c r="AO43" s="174"/>
      <c r="AP43" s="174"/>
      <c r="AQ43" s="174"/>
      <c r="AR43" s="172"/>
      <c r="AS43" s="172"/>
    </row>
    <row r="44" spans="1:45" x14ac:dyDescent="0.25">
      <c r="A44" s="682"/>
      <c r="B44" s="684"/>
      <c r="C44" s="686"/>
      <c r="D44" s="688"/>
      <c r="E44" s="686"/>
      <c r="F44" s="694"/>
      <c r="G44" s="697"/>
      <c r="H44" s="107" t="s">
        <v>258</v>
      </c>
      <c r="I44" s="496"/>
      <c r="J44" s="519"/>
      <c r="K44" s="48"/>
      <c r="L44" s="452"/>
      <c r="M44" s="49"/>
      <c r="N44" s="452"/>
      <c r="O44" s="49"/>
      <c r="P44" s="452"/>
      <c r="Q44" s="49"/>
      <c r="R44" s="452"/>
      <c r="S44" s="49"/>
      <c r="T44" s="491"/>
      <c r="U44" s="49"/>
      <c r="V44" s="523"/>
      <c r="W44" s="104"/>
      <c r="X44" s="101"/>
      <c r="Y44" s="50"/>
      <c r="Z44" s="526"/>
      <c r="AA44" s="95"/>
      <c r="AB44" s="94"/>
      <c r="AC44" s="95"/>
      <c r="AD44" s="90"/>
      <c r="AE44" s="700"/>
      <c r="AF44" s="682"/>
      <c r="AG44" s="702"/>
      <c r="AH44" s="676"/>
      <c r="AI44" s="678"/>
      <c r="AJ44" s="680"/>
      <c r="AK44" s="690"/>
      <c r="AL44" s="172"/>
      <c r="AM44" s="174"/>
      <c r="AN44" s="174"/>
      <c r="AO44" s="174"/>
      <c r="AP44" s="174"/>
      <c r="AQ44" s="174"/>
      <c r="AR44" s="172"/>
      <c r="AS44" s="172"/>
    </row>
    <row r="45" spans="1:45" ht="27.5" customHeight="1" x14ac:dyDescent="0.25">
      <c r="A45" s="682"/>
      <c r="B45" s="684"/>
      <c r="C45" s="686"/>
      <c r="D45" s="688"/>
      <c r="E45" s="686"/>
      <c r="F45" s="692" t="s">
        <v>259</v>
      </c>
      <c r="G45" s="695"/>
      <c r="H45" s="107" t="s">
        <v>245</v>
      </c>
      <c r="I45" s="496"/>
      <c r="J45" s="519"/>
      <c r="K45" s="48"/>
      <c r="L45" s="452"/>
      <c r="M45" s="49"/>
      <c r="N45" s="452"/>
      <c r="O45" s="49"/>
      <c r="P45" s="452"/>
      <c r="Q45" s="49"/>
      <c r="R45" s="452"/>
      <c r="S45" s="49"/>
      <c r="T45" s="491"/>
      <c r="U45" s="49"/>
      <c r="V45" s="523"/>
      <c r="W45" s="104"/>
      <c r="X45" s="101"/>
      <c r="Y45" s="50"/>
      <c r="Z45" s="526"/>
      <c r="AA45" s="95"/>
      <c r="AB45" s="94"/>
      <c r="AC45" s="95"/>
      <c r="AD45" s="90"/>
      <c r="AE45" s="700"/>
      <c r="AF45" s="682"/>
      <c r="AG45" s="702"/>
      <c r="AH45" s="676"/>
      <c r="AI45" s="678"/>
      <c r="AJ45" s="680"/>
      <c r="AK45" s="690"/>
      <c r="AL45" s="172"/>
      <c r="AM45" s="174"/>
      <c r="AN45" s="174"/>
      <c r="AO45" s="174"/>
      <c r="AP45" s="174"/>
      <c r="AQ45" s="174"/>
      <c r="AR45" s="172"/>
      <c r="AS45" s="172"/>
    </row>
    <row r="46" spans="1:45" ht="49.5" customHeight="1" x14ac:dyDescent="0.25">
      <c r="A46" s="682"/>
      <c r="B46" s="684"/>
      <c r="C46" s="686"/>
      <c r="D46" s="688"/>
      <c r="E46" s="686"/>
      <c r="F46" s="693"/>
      <c r="G46" s="696"/>
      <c r="H46" s="107" t="s">
        <v>254</v>
      </c>
      <c r="I46" s="496"/>
      <c r="J46" s="519"/>
      <c r="K46" s="48"/>
      <c r="L46" s="452"/>
      <c r="M46" s="49"/>
      <c r="N46" s="452"/>
      <c r="O46" s="49"/>
      <c r="P46" s="452"/>
      <c r="Q46" s="49"/>
      <c r="R46" s="452"/>
      <c r="S46" s="49"/>
      <c r="T46" s="491"/>
      <c r="U46" s="49"/>
      <c r="V46" s="523"/>
      <c r="W46" s="104"/>
      <c r="X46" s="101"/>
      <c r="Y46" s="50"/>
      <c r="Z46" s="526"/>
      <c r="AA46" s="95"/>
      <c r="AB46" s="94"/>
      <c r="AC46" s="95"/>
      <c r="AD46" s="90"/>
      <c r="AE46" s="700"/>
      <c r="AF46" s="682"/>
      <c r="AG46" s="702"/>
      <c r="AH46" s="676"/>
      <c r="AI46" s="678"/>
      <c r="AJ46" s="680"/>
      <c r="AK46" s="690"/>
      <c r="AL46" s="172"/>
      <c r="AM46" s="174"/>
      <c r="AN46" s="174"/>
      <c r="AO46" s="174"/>
      <c r="AP46" s="174"/>
      <c r="AQ46" s="174"/>
      <c r="AR46" s="172"/>
      <c r="AS46" s="172"/>
    </row>
    <row r="47" spans="1:45" ht="11.5" customHeight="1" x14ac:dyDescent="0.25">
      <c r="A47" s="682"/>
      <c r="B47" s="684"/>
      <c r="C47" s="686"/>
      <c r="D47" s="688"/>
      <c r="E47" s="686"/>
      <c r="F47" s="694"/>
      <c r="G47" s="697"/>
      <c r="H47" s="107" t="s">
        <v>258</v>
      </c>
      <c r="I47" s="496"/>
      <c r="J47" s="519"/>
      <c r="K47" s="48"/>
      <c r="L47" s="452"/>
      <c r="M47" s="49"/>
      <c r="N47" s="452"/>
      <c r="O47" s="49"/>
      <c r="P47" s="452"/>
      <c r="Q47" s="49"/>
      <c r="R47" s="452"/>
      <c r="S47" s="49"/>
      <c r="T47" s="491"/>
      <c r="U47" s="49"/>
      <c r="V47" s="523"/>
      <c r="W47" s="104"/>
      <c r="X47" s="101"/>
      <c r="Y47" s="50"/>
      <c r="Z47" s="526"/>
      <c r="AA47" s="95"/>
      <c r="AB47" s="94"/>
      <c r="AC47" s="95"/>
      <c r="AD47" s="90"/>
      <c r="AE47" s="700"/>
      <c r="AF47" s="682"/>
      <c r="AG47" s="702"/>
      <c r="AH47" s="676"/>
      <c r="AI47" s="678"/>
      <c r="AJ47" s="680"/>
      <c r="AK47" s="690"/>
      <c r="AL47" s="172"/>
      <c r="AM47" s="174"/>
      <c r="AN47" s="174"/>
      <c r="AO47" s="174"/>
      <c r="AP47" s="174"/>
      <c r="AQ47" s="174"/>
      <c r="AR47" s="172"/>
      <c r="AS47" s="172"/>
    </row>
    <row r="48" spans="1:45" ht="32.5" customHeight="1" x14ac:dyDescent="0.25">
      <c r="A48" s="682"/>
      <c r="B48" s="684"/>
      <c r="C48" s="686"/>
      <c r="D48" s="688"/>
      <c r="E48" s="686"/>
      <c r="F48" s="692" t="s">
        <v>260</v>
      </c>
      <c r="G48" s="695"/>
      <c r="H48" s="107" t="s">
        <v>245</v>
      </c>
      <c r="I48" s="496"/>
      <c r="J48" s="519"/>
      <c r="K48" s="48"/>
      <c r="L48" s="452"/>
      <c r="M48" s="49"/>
      <c r="N48" s="452"/>
      <c r="O48" s="49"/>
      <c r="P48" s="452"/>
      <c r="Q48" s="49"/>
      <c r="R48" s="452"/>
      <c r="S48" s="49"/>
      <c r="T48" s="491"/>
      <c r="U48" s="49"/>
      <c r="V48" s="523"/>
      <c r="W48" s="104"/>
      <c r="X48" s="101"/>
      <c r="Y48" s="50"/>
      <c r="Z48" s="526"/>
      <c r="AA48" s="95"/>
      <c r="AB48" s="94"/>
      <c r="AC48" s="95"/>
      <c r="AD48" s="90"/>
      <c r="AE48" s="700"/>
      <c r="AF48" s="682"/>
      <c r="AG48" s="702"/>
      <c r="AH48" s="676"/>
      <c r="AI48" s="678"/>
      <c r="AJ48" s="680"/>
      <c r="AK48" s="690"/>
      <c r="AL48" s="172"/>
      <c r="AM48" s="174"/>
      <c r="AN48" s="174"/>
      <c r="AO48" s="174"/>
      <c r="AP48" s="174"/>
      <c r="AQ48" s="174"/>
      <c r="AR48" s="172"/>
      <c r="AS48" s="172"/>
    </row>
    <row r="49" spans="1:45" ht="12.75" customHeight="1" x14ac:dyDescent="0.25">
      <c r="A49" s="682"/>
      <c r="B49" s="684"/>
      <c r="C49" s="686"/>
      <c r="D49" s="688"/>
      <c r="E49" s="686"/>
      <c r="F49" s="693"/>
      <c r="G49" s="696"/>
      <c r="H49" s="107" t="s">
        <v>254</v>
      </c>
      <c r="I49" s="496"/>
      <c r="J49" s="519"/>
      <c r="K49" s="48"/>
      <c r="L49" s="452"/>
      <c r="M49" s="49"/>
      <c r="N49" s="452"/>
      <c r="O49" s="49"/>
      <c r="P49" s="452"/>
      <c r="Q49" s="49" t="str" cm="1">
        <f t="array" ref="Q49">+_xlfn.IFS(P49="","",P49='12 Formulas'!$AS$2,'12 Formulas'!$AT$2,P49='12 Formulas'!$AS$3,'12 Formulas'!$AT$3,P49='12 Formulas'!$AS$4,'12 Formulas'!$AT$4)</f>
        <v/>
      </c>
      <c r="R49" s="452"/>
      <c r="S49" s="49" t="str" cm="1">
        <f t="array" ref="S49">+_xlfn.IFS(R49="","",R49='12 Formulas'!$AU$2,'12 Formulas'!$AV$2,R49='12 Formulas'!$AU$3,'12 Formulas'!$AV$3)</f>
        <v/>
      </c>
      <c r="T49" s="491"/>
      <c r="U49" s="49" t="str" cm="1">
        <f t="array" ref="U49">+_xlfn.IFS(T49="","",T49='12 Formulas'!$AW$2,'12 Formulas'!$AX$2,T49='12 Formulas'!$AW$3,'12 Formulas'!$AX$3)</f>
        <v/>
      </c>
      <c r="V49" s="523"/>
      <c r="W49" s="104" t="str" cm="1">
        <f t="array" ref="W49">+_xlfn.IFS(V49="","",V49='12 Formulas'!$AY$2,'12 Formulas'!$AZ$2,V49='12 Formulas'!$AY$3,'12 Formulas'!$AZ$3,V49='12 Formulas'!$AY$4,'12 Formulas'!$AZ$4)</f>
        <v/>
      </c>
      <c r="X49" s="101" t="str">
        <f t="shared" si="0"/>
        <v/>
      </c>
      <c r="Y49" s="50" t="str" cm="1">
        <f t="array" ref="Y49">+_xlfn.IFS(X49="","",X49&lt;='12 Formulas'!$BD$4,'12 Formulas'!$BB$4,X49&lt;='12 Formulas'!$BD$3,'12 Formulas'!$BB$3,X49&lt;='12 Formulas'!$BD$2,'12 Formulas'!$BB$2)</f>
        <v/>
      </c>
      <c r="Z49" s="526"/>
      <c r="AA49" s="95" t="str" cm="1">
        <f t="array" ref="AA49">+_xlfn.IFS(Z49="","",Z49='12 Formulas'!$BF$2,'12 Formulas'!$BG$2,Z49='12 Formulas'!$BF$3,'12 Formulas'!$BG$3,Z49='12 Formulas'!$BF$4,'12 Formulas'!$BG$4)</f>
        <v/>
      </c>
      <c r="AB49" s="94"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95" t="str" cm="1">
        <f t="array" ref="AC49">+_xlfn.IFS(AB49="","",AB49='12 Formulas'!$BM$3,'12 Formulas'!$BN$3,AB49='12 Formulas'!$BM$4,'12 Formulas'!$BN$4,AB49='12 Formulas'!$BM$5,'12 Formulas'!$BN$5)</f>
        <v/>
      </c>
      <c r="AD49" s="90" t="str" cm="1">
        <f t="array" ref="AD49">+_xlfn.IFS(AB49="","",AB49='12 Formulas'!$BM$3,'12 Formulas'!$BO$3,AB49='12 Formulas'!$BM$4,'12 Formulas'!$BO$4,AB49='12 Formulas'!$BM$5,'12 Formulas'!$BO$5)</f>
        <v/>
      </c>
      <c r="AE49" s="700"/>
      <c r="AF49" s="682"/>
      <c r="AG49" s="702"/>
      <c r="AH49" s="676"/>
      <c r="AI49" s="678"/>
      <c r="AJ49" s="680"/>
      <c r="AK49" s="690"/>
      <c r="AL49" s="172"/>
      <c r="AM49" s="174"/>
      <c r="AN49" s="174"/>
      <c r="AO49" s="174"/>
      <c r="AP49" s="174"/>
      <c r="AQ49" s="174"/>
      <c r="AR49" s="172"/>
      <c r="AS49" s="172"/>
    </row>
    <row r="50" spans="1:45" ht="12.75" customHeight="1" x14ac:dyDescent="0.25">
      <c r="A50" s="682"/>
      <c r="B50" s="684"/>
      <c r="C50" s="686"/>
      <c r="D50" s="688"/>
      <c r="E50" s="686"/>
      <c r="F50" s="694"/>
      <c r="G50" s="697"/>
      <c r="H50" s="107" t="s">
        <v>258</v>
      </c>
      <c r="I50" s="496"/>
      <c r="J50" s="519"/>
      <c r="K50" s="48" t="str" cm="1">
        <f t="array" ref="K50">+_xlfn.IFS(J50="","",J50='12 Formulas'!$AM$2,'12 Formulas'!$AN$2,J50='12 Formulas'!$AM$3,'12 Formulas'!$AN$3)</f>
        <v/>
      </c>
      <c r="L50" s="452"/>
      <c r="M50" s="49" t="str" cm="1">
        <f t="array" ref="M50">+_xlfn.IFS(L50="","",L50='12 Formulas'!$AO$2,'12 Formulas'!$AP$2,L50='12 Formulas'!$AO$3,'12 Formulas'!$AP$3)</f>
        <v/>
      </c>
      <c r="N50" s="452"/>
      <c r="O50" s="49" t="str" cm="1">
        <f t="array" ref="O50">+_xlfn.IFS(N50="","",N50='12 Formulas'!$AQ$2,'12 Formulas'!$AR$2,N50='12 Formulas'!$AQ$3,'12 Formulas'!$AR$3)</f>
        <v/>
      </c>
      <c r="P50" s="452"/>
      <c r="Q50" s="49" t="str" cm="1">
        <f t="array" ref="Q50">+_xlfn.IFS(P50="","",P50='12 Formulas'!$AS$2,'12 Formulas'!$AT$2,P50='12 Formulas'!$AS$3,'12 Formulas'!$AT$3,P50='12 Formulas'!$AS$4,'12 Formulas'!$AT$4)</f>
        <v/>
      </c>
      <c r="R50" s="452"/>
      <c r="S50" s="49" t="str" cm="1">
        <f t="array" ref="S50">+_xlfn.IFS(R50="","",R50='12 Formulas'!$AU$2,'12 Formulas'!$AV$2,R50='12 Formulas'!$AU$3,'12 Formulas'!$AV$3)</f>
        <v/>
      </c>
      <c r="T50" s="491"/>
      <c r="U50" s="49" t="str" cm="1">
        <f t="array" ref="U50">+_xlfn.IFS(T50="","",T50='12 Formulas'!$AW$2,'12 Formulas'!$AX$2,T50='12 Formulas'!$AW$3,'12 Formulas'!$AX$3)</f>
        <v/>
      </c>
      <c r="V50" s="523"/>
      <c r="W50" s="104" t="str" cm="1">
        <f t="array" ref="W50">+_xlfn.IFS(V50="","",V50='12 Formulas'!$AY$2,'12 Formulas'!$AZ$2,V50='12 Formulas'!$AY$3,'12 Formulas'!$AZ$3,V50='12 Formulas'!$AY$4,'12 Formulas'!$AZ$4)</f>
        <v/>
      </c>
      <c r="X50" s="101" t="str">
        <f t="shared" si="0"/>
        <v/>
      </c>
      <c r="Y50" s="50" t="str" cm="1">
        <f t="array" ref="Y50">+_xlfn.IFS(X50="","",X50&lt;='12 Formulas'!$BD$4,'12 Formulas'!$BB$4,X50&lt;='12 Formulas'!$BD$3,'12 Formulas'!$BB$3,X50&lt;='12 Formulas'!$BD$2,'12 Formulas'!$BB$2)</f>
        <v/>
      </c>
      <c r="Z50" s="526"/>
      <c r="AA50" s="95" t="str" cm="1">
        <f t="array" ref="AA50">+_xlfn.IFS(Z50="","",Z50='12 Formulas'!$BF$2,'12 Formulas'!$BG$2,Z50='12 Formulas'!$BF$3,'12 Formulas'!$BG$3,Z50='12 Formulas'!$BF$4,'12 Formulas'!$BG$4)</f>
        <v/>
      </c>
      <c r="AB50" s="94"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95" t="str" cm="1">
        <f t="array" ref="AC50">+_xlfn.IFS(AB50="","",AB50='12 Formulas'!$BM$3,'12 Formulas'!$BN$3,AB50='12 Formulas'!$BM$4,'12 Formulas'!$BN$4,AB50='12 Formulas'!$BM$5,'12 Formulas'!$BN$5)</f>
        <v/>
      </c>
      <c r="AD50" s="90" t="str" cm="1">
        <f t="array" ref="AD50">+_xlfn.IFS(AB50="","",AB50='12 Formulas'!$BM$3,'12 Formulas'!$BO$3,AB50='12 Formulas'!$BM$4,'12 Formulas'!$BO$4,AB50='12 Formulas'!$BM$5,'12 Formulas'!$BO$5)</f>
        <v/>
      </c>
      <c r="AE50" s="700"/>
      <c r="AF50" s="682"/>
      <c r="AG50" s="702"/>
      <c r="AH50" s="676"/>
      <c r="AI50" s="678"/>
      <c r="AJ50" s="680"/>
      <c r="AK50" s="690"/>
      <c r="AL50" s="172"/>
      <c r="AM50" s="174"/>
      <c r="AN50" s="174"/>
      <c r="AO50" s="174"/>
      <c r="AP50" s="174"/>
      <c r="AQ50" s="174"/>
      <c r="AR50" s="172"/>
      <c r="AS50" s="172"/>
    </row>
    <row r="51" spans="1:45" ht="12.75" customHeight="1" x14ac:dyDescent="0.25">
      <c r="A51" s="682"/>
      <c r="B51" s="684"/>
      <c r="C51" s="686"/>
      <c r="D51" s="688"/>
      <c r="E51" s="686"/>
      <c r="F51" s="692" t="s">
        <v>261</v>
      </c>
      <c r="G51" s="695"/>
      <c r="H51" s="107" t="s">
        <v>245</v>
      </c>
      <c r="I51" s="496"/>
      <c r="J51" s="519"/>
      <c r="K51" s="48" t="str" cm="1">
        <f t="array" ref="K51">+_xlfn.IFS(J51="","",J51='12 Formulas'!$AM$2,'12 Formulas'!$AN$2,J51='12 Formulas'!$AM$3,'12 Formulas'!$AN$3)</f>
        <v/>
      </c>
      <c r="L51" s="452"/>
      <c r="M51" s="49" t="str" cm="1">
        <f t="array" ref="M51">+_xlfn.IFS(L51="","",L51='12 Formulas'!$AO$2,'12 Formulas'!$AP$2,L51='12 Formulas'!$AO$3,'12 Formulas'!$AP$3)</f>
        <v/>
      </c>
      <c r="N51" s="452"/>
      <c r="O51" s="49" t="str" cm="1">
        <f t="array" ref="O51">+_xlfn.IFS(N51="","",N51='12 Formulas'!$AQ$2,'12 Formulas'!$AR$2,N51='12 Formulas'!$AQ$3,'12 Formulas'!$AR$3)</f>
        <v/>
      </c>
      <c r="P51" s="452"/>
      <c r="Q51" s="49" t="str" cm="1">
        <f t="array" ref="Q51">+_xlfn.IFS(P51="","",P51='12 Formulas'!$AS$2,'12 Formulas'!$AT$2,P51='12 Formulas'!$AS$3,'12 Formulas'!$AT$3,P51='12 Formulas'!$AS$4,'12 Formulas'!$AT$4)</f>
        <v/>
      </c>
      <c r="R51" s="452"/>
      <c r="S51" s="49" t="str" cm="1">
        <f t="array" ref="S51">+_xlfn.IFS(R51="","",R51='12 Formulas'!$AU$2,'12 Formulas'!$AV$2,R51='12 Formulas'!$AU$3,'12 Formulas'!$AV$3)</f>
        <v/>
      </c>
      <c r="T51" s="491"/>
      <c r="U51" s="49" t="str" cm="1">
        <f t="array" ref="U51">+_xlfn.IFS(T51="","",T51='12 Formulas'!$AW$2,'12 Formulas'!$AX$2,T51='12 Formulas'!$AW$3,'12 Formulas'!$AX$3)</f>
        <v/>
      </c>
      <c r="V51" s="523"/>
      <c r="W51" s="104" t="str" cm="1">
        <f t="array" ref="W51">+_xlfn.IFS(V51="","",V51='12 Formulas'!$AY$2,'12 Formulas'!$AZ$2,V51='12 Formulas'!$AY$3,'12 Formulas'!$AZ$3,V51='12 Formulas'!$AY$4,'12 Formulas'!$AZ$4)</f>
        <v/>
      </c>
      <c r="X51" s="101" t="str">
        <f t="shared" si="0"/>
        <v/>
      </c>
      <c r="Y51" s="50" t="str" cm="1">
        <f t="array" ref="Y51">+_xlfn.IFS(X51="","",X51&lt;='12 Formulas'!$BD$4,'12 Formulas'!$BB$4,X51&lt;='12 Formulas'!$BD$3,'12 Formulas'!$BB$3,X51&lt;='12 Formulas'!$BD$2,'12 Formulas'!$BB$2)</f>
        <v/>
      </c>
      <c r="Z51" s="526"/>
      <c r="AA51" s="95" t="str" cm="1">
        <f t="array" ref="AA51">+_xlfn.IFS(Z51="","",Z51='12 Formulas'!$BF$2,'12 Formulas'!$BG$2,Z51='12 Formulas'!$BF$3,'12 Formulas'!$BG$3,Z51='12 Formulas'!$BF$4,'12 Formulas'!$BG$4)</f>
        <v/>
      </c>
      <c r="AB51" s="94"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95" t="str" cm="1">
        <f t="array" ref="AC51">+_xlfn.IFS(AB51="","",AB51='12 Formulas'!$BM$3,'12 Formulas'!$BN$3,AB51='12 Formulas'!$BM$4,'12 Formulas'!$BN$4,AB51='12 Formulas'!$BM$5,'12 Formulas'!$BN$5)</f>
        <v/>
      </c>
      <c r="AD51" s="90" t="str" cm="1">
        <f t="array" ref="AD51">+_xlfn.IFS(AB51="","",AB51='12 Formulas'!$BM$3,'12 Formulas'!$BO$3,AB51='12 Formulas'!$BM$4,'12 Formulas'!$BO$4,AB51='12 Formulas'!$BM$5,'12 Formulas'!$BO$5)</f>
        <v/>
      </c>
      <c r="AE51" s="700"/>
      <c r="AF51" s="682"/>
      <c r="AG51" s="702"/>
      <c r="AH51" s="676"/>
      <c r="AI51" s="678"/>
      <c r="AJ51" s="680"/>
      <c r="AK51" s="690"/>
      <c r="AL51" s="172"/>
      <c r="AM51" s="174"/>
      <c r="AN51" s="174"/>
      <c r="AO51" s="174"/>
      <c r="AP51" s="174"/>
      <c r="AQ51" s="174"/>
      <c r="AR51" s="172"/>
      <c r="AS51" s="172"/>
    </row>
    <row r="52" spans="1:45" ht="12.75" customHeight="1" x14ac:dyDescent="0.25">
      <c r="A52" s="682"/>
      <c r="B52" s="684"/>
      <c r="C52" s="686"/>
      <c r="D52" s="688"/>
      <c r="E52" s="686"/>
      <c r="F52" s="693"/>
      <c r="G52" s="696"/>
      <c r="H52" s="107" t="s">
        <v>254</v>
      </c>
      <c r="I52" s="496"/>
      <c r="J52" s="519"/>
      <c r="K52" s="48" t="str" cm="1">
        <f t="array" ref="K52">+_xlfn.IFS(J52="","",J52='12 Formulas'!$AM$2,'12 Formulas'!$AN$2,J52='12 Formulas'!$AM$3,'12 Formulas'!$AN$3)</f>
        <v/>
      </c>
      <c r="L52" s="452"/>
      <c r="M52" s="49" t="str" cm="1">
        <f t="array" ref="M52">+_xlfn.IFS(L52="","",L52='12 Formulas'!$AO$2,'12 Formulas'!$AP$2,L52='12 Formulas'!$AO$3,'12 Formulas'!$AP$3)</f>
        <v/>
      </c>
      <c r="N52" s="452"/>
      <c r="O52" s="49" t="str" cm="1">
        <f t="array" ref="O52">+_xlfn.IFS(N52="","",N52='12 Formulas'!$AQ$2,'12 Formulas'!$AR$2,N52='12 Formulas'!$AQ$3,'12 Formulas'!$AR$3)</f>
        <v/>
      </c>
      <c r="P52" s="452"/>
      <c r="Q52" s="49" t="str" cm="1">
        <f t="array" ref="Q52">+_xlfn.IFS(P52="","",P52='12 Formulas'!$AS$2,'12 Formulas'!$AT$2,P52='12 Formulas'!$AS$3,'12 Formulas'!$AT$3,P52='12 Formulas'!$AS$4,'12 Formulas'!$AT$4)</f>
        <v/>
      </c>
      <c r="R52" s="452"/>
      <c r="S52" s="49" t="str" cm="1">
        <f t="array" ref="S52">+_xlfn.IFS(R52="","",R52='12 Formulas'!$AU$2,'12 Formulas'!$AV$2,R52='12 Formulas'!$AU$3,'12 Formulas'!$AV$3)</f>
        <v/>
      </c>
      <c r="T52" s="491"/>
      <c r="U52" s="49" t="str" cm="1">
        <f t="array" ref="U52">+_xlfn.IFS(T52="","",T52='12 Formulas'!$AW$2,'12 Formulas'!$AX$2,T52='12 Formulas'!$AW$3,'12 Formulas'!$AX$3)</f>
        <v/>
      </c>
      <c r="V52" s="523"/>
      <c r="W52" s="104" t="str" cm="1">
        <f t="array" ref="W52">+_xlfn.IFS(V52="","",V52='12 Formulas'!$AY$2,'12 Formulas'!$AZ$2,V52='12 Formulas'!$AY$3,'12 Formulas'!$AZ$3,V52='12 Formulas'!$AY$4,'12 Formulas'!$AZ$4)</f>
        <v/>
      </c>
      <c r="X52" s="101" t="str">
        <f t="shared" si="0"/>
        <v/>
      </c>
      <c r="Y52" s="50" t="str" cm="1">
        <f t="array" ref="Y52">+_xlfn.IFS(X52="","",X52&lt;='12 Formulas'!$BD$4,'12 Formulas'!$BB$4,X52&lt;='12 Formulas'!$BD$3,'12 Formulas'!$BB$3,X52&lt;='12 Formulas'!$BD$2,'12 Formulas'!$BB$2)</f>
        <v/>
      </c>
      <c r="Z52" s="526"/>
      <c r="AA52" s="95" t="str" cm="1">
        <f t="array" ref="AA52">+_xlfn.IFS(Z52="","",Z52='12 Formulas'!$BF$2,'12 Formulas'!$BG$2,Z52='12 Formulas'!$BF$3,'12 Formulas'!$BG$3,Z52='12 Formulas'!$BF$4,'12 Formulas'!$BG$4)</f>
        <v/>
      </c>
      <c r="AB52" s="94"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95" t="str" cm="1">
        <f t="array" ref="AC52">+_xlfn.IFS(AB52="","",AB52='12 Formulas'!$BM$3,'12 Formulas'!$BN$3,AB52='12 Formulas'!$BM$4,'12 Formulas'!$BN$4,AB52='12 Formulas'!$BM$5,'12 Formulas'!$BN$5)</f>
        <v/>
      </c>
      <c r="AD52" s="90" t="str" cm="1">
        <f t="array" ref="AD52">+_xlfn.IFS(AB52="","",AB52='12 Formulas'!$BM$3,'12 Formulas'!$BO$3,AB52='12 Formulas'!$BM$4,'12 Formulas'!$BO$4,AB52='12 Formulas'!$BM$5,'12 Formulas'!$BO$5)</f>
        <v/>
      </c>
      <c r="AE52" s="700"/>
      <c r="AF52" s="682"/>
      <c r="AG52" s="702"/>
      <c r="AH52" s="676"/>
      <c r="AI52" s="678"/>
      <c r="AJ52" s="680"/>
      <c r="AK52" s="690"/>
      <c r="AL52" s="172"/>
      <c r="AM52" s="174"/>
      <c r="AN52" s="174"/>
      <c r="AO52" s="174"/>
      <c r="AP52" s="174"/>
      <c r="AQ52" s="174"/>
      <c r="AR52" s="172"/>
      <c r="AS52" s="172"/>
    </row>
    <row r="53" spans="1:45" ht="12.75" customHeight="1" x14ac:dyDescent="0.25">
      <c r="A53" s="682"/>
      <c r="B53" s="684"/>
      <c r="C53" s="686"/>
      <c r="D53" s="688"/>
      <c r="E53" s="686"/>
      <c r="F53" s="694"/>
      <c r="G53" s="697"/>
      <c r="H53" s="107" t="s">
        <v>258</v>
      </c>
      <c r="I53" s="496"/>
      <c r="J53" s="519"/>
      <c r="K53" s="48" t="str" cm="1">
        <f t="array" ref="K53">+_xlfn.IFS(J53="","",J53='12 Formulas'!$AM$2,'12 Formulas'!$AN$2,J53='12 Formulas'!$AM$3,'12 Formulas'!$AN$3)</f>
        <v/>
      </c>
      <c r="L53" s="452"/>
      <c r="M53" s="49" t="str" cm="1">
        <f t="array" ref="M53">+_xlfn.IFS(L53="","",L53='12 Formulas'!$AO$2,'12 Formulas'!$AP$2,L53='12 Formulas'!$AO$3,'12 Formulas'!$AP$3)</f>
        <v/>
      </c>
      <c r="N53" s="452"/>
      <c r="O53" s="49" t="str" cm="1">
        <f t="array" ref="O53">+_xlfn.IFS(N53="","",N53='12 Formulas'!$AQ$2,'12 Formulas'!$AR$2,N53='12 Formulas'!$AQ$3,'12 Formulas'!$AR$3)</f>
        <v/>
      </c>
      <c r="P53" s="452"/>
      <c r="Q53" s="49" t="str" cm="1">
        <f t="array" ref="Q53">+_xlfn.IFS(P53="","",P53='12 Formulas'!$AS$2,'12 Formulas'!$AT$2,P53='12 Formulas'!$AS$3,'12 Formulas'!$AT$3,P53='12 Formulas'!$AS$4,'12 Formulas'!$AT$4)</f>
        <v/>
      </c>
      <c r="R53" s="452"/>
      <c r="S53" s="49" t="str" cm="1">
        <f t="array" ref="S53">+_xlfn.IFS(R53="","",R53='12 Formulas'!$AU$2,'12 Formulas'!$AV$2,R53='12 Formulas'!$AU$3,'12 Formulas'!$AV$3)</f>
        <v/>
      </c>
      <c r="T53" s="491"/>
      <c r="U53" s="49" t="str" cm="1">
        <f t="array" ref="U53">+_xlfn.IFS(T53="","",T53='12 Formulas'!$AW$2,'12 Formulas'!$AX$2,T53='12 Formulas'!$AW$3,'12 Formulas'!$AX$3)</f>
        <v/>
      </c>
      <c r="V53" s="523"/>
      <c r="W53" s="104" t="str" cm="1">
        <f t="array" ref="W53">+_xlfn.IFS(V53="","",V53='12 Formulas'!$AY$2,'12 Formulas'!$AZ$2,V53='12 Formulas'!$AY$3,'12 Formulas'!$AZ$3,V53='12 Formulas'!$AY$4,'12 Formulas'!$AZ$4)</f>
        <v/>
      </c>
      <c r="X53" s="101" t="str">
        <f t="shared" si="0"/>
        <v/>
      </c>
      <c r="Y53" s="50" t="str" cm="1">
        <f t="array" ref="Y53">+_xlfn.IFS(X53="","",X53&lt;='12 Formulas'!$BD$4,'12 Formulas'!$BB$4,X53&lt;='12 Formulas'!$BD$3,'12 Formulas'!$BB$3,X53&lt;='12 Formulas'!$BD$2,'12 Formulas'!$BB$2)</f>
        <v/>
      </c>
      <c r="Z53" s="526"/>
      <c r="AA53" s="95" t="str" cm="1">
        <f t="array" ref="AA53">+_xlfn.IFS(Z53="","",Z53='12 Formulas'!$BF$2,'12 Formulas'!$BG$2,Z53='12 Formulas'!$BF$3,'12 Formulas'!$BG$3,Z53='12 Formulas'!$BF$4,'12 Formulas'!$BG$4)</f>
        <v/>
      </c>
      <c r="AB53" s="94"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95" t="str" cm="1">
        <f t="array" ref="AC53">+_xlfn.IFS(AB53="","",AB53='12 Formulas'!$BM$3,'12 Formulas'!$BN$3,AB53='12 Formulas'!$BM$4,'12 Formulas'!$BN$4,AB53='12 Formulas'!$BM$5,'12 Formulas'!$BN$5)</f>
        <v/>
      </c>
      <c r="AD53" s="90" t="str" cm="1">
        <f t="array" ref="AD53">+_xlfn.IFS(AB53="","",AB53='12 Formulas'!$BM$3,'12 Formulas'!$BO$3,AB53='12 Formulas'!$BM$4,'12 Formulas'!$BO$4,AB53='12 Formulas'!$BM$5,'12 Formulas'!$BO$5)</f>
        <v/>
      </c>
      <c r="AE53" s="700"/>
      <c r="AF53" s="682"/>
      <c r="AG53" s="702"/>
      <c r="AH53" s="676"/>
      <c r="AI53" s="678"/>
      <c r="AJ53" s="680"/>
      <c r="AK53" s="690"/>
      <c r="AL53" s="172"/>
      <c r="AM53" s="174"/>
      <c r="AN53" s="174"/>
      <c r="AO53" s="174"/>
      <c r="AP53" s="174"/>
      <c r="AQ53" s="174"/>
      <c r="AR53" s="172"/>
      <c r="AS53" s="172"/>
    </row>
    <row r="54" spans="1:45" ht="12.75" customHeight="1" x14ac:dyDescent="0.25">
      <c r="A54" s="682"/>
      <c r="B54" s="684"/>
      <c r="C54" s="686"/>
      <c r="D54" s="688"/>
      <c r="E54" s="686"/>
      <c r="F54" s="692" t="s">
        <v>262</v>
      </c>
      <c r="G54" s="695"/>
      <c r="H54" s="107" t="s">
        <v>245</v>
      </c>
      <c r="I54" s="496"/>
      <c r="J54" s="519"/>
      <c r="K54" s="48" t="str" cm="1">
        <f t="array" ref="K54">+_xlfn.IFS(J54="","",J54='12 Formulas'!$AM$2,'12 Formulas'!$AN$2,J54='12 Formulas'!$AM$3,'12 Formulas'!$AN$3)</f>
        <v/>
      </c>
      <c r="L54" s="452"/>
      <c r="M54" s="49" t="str" cm="1">
        <f t="array" ref="M54">+_xlfn.IFS(L54="","",L54='12 Formulas'!$AO$2,'12 Formulas'!$AP$2,L54='12 Formulas'!$AO$3,'12 Formulas'!$AP$3)</f>
        <v/>
      </c>
      <c r="N54" s="452"/>
      <c r="O54" s="49" t="str" cm="1">
        <f t="array" ref="O54">+_xlfn.IFS(N54="","",N54='12 Formulas'!$AQ$2,'12 Formulas'!$AR$2,N54='12 Formulas'!$AQ$3,'12 Formulas'!$AR$3)</f>
        <v/>
      </c>
      <c r="P54" s="452"/>
      <c r="Q54" s="49" t="str" cm="1">
        <f t="array" ref="Q54">+_xlfn.IFS(P54="","",P54='12 Formulas'!$AS$2,'12 Formulas'!$AT$2,P54='12 Formulas'!$AS$3,'12 Formulas'!$AT$3,P54='12 Formulas'!$AS$4,'12 Formulas'!$AT$4)</f>
        <v/>
      </c>
      <c r="R54" s="452"/>
      <c r="S54" s="49" t="str" cm="1">
        <f t="array" ref="S54">+_xlfn.IFS(R54="","",R54='12 Formulas'!$AU$2,'12 Formulas'!$AV$2,R54='12 Formulas'!$AU$3,'12 Formulas'!$AV$3)</f>
        <v/>
      </c>
      <c r="T54" s="491"/>
      <c r="U54" s="49" t="str" cm="1">
        <f t="array" ref="U54">+_xlfn.IFS(T54="","",T54='12 Formulas'!$AW$2,'12 Formulas'!$AX$2,T54='12 Formulas'!$AW$3,'12 Formulas'!$AX$3)</f>
        <v/>
      </c>
      <c r="V54" s="523"/>
      <c r="W54" s="104" t="str" cm="1">
        <f t="array" ref="W54">+_xlfn.IFS(V54="","",V54='12 Formulas'!$AY$2,'12 Formulas'!$AZ$2,V54='12 Formulas'!$AY$3,'12 Formulas'!$AZ$3,V54='12 Formulas'!$AY$4,'12 Formulas'!$AZ$4)</f>
        <v/>
      </c>
      <c r="X54" s="101" t="str">
        <f t="shared" si="0"/>
        <v/>
      </c>
      <c r="Y54" s="50" t="str" cm="1">
        <f t="array" ref="Y54">+_xlfn.IFS(X54="","",X54&lt;='12 Formulas'!$BD$4,'12 Formulas'!$BB$4,X54&lt;='12 Formulas'!$BD$3,'12 Formulas'!$BB$3,X54&lt;='12 Formulas'!$BD$2,'12 Formulas'!$BB$2)</f>
        <v/>
      </c>
      <c r="Z54" s="526"/>
      <c r="AA54" s="95" t="str" cm="1">
        <f t="array" ref="AA54">+_xlfn.IFS(Z54="","",Z54='12 Formulas'!$BF$2,'12 Formulas'!$BG$2,Z54='12 Formulas'!$BF$3,'12 Formulas'!$BG$3,Z54='12 Formulas'!$BF$4,'12 Formulas'!$BG$4)</f>
        <v/>
      </c>
      <c r="AB54" s="94"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95" t="str" cm="1">
        <f t="array" ref="AC54">+_xlfn.IFS(AB54="","",AB54='12 Formulas'!$BM$3,'12 Formulas'!$BN$3,AB54='12 Formulas'!$BM$4,'12 Formulas'!$BN$4,AB54='12 Formulas'!$BM$5,'12 Formulas'!$BN$5)</f>
        <v/>
      </c>
      <c r="AD54" s="90" t="str" cm="1">
        <f t="array" ref="AD54">+_xlfn.IFS(AB54="","",AB54='12 Formulas'!$BM$3,'12 Formulas'!$BO$3,AB54='12 Formulas'!$BM$4,'12 Formulas'!$BO$4,AB54='12 Formulas'!$BM$5,'12 Formulas'!$BO$5)</f>
        <v/>
      </c>
      <c r="AE54" s="700"/>
      <c r="AF54" s="682"/>
      <c r="AG54" s="702"/>
      <c r="AH54" s="676"/>
      <c r="AI54" s="678"/>
      <c r="AJ54" s="680"/>
      <c r="AK54" s="690"/>
      <c r="AL54" s="172"/>
      <c r="AM54" s="174"/>
      <c r="AN54" s="174"/>
      <c r="AO54" s="174"/>
      <c r="AP54" s="174"/>
      <c r="AQ54" s="174"/>
      <c r="AR54" s="172"/>
      <c r="AS54" s="172"/>
    </row>
    <row r="55" spans="1:45" ht="12.75" customHeight="1" x14ac:dyDescent="0.25">
      <c r="A55" s="682"/>
      <c r="B55" s="684"/>
      <c r="C55" s="686"/>
      <c r="D55" s="688"/>
      <c r="E55" s="686"/>
      <c r="F55" s="693"/>
      <c r="G55" s="696"/>
      <c r="H55" s="107" t="s">
        <v>254</v>
      </c>
      <c r="I55" s="496"/>
      <c r="J55" s="519"/>
      <c r="K55" s="48" t="str" cm="1">
        <f t="array" ref="K55">+_xlfn.IFS(J55="","",J55='12 Formulas'!$AM$2,'12 Formulas'!$AN$2,J55='12 Formulas'!$AM$3,'12 Formulas'!$AN$3)</f>
        <v/>
      </c>
      <c r="L55" s="452"/>
      <c r="M55" s="49" t="str" cm="1">
        <f t="array" ref="M55">+_xlfn.IFS(L55="","",L55='12 Formulas'!$AO$2,'12 Formulas'!$AP$2,L55='12 Formulas'!$AO$3,'12 Formulas'!$AP$3)</f>
        <v/>
      </c>
      <c r="N55" s="452"/>
      <c r="O55" s="49" t="str" cm="1">
        <f t="array" ref="O55">+_xlfn.IFS(N55="","",N55='12 Formulas'!$AQ$2,'12 Formulas'!$AR$2,N55='12 Formulas'!$AQ$3,'12 Formulas'!$AR$3)</f>
        <v/>
      </c>
      <c r="P55" s="452"/>
      <c r="Q55" s="49" t="str" cm="1">
        <f t="array" ref="Q55">+_xlfn.IFS(P55="","",P55='12 Formulas'!$AS$2,'12 Formulas'!$AT$2,P55='12 Formulas'!$AS$3,'12 Formulas'!$AT$3,P55='12 Formulas'!$AS$4,'12 Formulas'!$AT$4)</f>
        <v/>
      </c>
      <c r="R55" s="452"/>
      <c r="S55" s="49" t="str" cm="1">
        <f t="array" ref="S55">+_xlfn.IFS(R55="","",R55='12 Formulas'!$AU$2,'12 Formulas'!$AV$2,R55='12 Formulas'!$AU$3,'12 Formulas'!$AV$3)</f>
        <v/>
      </c>
      <c r="T55" s="491"/>
      <c r="U55" s="49" t="str" cm="1">
        <f t="array" ref="U55">+_xlfn.IFS(T55="","",T55='12 Formulas'!$AW$2,'12 Formulas'!$AX$2,T55='12 Formulas'!$AW$3,'12 Formulas'!$AX$3)</f>
        <v/>
      </c>
      <c r="V55" s="523"/>
      <c r="W55" s="104" t="str" cm="1">
        <f t="array" ref="W55">+_xlfn.IFS(V55="","",V55='12 Formulas'!$AY$2,'12 Formulas'!$AZ$2,V55='12 Formulas'!$AY$3,'12 Formulas'!$AZ$3,V55='12 Formulas'!$AY$4,'12 Formulas'!$AZ$4)</f>
        <v/>
      </c>
      <c r="X55" s="101" t="str">
        <f t="shared" si="0"/>
        <v/>
      </c>
      <c r="Y55" s="50" t="str" cm="1">
        <f t="array" ref="Y55">+_xlfn.IFS(X55="","",X55&lt;='12 Formulas'!$BD$4,'12 Formulas'!$BB$4,X55&lt;='12 Formulas'!$BD$3,'12 Formulas'!$BB$3,X55&lt;='12 Formulas'!$BD$2,'12 Formulas'!$BB$2)</f>
        <v/>
      </c>
      <c r="Z55" s="526"/>
      <c r="AA55" s="95" t="str" cm="1">
        <f t="array" ref="AA55">+_xlfn.IFS(Z55="","",Z55='12 Formulas'!$BF$2,'12 Formulas'!$BG$2,Z55='12 Formulas'!$BF$3,'12 Formulas'!$BG$3,Z55='12 Formulas'!$BF$4,'12 Formulas'!$BG$4)</f>
        <v/>
      </c>
      <c r="AB55" s="94"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95" t="str" cm="1">
        <f t="array" ref="AC55">+_xlfn.IFS(AB55="","",AB55='12 Formulas'!$BM$3,'12 Formulas'!$BN$3,AB55='12 Formulas'!$BM$4,'12 Formulas'!$BN$4,AB55='12 Formulas'!$BM$5,'12 Formulas'!$BN$5)</f>
        <v/>
      </c>
      <c r="AD55" s="90" t="str" cm="1">
        <f t="array" ref="AD55">+_xlfn.IFS(AB55="","",AB55='12 Formulas'!$BM$3,'12 Formulas'!$BO$3,AB55='12 Formulas'!$BM$4,'12 Formulas'!$BO$4,AB55='12 Formulas'!$BM$5,'12 Formulas'!$BO$5)</f>
        <v/>
      </c>
      <c r="AE55" s="700"/>
      <c r="AF55" s="682"/>
      <c r="AG55" s="702"/>
      <c r="AH55" s="676"/>
      <c r="AI55" s="678"/>
      <c r="AJ55" s="680"/>
      <c r="AK55" s="690"/>
      <c r="AL55" s="172"/>
      <c r="AM55" s="174"/>
      <c r="AN55" s="174"/>
      <c r="AO55" s="174"/>
      <c r="AP55" s="174"/>
      <c r="AQ55" s="174"/>
      <c r="AR55" s="172"/>
      <c r="AS55" s="172"/>
    </row>
    <row r="56" spans="1:45" ht="12.75" customHeight="1" thickBot="1" x14ac:dyDescent="0.3">
      <c r="A56" s="683"/>
      <c r="B56" s="685"/>
      <c r="C56" s="687"/>
      <c r="D56" s="689"/>
      <c r="E56" s="687"/>
      <c r="F56" s="698"/>
      <c r="G56" s="699"/>
      <c r="H56" s="108" t="s">
        <v>258</v>
      </c>
      <c r="I56" s="506"/>
      <c r="J56" s="520"/>
      <c r="K56" s="78" t="str" cm="1">
        <f t="array" ref="K56">+_xlfn.IFS(J56="","",J56='12 Formulas'!$AM$2,'12 Formulas'!$AN$2,J56='12 Formulas'!$AM$3,'12 Formulas'!$AN$3)</f>
        <v/>
      </c>
      <c r="L56" s="455"/>
      <c r="M56" s="79" t="str" cm="1">
        <f t="array" ref="M56">+_xlfn.IFS(L56="","",L56='12 Formulas'!$AO$2,'12 Formulas'!$AP$2,L56='12 Formulas'!$AO$3,'12 Formulas'!$AP$3)</f>
        <v/>
      </c>
      <c r="N56" s="455"/>
      <c r="O56" s="79" t="str" cm="1">
        <f t="array" ref="O56">+_xlfn.IFS(N56="","",N56='12 Formulas'!$AQ$2,'12 Formulas'!$AR$2,N56='12 Formulas'!$AQ$3,'12 Formulas'!$AR$3)</f>
        <v/>
      </c>
      <c r="P56" s="455"/>
      <c r="Q56" s="79" t="str" cm="1">
        <f t="array" ref="Q56">+_xlfn.IFS(P56="","",P56='12 Formulas'!$AS$2,'12 Formulas'!$AT$2,P56='12 Formulas'!$AS$3,'12 Formulas'!$AT$3,P56='12 Formulas'!$AS$4,'12 Formulas'!$AT$4)</f>
        <v/>
      </c>
      <c r="R56" s="455"/>
      <c r="S56" s="79" t="str" cm="1">
        <f t="array" ref="S56">+_xlfn.IFS(R56="","",R56='12 Formulas'!$AU$2,'12 Formulas'!$AV$2,R56='12 Formulas'!$AU$3,'12 Formulas'!$AV$3)</f>
        <v/>
      </c>
      <c r="T56" s="500"/>
      <c r="U56" s="79" t="str" cm="1">
        <f t="array" ref="U56">+_xlfn.IFS(T56="","",T56='12 Formulas'!$AW$2,'12 Formulas'!$AX$2,T56='12 Formulas'!$AW$3,'12 Formulas'!$AX$3)</f>
        <v/>
      </c>
      <c r="V56" s="524"/>
      <c r="W56" s="105" t="str" cm="1">
        <f t="array" ref="W56">+_xlfn.IFS(V56="","",V56='12 Formulas'!$AY$2,'12 Formulas'!$AZ$2,V56='12 Formulas'!$AY$3,'12 Formulas'!$AZ$3,V56='12 Formulas'!$AY$4,'12 Formulas'!$AZ$4)</f>
        <v/>
      </c>
      <c r="X56" s="102" t="str">
        <f t="shared" si="0"/>
        <v/>
      </c>
      <c r="Y56" s="81" t="str" cm="1">
        <f t="array" ref="Y56">+_xlfn.IFS(X56="","",X56&lt;='12 Formulas'!$BD$4,'12 Formulas'!$BB$4,X56&lt;='12 Formulas'!$BD$3,'12 Formulas'!$BB$3,X56&lt;='12 Formulas'!$BD$2,'12 Formulas'!$BB$2)</f>
        <v/>
      </c>
      <c r="Z56" s="527"/>
      <c r="AA56" s="97" t="str" cm="1">
        <f t="array" ref="AA56">+_xlfn.IFS(Z56="","",Z56='12 Formulas'!$BF$2,'12 Formulas'!$BG$2,Z56='12 Formulas'!$BF$3,'12 Formulas'!$BG$3,Z56='12 Formulas'!$BF$4,'12 Formulas'!$BG$4)</f>
        <v/>
      </c>
      <c r="AB56" s="96"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97" t="str" cm="1">
        <f t="array" ref="AC56">+_xlfn.IFS(AB56="","",AB56='12 Formulas'!$BM$3,'12 Formulas'!$BN$3,AB56='12 Formulas'!$BM$4,'12 Formulas'!$BN$4,AB56='12 Formulas'!$BM$5,'12 Formulas'!$BN$5)</f>
        <v/>
      </c>
      <c r="AD56" s="91" t="str" cm="1">
        <f t="array" ref="AD56">+_xlfn.IFS(AB56="","",AB56='12 Formulas'!$BM$3,'12 Formulas'!$BO$3,AB56='12 Formulas'!$BM$4,'12 Formulas'!$BO$4,AB56='12 Formulas'!$BM$5,'12 Formulas'!$BO$5)</f>
        <v/>
      </c>
      <c r="AE56" s="701"/>
      <c r="AF56" s="683"/>
      <c r="AG56" s="703"/>
      <c r="AH56" s="677"/>
      <c r="AI56" s="679"/>
      <c r="AJ56" s="681"/>
      <c r="AK56" s="691"/>
      <c r="AL56" s="172"/>
      <c r="AM56" s="174"/>
      <c r="AN56" s="174"/>
      <c r="AO56" s="174"/>
      <c r="AP56" s="174"/>
      <c r="AQ56" s="174"/>
      <c r="AR56" s="172"/>
      <c r="AS56" s="172"/>
    </row>
    <row r="57" spans="1:45" x14ac:dyDescent="0.25">
      <c r="A57" s="682" t="str">
        <f>'1 Contexto e Identificación'!$A$14</f>
        <v>R4</v>
      </c>
      <c r="B57" s="684" t="str">
        <f>+'1 Contexto e Identificación'!$E$14</f>
        <v xml:space="preserve">Posibilidad de recibir o solicitar cualquier dádiva o beneficio a nombre propio o de terceros con el objetivo de obtener la autorización de salida de vehículos inmovilizados por infracciones al transporte (IUIT),  sin mediar orden de la autoridad de transporte competente
</v>
      </c>
      <c r="C57" s="686" t="str">
        <f>+'4 Mapa Calor Inherente'!$C$15</f>
        <v>Rara vez</v>
      </c>
      <c r="D57" s="688" t="str">
        <f>+'4 Mapa Calor Inherente'!$D$15</f>
        <v/>
      </c>
      <c r="E57" s="686" t="str">
        <f>+'4 Mapa Calor Inherente'!$E$15</f>
        <v/>
      </c>
      <c r="F57" s="693" t="s">
        <v>244</v>
      </c>
      <c r="G57" s="696"/>
      <c r="H57" s="106" t="s">
        <v>245</v>
      </c>
      <c r="I57" s="508"/>
      <c r="J57" s="518"/>
      <c r="K57" s="56"/>
      <c r="L57" s="521"/>
      <c r="M57" s="82"/>
      <c r="N57" s="521"/>
      <c r="O57" s="82"/>
      <c r="P57" s="521"/>
      <c r="Q57" s="82"/>
      <c r="R57" s="521"/>
      <c r="S57" s="82"/>
      <c r="T57" s="478"/>
      <c r="U57" s="82"/>
      <c r="V57" s="522"/>
      <c r="W57" s="103"/>
      <c r="X57" s="100"/>
      <c r="Y57" s="83"/>
      <c r="Z57" s="525"/>
      <c r="AA57" s="93"/>
      <c r="AB57" s="92"/>
      <c r="AC57" s="93"/>
      <c r="AD57" s="89"/>
      <c r="AE57" s="700" t="str">
        <f>+IF(AC57="","",AVERAGE(AC57:AC71))</f>
        <v/>
      </c>
      <c r="AF57" s="682" t="str" cm="1">
        <f t="array" ref="AF57">+_xlfn.IFS(AE57="","",AE57='12 Formulas'!$BR$2,'12 Formulas'!$BQ$2,AE57&gt;='12 Formulas'!$BS$3,'12 Formulas'!$BQ$3,AE57&gt;='12 Formulas'!$BS$4,'12 Formulas'!$BQ$4)</f>
        <v/>
      </c>
      <c r="AG57" s="702" t="str">
        <f>+IF(AF57="","",'12 Formulas'!$BU$2)</f>
        <v/>
      </c>
      <c r="AH57" s="676" t="str" cm="1">
        <f t="array" ref="AH57">+_xlfn.IFS(AG57="","",AG57='12 Formulas'!$BX$4,'12 Formulas'!$BY$4,AND(AF57='12 Formulas'!$BW$3,AG57='12 Formulas'!$BX$3),'12 Formulas'!$BY$3,AND(AF57='12 Formulas'!$BW$5,AG57='12 Formulas'!$BX$5),'12 Formulas'!$BY$5,AND(AF57='12 Formulas'!$BW$7,AG57='12 Formulas'!$BX$7),'12 Formulas'!$BY$7)</f>
        <v/>
      </c>
      <c r="AI57" s="67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0" t="str">
        <f>+IF(D57="","",D57)</f>
        <v/>
      </c>
      <c r="AK57" s="690"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72"/>
      <c r="AM57" s="174"/>
      <c r="AN57" s="174"/>
      <c r="AO57" s="174"/>
      <c r="AP57" s="174"/>
      <c r="AQ57" s="174"/>
      <c r="AR57" s="172"/>
      <c r="AS57" s="172"/>
    </row>
    <row r="58" spans="1:45" ht="12.75" customHeight="1" x14ac:dyDescent="0.25">
      <c r="A58" s="682"/>
      <c r="B58" s="684"/>
      <c r="C58" s="686"/>
      <c r="D58" s="688"/>
      <c r="E58" s="686"/>
      <c r="F58" s="693"/>
      <c r="G58" s="696"/>
      <c r="H58" s="107" t="s">
        <v>254</v>
      </c>
      <c r="I58" s="496"/>
      <c r="J58" s="519"/>
      <c r="K58" s="48" t="str" cm="1">
        <f t="array" ref="K58">+_xlfn.IFS(J58="","",J58='12 Formulas'!$AM$2,'12 Formulas'!$AN$2,J58='12 Formulas'!$AM$3,'12 Formulas'!$AN$3)</f>
        <v/>
      </c>
      <c r="L58" s="452"/>
      <c r="M58" s="49" t="str" cm="1">
        <f t="array" ref="M58">+_xlfn.IFS(L58="","",L58='12 Formulas'!$AO$2,'12 Formulas'!$AP$2,L58='12 Formulas'!$AO$3,'12 Formulas'!$AP$3)</f>
        <v/>
      </c>
      <c r="N58" s="452"/>
      <c r="O58" s="49" t="str" cm="1">
        <f t="array" ref="O58">+_xlfn.IFS(N58="","",N58='12 Formulas'!$AQ$2,'12 Formulas'!$AR$2,N58='12 Formulas'!$AQ$3,'12 Formulas'!$AR$3)</f>
        <v/>
      </c>
      <c r="P58" s="452"/>
      <c r="Q58" s="49" t="str" cm="1">
        <f t="array" ref="Q58">+_xlfn.IFS(P58="","",P58='12 Formulas'!$AS$2,'12 Formulas'!$AT$2,P58='12 Formulas'!$AS$3,'12 Formulas'!$AT$3,P58='12 Formulas'!$AS$4,'12 Formulas'!$AT$4)</f>
        <v/>
      </c>
      <c r="R58" s="452"/>
      <c r="S58" s="49" t="str" cm="1">
        <f t="array" ref="S58">+_xlfn.IFS(R58="","",R58='12 Formulas'!$AU$2,'12 Formulas'!$AV$2,R58='12 Formulas'!$AU$3,'12 Formulas'!$AV$3)</f>
        <v/>
      </c>
      <c r="T58" s="491"/>
      <c r="U58" s="49" t="str" cm="1">
        <f t="array" ref="U58">+_xlfn.IFS(T58="","",T58='12 Formulas'!$AW$2,'12 Formulas'!$AX$2,T58='12 Formulas'!$AW$3,'12 Formulas'!$AX$3)</f>
        <v/>
      </c>
      <c r="V58" s="523"/>
      <c r="W58" s="104" t="str" cm="1">
        <f t="array" ref="W58">+_xlfn.IFS(V58="","",V58='12 Formulas'!$AY$2,'12 Formulas'!$AZ$2,V58='12 Formulas'!$AY$3,'12 Formulas'!$AZ$3,V58='12 Formulas'!$AY$4,'12 Formulas'!$AZ$4)</f>
        <v/>
      </c>
      <c r="X58" s="101" t="str">
        <f t="shared" si="0"/>
        <v/>
      </c>
      <c r="Y58" s="50" t="str" cm="1">
        <f t="array" ref="Y58">+_xlfn.IFS(X58="","",X58&lt;='12 Formulas'!$BD$4,'12 Formulas'!$BB$4,X58&lt;='12 Formulas'!$BD$3,'12 Formulas'!$BB$3,X58&lt;='12 Formulas'!$BD$2,'12 Formulas'!$BB$2)</f>
        <v/>
      </c>
      <c r="Z58" s="526"/>
      <c r="AA58" s="95" t="str" cm="1">
        <f t="array" ref="AA58">+_xlfn.IFS(Z58="","",Z58='12 Formulas'!$BF$2,'12 Formulas'!$BG$2,Z58='12 Formulas'!$BF$3,'12 Formulas'!$BG$3,Z58='12 Formulas'!$BF$4,'12 Formulas'!$BG$4)</f>
        <v/>
      </c>
      <c r="AB58" s="94"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5" t="str" cm="1">
        <f t="array" ref="AC58">+_xlfn.IFS(AB58="","",AB58='12 Formulas'!$BM$3,'12 Formulas'!$BN$3,AB58='12 Formulas'!$BM$4,'12 Formulas'!$BN$4,AB58='12 Formulas'!$BM$5,'12 Formulas'!$BN$5)</f>
        <v/>
      </c>
      <c r="AD58" s="90" t="str" cm="1">
        <f t="array" ref="AD58">+_xlfn.IFS(AB58="","",AB58='12 Formulas'!$BM$3,'12 Formulas'!$BO$3,AB58='12 Formulas'!$BM$4,'12 Formulas'!$BO$4,AB58='12 Formulas'!$BM$5,'12 Formulas'!$BO$5)</f>
        <v/>
      </c>
      <c r="AE58" s="700"/>
      <c r="AF58" s="682"/>
      <c r="AG58" s="702"/>
      <c r="AH58" s="676"/>
      <c r="AI58" s="678"/>
      <c r="AJ58" s="680"/>
      <c r="AK58" s="690"/>
      <c r="AL58" s="172"/>
      <c r="AM58" s="174"/>
      <c r="AN58" s="174"/>
      <c r="AO58" s="174"/>
      <c r="AP58" s="174"/>
      <c r="AQ58" s="174"/>
      <c r="AR58" s="172"/>
      <c r="AS58" s="172"/>
    </row>
    <row r="59" spans="1:45" ht="12.75" customHeight="1" x14ac:dyDescent="0.25">
      <c r="A59" s="682"/>
      <c r="B59" s="684"/>
      <c r="C59" s="686"/>
      <c r="D59" s="688"/>
      <c r="E59" s="686"/>
      <c r="F59" s="694"/>
      <c r="G59" s="697"/>
      <c r="H59" s="107" t="s">
        <v>258</v>
      </c>
      <c r="I59" s="496"/>
      <c r="J59" s="519"/>
      <c r="K59" s="48" t="str" cm="1">
        <f t="array" ref="K59">+_xlfn.IFS(J59="","",J59='12 Formulas'!$AM$2,'12 Formulas'!$AN$2,J59='12 Formulas'!$AM$3,'12 Formulas'!$AN$3)</f>
        <v/>
      </c>
      <c r="L59" s="452"/>
      <c r="M59" s="49" t="str" cm="1">
        <f t="array" ref="M59">+_xlfn.IFS(L59="","",L59='12 Formulas'!$AO$2,'12 Formulas'!$AP$2,L59='12 Formulas'!$AO$3,'12 Formulas'!$AP$3)</f>
        <v/>
      </c>
      <c r="N59" s="452"/>
      <c r="O59" s="49" t="str" cm="1">
        <f t="array" ref="O59">+_xlfn.IFS(N59="","",N59='12 Formulas'!$AQ$2,'12 Formulas'!$AR$2,N59='12 Formulas'!$AQ$3,'12 Formulas'!$AR$3)</f>
        <v/>
      </c>
      <c r="P59" s="452"/>
      <c r="Q59" s="49" t="str" cm="1">
        <f t="array" ref="Q59">+_xlfn.IFS(P59="","",P59='12 Formulas'!$AS$2,'12 Formulas'!$AT$2,P59='12 Formulas'!$AS$3,'12 Formulas'!$AT$3,P59='12 Formulas'!$AS$4,'12 Formulas'!$AT$4)</f>
        <v/>
      </c>
      <c r="R59" s="452"/>
      <c r="S59" s="49" t="str" cm="1">
        <f t="array" ref="S59">+_xlfn.IFS(R59="","",R59='12 Formulas'!$AU$2,'12 Formulas'!$AV$2,R59='12 Formulas'!$AU$3,'12 Formulas'!$AV$3)</f>
        <v/>
      </c>
      <c r="T59" s="491"/>
      <c r="U59" s="49" t="str" cm="1">
        <f t="array" ref="U59">+_xlfn.IFS(T59="","",T59='12 Formulas'!$AW$2,'12 Formulas'!$AX$2,T59='12 Formulas'!$AW$3,'12 Formulas'!$AX$3)</f>
        <v/>
      </c>
      <c r="V59" s="523"/>
      <c r="W59" s="104" t="str" cm="1">
        <f t="array" ref="W59">+_xlfn.IFS(V59="","",V59='12 Formulas'!$AY$2,'12 Formulas'!$AZ$2,V59='12 Formulas'!$AY$3,'12 Formulas'!$AZ$3,V59='12 Formulas'!$AY$4,'12 Formulas'!$AZ$4)</f>
        <v/>
      </c>
      <c r="X59" s="101" t="str">
        <f t="shared" si="0"/>
        <v/>
      </c>
      <c r="Y59" s="50" t="str" cm="1">
        <f t="array" ref="Y59">+_xlfn.IFS(X59="","",X59&lt;='12 Formulas'!$BD$4,'12 Formulas'!$BB$4,X59&lt;='12 Formulas'!$BD$3,'12 Formulas'!$BB$3,X59&lt;='12 Formulas'!$BD$2,'12 Formulas'!$BB$2)</f>
        <v/>
      </c>
      <c r="Z59" s="526"/>
      <c r="AA59" s="95" t="str" cm="1">
        <f t="array" ref="AA59">+_xlfn.IFS(Z59="","",Z59='12 Formulas'!$BF$2,'12 Formulas'!$BG$2,Z59='12 Formulas'!$BF$3,'12 Formulas'!$BG$3,Z59='12 Formulas'!$BF$4,'12 Formulas'!$BG$4)</f>
        <v/>
      </c>
      <c r="AB59" s="94"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5" t="str" cm="1">
        <f t="array" ref="AC59">+_xlfn.IFS(AB59="","",AB59='12 Formulas'!$BM$3,'12 Formulas'!$BN$3,AB59='12 Formulas'!$BM$4,'12 Formulas'!$BN$4,AB59='12 Formulas'!$BM$5,'12 Formulas'!$BN$5)</f>
        <v/>
      </c>
      <c r="AD59" s="90" t="str" cm="1">
        <f t="array" ref="AD59">+_xlfn.IFS(AB59="","",AB59='12 Formulas'!$BM$3,'12 Formulas'!$BO$3,AB59='12 Formulas'!$BM$4,'12 Formulas'!$BO$4,AB59='12 Formulas'!$BM$5,'12 Formulas'!$BO$5)</f>
        <v/>
      </c>
      <c r="AE59" s="700"/>
      <c r="AF59" s="682"/>
      <c r="AG59" s="702"/>
      <c r="AH59" s="676"/>
      <c r="AI59" s="678"/>
      <c r="AJ59" s="680"/>
      <c r="AK59" s="690"/>
      <c r="AL59" s="172"/>
      <c r="AM59" s="174"/>
      <c r="AN59" s="174"/>
      <c r="AO59" s="174"/>
      <c r="AP59" s="174"/>
      <c r="AQ59" s="174"/>
      <c r="AR59" s="172"/>
      <c r="AS59" s="172"/>
    </row>
    <row r="60" spans="1:45" ht="12.75" customHeight="1" x14ac:dyDescent="0.25">
      <c r="A60" s="682"/>
      <c r="B60" s="684"/>
      <c r="C60" s="686"/>
      <c r="D60" s="688"/>
      <c r="E60" s="686"/>
      <c r="F60" s="692" t="s">
        <v>259</v>
      </c>
      <c r="G60" s="695"/>
      <c r="H60" s="107" t="s">
        <v>245</v>
      </c>
      <c r="I60" s="496"/>
      <c r="J60" s="519"/>
      <c r="K60" s="48" t="str" cm="1">
        <f t="array" ref="K60">+_xlfn.IFS(J60="","",J60='12 Formulas'!$AM$2,'12 Formulas'!$AN$2,J60='12 Formulas'!$AM$3,'12 Formulas'!$AN$3)</f>
        <v/>
      </c>
      <c r="L60" s="452"/>
      <c r="M60" s="49" t="str" cm="1">
        <f t="array" ref="M60">+_xlfn.IFS(L60="","",L60='12 Formulas'!$AO$2,'12 Formulas'!$AP$2,L60='12 Formulas'!$AO$3,'12 Formulas'!$AP$3)</f>
        <v/>
      </c>
      <c r="N60" s="452"/>
      <c r="O60" s="49" t="str" cm="1">
        <f t="array" ref="O60">+_xlfn.IFS(N60="","",N60='12 Formulas'!$AQ$2,'12 Formulas'!$AR$2,N60='12 Formulas'!$AQ$3,'12 Formulas'!$AR$3)</f>
        <v/>
      </c>
      <c r="P60" s="452"/>
      <c r="Q60" s="49" t="str" cm="1">
        <f t="array" ref="Q60">+_xlfn.IFS(P60="","",P60='12 Formulas'!$AS$2,'12 Formulas'!$AT$2,P60='12 Formulas'!$AS$3,'12 Formulas'!$AT$3,P60='12 Formulas'!$AS$4,'12 Formulas'!$AT$4)</f>
        <v/>
      </c>
      <c r="R60" s="452"/>
      <c r="S60" s="49" t="str" cm="1">
        <f t="array" ref="S60">+_xlfn.IFS(R60="","",R60='12 Formulas'!$AU$2,'12 Formulas'!$AV$2,R60='12 Formulas'!$AU$3,'12 Formulas'!$AV$3)</f>
        <v/>
      </c>
      <c r="T60" s="491"/>
      <c r="U60" s="49" t="str" cm="1">
        <f t="array" ref="U60">+_xlfn.IFS(T60="","",T60='12 Formulas'!$AW$2,'12 Formulas'!$AX$2,T60='12 Formulas'!$AW$3,'12 Formulas'!$AX$3)</f>
        <v/>
      </c>
      <c r="V60" s="523"/>
      <c r="W60" s="104" t="str" cm="1">
        <f t="array" ref="W60">+_xlfn.IFS(V60="","",V60='12 Formulas'!$AY$2,'12 Formulas'!$AZ$2,V60='12 Formulas'!$AY$3,'12 Formulas'!$AZ$3,V60='12 Formulas'!$AY$4,'12 Formulas'!$AZ$4)</f>
        <v/>
      </c>
      <c r="X60" s="101" t="str">
        <f t="shared" si="0"/>
        <v/>
      </c>
      <c r="Y60" s="50" t="str" cm="1">
        <f t="array" ref="Y60">+_xlfn.IFS(X60="","",X60&lt;='12 Formulas'!$BD$4,'12 Formulas'!$BB$4,X60&lt;='12 Formulas'!$BD$3,'12 Formulas'!$BB$3,X60&lt;='12 Formulas'!$BD$2,'12 Formulas'!$BB$2)</f>
        <v/>
      </c>
      <c r="Z60" s="526"/>
      <c r="AA60" s="95" t="str" cm="1">
        <f t="array" ref="AA60">+_xlfn.IFS(Z60="","",Z60='12 Formulas'!$BF$2,'12 Formulas'!$BG$2,Z60='12 Formulas'!$BF$3,'12 Formulas'!$BG$3,Z60='12 Formulas'!$BF$4,'12 Formulas'!$BG$4)</f>
        <v/>
      </c>
      <c r="AB60" s="94"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5" t="str" cm="1">
        <f t="array" ref="AC60">+_xlfn.IFS(AB60="","",AB60='12 Formulas'!$BM$3,'12 Formulas'!$BN$3,AB60='12 Formulas'!$BM$4,'12 Formulas'!$BN$4,AB60='12 Formulas'!$BM$5,'12 Formulas'!$BN$5)</f>
        <v/>
      </c>
      <c r="AD60" s="90" t="str" cm="1">
        <f t="array" ref="AD60">+_xlfn.IFS(AB60="","",AB60='12 Formulas'!$BM$3,'12 Formulas'!$BO$3,AB60='12 Formulas'!$BM$4,'12 Formulas'!$BO$4,AB60='12 Formulas'!$BM$5,'12 Formulas'!$BO$5)</f>
        <v/>
      </c>
      <c r="AE60" s="700"/>
      <c r="AF60" s="682"/>
      <c r="AG60" s="702"/>
      <c r="AH60" s="676"/>
      <c r="AI60" s="678"/>
      <c r="AJ60" s="680"/>
      <c r="AK60" s="690"/>
      <c r="AL60" s="172"/>
      <c r="AM60" s="174"/>
      <c r="AN60" s="174"/>
      <c r="AO60" s="174"/>
      <c r="AP60" s="174"/>
      <c r="AQ60" s="174"/>
      <c r="AR60" s="172"/>
      <c r="AS60" s="172"/>
    </row>
    <row r="61" spans="1:45" ht="12.75" customHeight="1" x14ac:dyDescent="0.25">
      <c r="A61" s="682"/>
      <c r="B61" s="684"/>
      <c r="C61" s="686"/>
      <c r="D61" s="688"/>
      <c r="E61" s="686"/>
      <c r="F61" s="693"/>
      <c r="G61" s="696"/>
      <c r="H61" s="107" t="s">
        <v>254</v>
      </c>
      <c r="I61" s="496"/>
      <c r="J61" s="519"/>
      <c r="K61" s="48" t="str" cm="1">
        <f t="array" ref="K61">+_xlfn.IFS(J61="","",J61='12 Formulas'!$AM$2,'12 Formulas'!$AN$2,J61='12 Formulas'!$AM$3,'12 Formulas'!$AN$3)</f>
        <v/>
      </c>
      <c r="L61" s="452"/>
      <c r="M61" s="49" t="str" cm="1">
        <f t="array" ref="M61">+_xlfn.IFS(L61="","",L61='12 Formulas'!$AO$2,'12 Formulas'!$AP$2,L61='12 Formulas'!$AO$3,'12 Formulas'!$AP$3)</f>
        <v/>
      </c>
      <c r="N61" s="452"/>
      <c r="O61" s="49" t="str" cm="1">
        <f t="array" ref="O61">+_xlfn.IFS(N61="","",N61='12 Formulas'!$AQ$2,'12 Formulas'!$AR$2,N61='12 Formulas'!$AQ$3,'12 Formulas'!$AR$3)</f>
        <v/>
      </c>
      <c r="P61" s="452"/>
      <c r="Q61" s="49" t="str" cm="1">
        <f t="array" ref="Q61">+_xlfn.IFS(P61="","",P61='12 Formulas'!$AS$2,'12 Formulas'!$AT$2,P61='12 Formulas'!$AS$3,'12 Formulas'!$AT$3,P61='12 Formulas'!$AS$4,'12 Formulas'!$AT$4)</f>
        <v/>
      </c>
      <c r="R61" s="452"/>
      <c r="S61" s="49" t="str" cm="1">
        <f t="array" ref="S61">+_xlfn.IFS(R61="","",R61='12 Formulas'!$AU$2,'12 Formulas'!$AV$2,R61='12 Formulas'!$AU$3,'12 Formulas'!$AV$3)</f>
        <v/>
      </c>
      <c r="T61" s="491"/>
      <c r="U61" s="49" t="str" cm="1">
        <f t="array" ref="U61">+_xlfn.IFS(T61="","",T61='12 Formulas'!$AW$2,'12 Formulas'!$AX$2,T61='12 Formulas'!$AW$3,'12 Formulas'!$AX$3)</f>
        <v/>
      </c>
      <c r="V61" s="523"/>
      <c r="W61" s="104" t="str" cm="1">
        <f t="array" ref="W61">+_xlfn.IFS(V61="","",V61='12 Formulas'!$AY$2,'12 Formulas'!$AZ$2,V61='12 Formulas'!$AY$3,'12 Formulas'!$AZ$3,V61='12 Formulas'!$AY$4,'12 Formulas'!$AZ$4)</f>
        <v/>
      </c>
      <c r="X61" s="101" t="str">
        <f t="shared" si="0"/>
        <v/>
      </c>
      <c r="Y61" s="50" t="str" cm="1">
        <f t="array" ref="Y61">+_xlfn.IFS(X61="","",X61&lt;='12 Formulas'!$BD$4,'12 Formulas'!$BB$4,X61&lt;='12 Formulas'!$BD$3,'12 Formulas'!$BB$3,X61&lt;='12 Formulas'!$BD$2,'12 Formulas'!$BB$2)</f>
        <v/>
      </c>
      <c r="Z61" s="526"/>
      <c r="AA61" s="95" t="str" cm="1">
        <f t="array" ref="AA61">+_xlfn.IFS(Z61="","",Z61='12 Formulas'!$BF$2,'12 Formulas'!$BG$2,Z61='12 Formulas'!$BF$3,'12 Formulas'!$BG$3,Z61='12 Formulas'!$BF$4,'12 Formulas'!$BG$4)</f>
        <v/>
      </c>
      <c r="AB61" s="94"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5" t="str" cm="1">
        <f t="array" ref="AC61">+_xlfn.IFS(AB61="","",AB61='12 Formulas'!$BM$3,'12 Formulas'!$BN$3,AB61='12 Formulas'!$BM$4,'12 Formulas'!$BN$4,AB61='12 Formulas'!$BM$5,'12 Formulas'!$BN$5)</f>
        <v/>
      </c>
      <c r="AD61" s="90" t="str" cm="1">
        <f t="array" ref="AD61">+_xlfn.IFS(AB61="","",AB61='12 Formulas'!$BM$3,'12 Formulas'!$BO$3,AB61='12 Formulas'!$BM$4,'12 Formulas'!$BO$4,AB61='12 Formulas'!$BM$5,'12 Formulas'!$BO$5)</f>
        <v/>
      </c>
      <c r="AE61" s="700"/>
      <c r="AF61" s="682"/>
      <c r="AG61" s="702"/>
      <c r="AH61" s="676"/>
      <c r="AI61" s="678"/>
      <c r="AJ61" s="680"/>
      <c r="AK61" s="690"/>
      <c r="AL61" s="172"/>
      <c r="AM61" s="174"/>
      <c r="AN61" s="174"/>
      <c r="AO61" s="174"/>
      <c r="AP61" s="174"/>
      <c r="AQ61" s="174"/>
      <c r="AR61" s="172"/>
      <c r="AS61" s="172"/>
    </row>
    <row r="62" spans="1:45" ht="12.75" customHeight="1" x14ac:dyDescent="0.25">
      <c r="A62" s="682"/>
      <c r="B62" s="684"/>
      <c r="C62" s="686"/>
      <c r="D62" s="688"/>
      <c r="E62" s="686"/>
      <c r="F62" s="694"/>
      <c r="G62" s="697"/>
      <c r="H62" s="107" t="s">
        <v>258</v>
      </c>
      <c r="I62" s="496"/>
      <c r="J62" s="519"/>
      <c r="K62" s="48" t="str" cm="1">
        <f t="array" ref="K62">+_xlfn.IFS(J62="","",J62='12 Formulas'!$AM$2,'12 Formulas'!$AN$2,J62='12 Formulas'!$AM$3,'12 Formulas'!$AN$3)</f>
        <v/>
      </c>
      <c r="L62" s="452"/>
      <c r="M62" s="49" t="str" cm="1">
        <f t="array" ref="M62">+_xlfn.IFS(L62="","",L62='12 Formulas'!$AO$2,'12 Formulas'!$AP$2,L62='12 Formulas'!$AO$3,'12 Formulas'!$AP$3)</f>
        <v/>
      </c>
      <c r="N62" s="452"/>
      <c r="O62" s="49" t="str" cm="1">
        <f t="array" ref="O62">+_xlfn.IFS(N62="","",N62='12 Formulas'!$AQ$2,'12 Formulas'!$AR$2,N62='12 Formulas'!$AQ$3,'12 Formulas'!$AR$3)</f>
        <v/>
      </c>
      <c r="P62" s="452"/>
      <c r="Q62" s="49" t="str" cm="1">
        <f t="array" ref="Q62">+_xlfn.IFS(P62="","",P62='12 Formulas'!$AS$2,'12 Formulas'!$AT$2,P62='12 Formulas'!$AS$3,'12 Formulas'!$AT$3,P62='12 Formulas'!$AS$4,'12 Formulas'!$AT$4)</f>
        <v/>
      </c>
      <c r="R62" s="452"/>
      <c r="S62" s="49" t="str" cm="1">
        <f t="array" ref="S62">+_xlfn.IFS(R62="","",R62='12 Formulas'!$AU$2,'12 Formulas'!$AV$2,R62='12 Formulas'!$AU$3,'12 Formulas'!$AV$3)</f>
        <v/>
      </c>
      <c r="T62" s="491"/>
      <c r="U62" s="49" t="str" cm="1">
        <f t="array" ref="U62">+_xlfn.IFS(T62="","",T62='12 Formulas'!$AW$2,'12 Formulas'!$AX$2,T62='12 Formulas'!$AW$3,'12 Formulas'!$AX$3)</f>
        <v/>
      </c>
      <c r="V62" s="523"/>
      <c r="W62" s="104" t="str" cm="1">
        <f t="array" ref="W62">+_xlfn.IFS(V62="","",V62='12 Formulas'!$AY$2,'12 Formulas'!$AZ$2,V62='12 Formulas'!$AY$3,'12 Formulas'!$AZ$3,V62='12 Formulas'!$AY$4,'12 Formulas'!$AZ$4)</f>
        <v/>
      </c>
      <c r="X62" s="101" t="str">
        <f t="shared" si="0"/>
        <v/>
      </c>
      <c r="Y62" s="50" t="str" cm="1">
        <f t="array" ref="Y62">+_xlfn.IFS(X62="","",X62&lt;='12 Formulas'!$BD$4,'12 Formulas'!$BB$4,X62&lt;='12 Formulas'!$BD$3,'12 Formulas'!$BB$3,X62&lt;='12 Formulas'!$BD$2,'12 Formulas'!$BB$2)</f>
        <v/>
      </c>
      <c r="Z62" s="526"/>
      <c r="AA62" s="95" t="str" cm="1">
        <f t="array" ref="AA62">+_xlfn.IFS(Z62="","",Z62='12 Formulas'!$BF$2,'12 Formulas'!$BG$2,Z62='12 Formulas'!$BF$3,'12 Formulas'!$BG$3,Z62='12 Formulas'!$BF$4,'12 Formulas'!$BG$4)</f>
        <v/>
      </c>
      <c r="AB62" s="94"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5" t="str" cm="1">
        <f t="array" ref="AC62">+_xlfn.IFS(AB62="","",AB62='12 Formulas'!$BM$3,'12 Formulas'!$BN$3,AB62='12 Formulas'!$BM$4,'12 Formulas'!$BN$4,AB62='12 Formulas'!$BM$5,'12 Formulas'!$BN$5)</f>
        <v/>
      </c>
      <c r="AD62" s="90" t="str" cm="1">
        <f t="array" ref="AD62">+_xlfn.IFS(AB62="","",AB62='12 Formulas'!$BM$3,'12 Formulas'!$BO$3,AB62='12 Formulas'!$BM$4,'12 Formulas'!$BO$4,AB62='12 Formulas'!$BM$5,'12 Formulas'!$BO$5)</f>
        <v/>
      </c>
      <c r="AE62" s="700"/>
      <c r="AF62" s="682"/>
      <c r="AG62" s="702"/>
      <c r="AH62" s="676"/>
      <c r="AI62" s="678"/>
      <c r="AJ62" s="680"/>
      <c r="AK62" s="690"/>
      <c r="AL62" s="172"/>
      <c r="AM62" s="174"/>
      <c r="AN62" s="174"/>
      <c r="AO62" s="174"/>
      <c r="AP62" s="174"/>
      <c r="AQ62" s="174"/>
      <c r="AR62" s="172"/>
      <c r="AS62" s="172"/>
    </row>
    <row r="63" spans="1:45" ht="12.75" customHeight="1" x14ac:dyDescent="0.25">
      <c r="A63" s="682"/>
      <c r="B63" s="684"/>
      <c r="C63" s="686"/>
      <c r="D63" s="688"/>
      <c r="E63" s="686"/>
      <c r="F63" s="692" t="s">
        <v>260</v>
      </c>
      <c r="G63" s="695"/>
      <c r="H63" s="107" t="s">
        <v>245</v>
      </c>
      <c r="I63" s="496"/>
      <c r="J63" s="519"/>
      <c r="K63" s="48" t="str" cm="1">
        <f t="array" ref="K63">+_xlfn.IFS(J63="","",J63='12 Formulas'!$AM$2,'12 Formulas'!$AN$2,J63='12 Formulas'!$AM$3,'12 Formulas'!$AN$3)</f>
        <v/>
      </c>
      <c r="L63" s="452"/>
      <c r="M63" s="49" t="str" cm="1">
        <f t="array" ref="M63">+_xlfn.IFS(L63="","",L63='12 Formulas'!$AO$2,'12 Formulas'!$AP$2,L63='12 Formulas'!$AO$3,'12 Formulas'!$AP$3)</f>
        <v/>
      </c>
      <c r="N63" s="452"/>
      <c r="O63" s="49" t="str" cm="1">
        <f t="array" ref="O63">+_xlfn.IFS(N63="","",N63='12 Formulas'!$AQ$2,'12 Formulas'!$AR$2,N63='12 Formulas'!$AQ$3,'12 Formulas'!$AR$3)</f>
        <v/>
      </c>
      <c r="P63" s="452"/>
      <c r="Q63" s="49" t="str" cm="1">
        <f t="array" ref="Q63">+_xlfn.IFS(P63="","",P63='12 Formulas'!$AS$2,'12 Formulas'!$AT$2,P63='12 Formulas'!$AS$3,'12 Formulas'!$AT$3,P63='12 Formulas'!$AS$4,'12 Formulas'!$AT$4)</f>
        <v/>
      </c>
      <c r="R63" s="452"/>
      <c r="S63" s="49" t="str" cm="1">
        <f t="array" ref="S63">+_xlfn.IFS(R63="","",R63='12 Formulas'!$AU$2,'12 Formulas'!$AV$2,R63='12 Formulas'!$AU$3,'12 Formulas'!$AV$3)</f>
        <v/>
      </c>
      <c r="T63" s="491"/>
      <c r="U63" s="49" t="str" cm="1">
        <f t="array" ref="U63">+_xlfn.IFS(T63="","",T63='12 Formulas'!$AW$2,'12 Formulas'!$AX$2,T63='12 Formulas'!$AW$3,'12 Formulas'!$AX$3)</f>
        <v/>
      </c>
      <c r="V63" s="523"/>
      <c r="W63" s="104" t="str" cm="1">
        <f t="array" ref="W63">+_xlfn.IFS(V63="","",V63='12 Formulas'!$AY$2,'12 Formulas'!$AZ$2,V63='12 Formulas'!$AY$3,'12 Formulas'!$AZ$3,V63='12 Formulas'!$AY$4,'12 Formulas'!$AZ$4)</f>
        <v/>
      </c>
      <c r="X63" s="101" t="str">
        <f t="shared" si="0"/>
        <v/>
      </c>
      <c r="Y63" s="50" t="str" cm="1">
        <f t="array" ref="Y63">+_xlfn.IFS(X63="","",X63&lt;='12 Formulas'!$BD$4,'12 Formulas'!$BB$4,X63&lt;='12 Formulas'!$BD$3,'12 Formulas'!$BB$3,X63&lt;='12 Formulas'!$BD$2,'12 Formulas'!$BB$2)</f>
        <v/>
      </c>
      <c r="Z63" s="526"/>
      <c r="AA63" s="95" t="str" cm="1">
        <f t="array" ref="AA63">+_xlfn.IFS(Z63="","",Z63='12 Formulas'!$BF$2,'12 Formulas'!$BG$2,Z63='12 Formulas'!$BF$3,'12 Formulas'!$BG$3,Z63='12 Formulas'!$BF$4,'12 Formulas'!$BG$4)</f>
        <v/>
      </c>
      <c r="AB63" s="94"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5" t="str" cm="1">
        <f t="array" ref="AC63">+_xlfn.IFS(AB63="","",AB63='12 Formulas'!$BM$3,'12 Formulas'!$BN$3,AB63='12 Formulas'!$BM$4,'12 Formulas'!$BN$4,AB63='12 Formulas'!$BM$5,'12 Formulas'!$BN$5)</f>
        <v/>
      </c>
      <c r="AD63" s="90" t="str" cm="1">
        <f t="array" ref="AD63">+_xlfn.IFS(AB63="","",AB63='12 Formulas'!$BM$3,'12 Formulas'!$BO$3,AB63='12 Formulas'!$BM$4,'12 Formulas'!$BO$4,AB63='12 Formulas'!$BM$5,'12 Formulas'!$BO$5)</f>
        <v/>
      </c>
      <c r="AE63" s="700"/>
      <c r="AF63" s="682"/>
      <c r="AG63" s="702"/>
      <c r="AH63" s="676"/>
      <c r="AI63" s="678"/>
      <c r="AJ63" s="680"/>
      <c r="AK63" s="690"/>
      <c r="AL63" s="172"/>
      <c r="AM63" s="174"/>
      <c r="AN63" s="174"/>
      <c r="AO63" s="174"/>
      <c r="AP63" s="174"/>
      <c r="AQ63" s="174"/>
      <c r="AR63" s="172"/>
      <c r="AS63" s="172"/>
    </row>
    <row r="64" spans="1:45" ht="12.75" customHeight="1" x14ac:dyDescent="0.25">
      <c r="A64" s="682"/>
      <c r="B64" s="684"/>
      <c r="C64" s="686"/>
      <c r="D64" s="688"/>
      <c r="E64" s="686"/>
      <c r="F64" s="693"/>
      <c r="G64" s="696"/>
      <c r="H64" s="107" t="s">
        <v>254</v>
      </c>
      <c r="I64" s="496"/>
      <c r="J64" s="519"/>
      <c r="K64" s="48" t="str" cm="1">
        <f t="array" ref="K64">+_xlfn.IFS(J64="","",J64='12 Formulas'!$AM$2,'12 Formulas'!$AN$2,J64='12 Formulas'!$AM$3,'12 Formulas'!$AN$3)</f>
        <v/>
      </c>
      <c r="L64" s="452"/>
      <c r="M64" s="49" t="str" cm="1">
        <f t="array" ref="M64">+_xlfn.IFS(L64="","",L64='12 Formulas'!$AO$2,'12 Formulas'!$AP$2,L64='12 Formulas'!$AO$3,'12 Formulas'!$AP$3)</f>
        <v/>
      </c>
      <c r="N64" s="452"/>
      <c r="O64" s="49" t="str" cm="1">
        <f t="array" ref="O64">+_xlfn.IFS(N64="","",N64='12 Formulas'!$AQ$2,'12 Formulas'!$AR$2,N64='12 Formulas'!$AQ$3,'12 Formulas'!$AR$3)</f>
        <v/>
      </c>
      <c r="P64" s="452"/>
      <c r="Q64" s="49" t="str" cm="1">
        <f t="array" ref="Q64">+_xlfn.IFS(P64="","",P64='12 Formulas'!$AS$2,'12 Formulas'!$AT$2,P64='12 Formulas'!$AS$3,'12 Formulas'!$AT$3,P64='12 Formulas'!$AS$4,'12 Formulas'!$AT$4)</f>
        <v/>
      </c>
      <c r="R64" s="452"/>
      <c r="S64" s="49" t="str" cm="1">
        <f t="array" ref="S64">+_xlfn.IFS(R64="","",R64='12 Formulas'!$AU$2,'12 Formulas'!$AV$2,R64='12 Formulas'!$AU$3,'12 Formulas'!$AV$3)</f>
        <v/>
      </c>
      <c r="T64" s="491"/>
      <c r="U64" s="49" t="str" cm="1">
        <f t="array" ref="U64">+_xlfn.IFS(T64="","",T64='12 Formulas'!$AW$2,'12 Formulas'!$AX$2,T64='12 Formulas'!$AW$3,'12 Formulas'!$AX$3)</f>
        <v/>
      </c>
      <c r="V64" s="523"/>
      <c r="W64" s="104" t="str" cm="1">
        <f t="array" ref="W64">+_xlfn.IFS(V64="","",V64='12 Formulas'!$AY$2,'12 Formulas'!$AZ$2,V64='12 Formulas'!$AY$3,'12 Formulas'!$AZ$3,V64='12 Formulas'!$AY$4,'12 Formulas'!$AZ$4)</f>
        <v/>
      </c>
      <c r="X64" s="101" t="str">
        <f t="shared" si="0"/>
        <v/>
      </c>
      <c r="Y64" s="50" t="str" cm="1">
        <f t="array" ref="Y64">+_xlfn.IFS(X64="","",X64&lt;='12 Formulas'!$BD$4,'12 Formulas'!$BB$4,X64&lt;='12 Formulas'!$BD$3,'12 Formulas'!$BB$3,X64&lt;='12 Formulas'!$BD$2,'12 Formulas'!$BB$2)</f>
        <v/>
      </c>
      <c r="Z64" s="526"/>
      <c r="AA64" s="95" t="str" cm="1">
        <f t="array" ref="AA64">+_xlfn.IFS(Z64="","",Z64='12 Formulas'!$BF$2,'12 Formulas'!$BG$2,Z64='12 Formulas'!$BF$3,'12 Formulas'!$BG$3,Z64='12 Formulas'!$BF$4,'12 Formulas'!$BG$4)</f>
        <v/>
      </c>
      <c r="AB64" s="94"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5" t="str" cm="1">
        <f t="array" ref="AC64">+_xlfn.IFS(AB64="","",AB64='12 Formulas'!$BM$3,'12 Formulas'!$BN$3,AB64='12 Formulas'!$BM$4,'12 Formulas'!$BN$4,AB64='12 Formulas'!$BM$5,'12 Formulas'!$BN$5)</f>
        <v/>
      </c>
      <c r="AD64" s="90" t="str" cm="1">
        <f t="array" ref="AD64">+_xlfn.IFS(AB64="","",AB64='12 Formulas'!$BM$3,'12 Formulas'!$BO$3,AB64='12 Formulas'!$BM$4,'12 Formulas'!$BO$4,AB64='12 Formulas'!$BM$5,'12 Formulas'!$BO$5)</f>
        <v/>
      </c>
      <c r="AE64" s="700"/>
      <c r="AF64" s="682"/>
      <c r="AG64" s="702"/>
      <c r="AH64" s="676"/>
      <c r="AI64" s="678"/>
      <c r="AJ64" s="680"/>
      <c r="AK64" s="690"/>
      <c r="AL64" s="172"/>
      <c r="AM64" s="174"/>
      <c r="AN64" s="174"/>
      <c r="AO64" s="174"/>
      <c r="AP64" s="174"/>
      <c r="AQ64" s="174"/>
      <c r="AR64" s="172"/>
      <c r="AS64" s="172"/>
    </row>
    <row r="65" spans="1:45" ht="12.75" customHeight="1" x14ac:dyDescent="0.25">
      <c r="A65" s="682"/>
      <c r="B65" s="684"/>
      <c r="C65" s="686"/>
      <c r="D65" s="688"/>
      <c r="E65" s="686"/>
      <c r="F65" s="694"/>
      <c r="G65" s="697"/>
      <c r="H65" s="107" t="s">
        <v>258</v>
      </c>
      <c r="I65" s="496"/>
      <c r="J65" s="519"/>
      <c r="K65" s="48" t="str" cm="1">
        <f t="array" ref="K65">+_xlfn.IFS(J65="","",J65='12 Formulas'!$AM$2,'12 Formulas'!$AN$2,J65='12 Formulas'!$AM$3,'12 Formulas'!$AN$3)</f>
        <v/>
      </c>
      <c r="L65" s="452"/>
      <c r="M65" s="49" t="str" cm="1">
        <f t="array" ref="M65">+_xlfn.IFS(L65="","",L65='12 Formulas'!$AO$2,'12 Formulas'!$AP$2,L65='12 Formulas'!$AO$3,'12 Formulas'!$AP$3)</f>
        <v/>
      </c>
      <c r="N65" s="452"/>
      <c r="O65" s="49" t="str" cm="1">
        <f t="array" ref="O65">+_xlfn.IFS(N65="","",N65='12 Formulas'!$AQ$2,'12 Formulas'!$AR$2,N65='12 Formulas'!$AQ$3,'12 Formulas'!$AR$3)</f>
        <v/>
      </c>
      <c r="P65" s="452"/>
      <c r="Q65" s="49" t="str" cm="1">
        <f t="array" ref="Q65">+_xlfn.IFS(P65="","",P65='12 Formulas'!$AS$2,'12 Formulas'!$AT$2,P65='12 Formulas'!$AS$3,'12 Formulas'!$AT$3,P65='12 Formulas'!$AS$4,'12 Formulas'!$AT$4)</f>
        <v/>
      </c>
      <c r="R65" s="452"/>
      <c r="S65" s="49" t="str" cm="1">
        <f t="array" ref="S65">+_xlfn.IFS(R65="","",R65='12 Formulas'!$AU$2,'12 Formulas'!$AV$2,R65='12 Formulas'!$AU$3,'12 Formulas'!$AV$3)</f>
        <v/>
      </c>
      <c r="T65" s="491"/>
      <c r="U65" s="49" t="str" cm="1">
        <f t="array" ref="U65">+_xlfn.IFS(T65="","",T65='12 Formulas'!$AW$2,'12 Formulas'!$AX$2,T65='12 Formulas'!$AW$3,'12 Formulas'!$AX$3)</f>
        <v/>
      </c>
      <c r="V65" s="523"/>
      <c r="W65" s="104" t="str" cm="1">
        <f t="array" ref="W65">+_xlfn.IFS(V65="","",V65='12 Formulas'!$AY$2,'12 Formulas'!$AZ$2,V65='12 Formulas'!$AY$3,'12 Formulas'!$AZ$3,V65='12 Formulas'!$AY$4,'12 Formulas'!$AZ$4)</f>
        <v/>
      </c>
      <c r="X65" s="101" t="str">
        <f t="shared" si="0"/>
        <v/>
      </c>
      <c r="Y65" s="50" t="str" cm="1">
        <f t="array" ref="Y65">+_xlfn.IFS(X65="","",X65&lt;='12 Formulas'!$BD$4,'12 Formulas'!$BB$4,X65&lt;='12 Formulas'!$BD$3,'12 Formulas'!$BB$3,X65&lt;='12 Formulas'!$BD$2,'12 Formulas'!$BB$2)</f>
        <v/>
      </c>
      <c r="Z65" s="526"/>
      <c r="AA65" s="95" t="str" cm="1">
        <f t="array" ref="AA65">+_xlfn.IFS(Z65="","",Z65='12 Formulas'!$BF$2,'12 Formulas'!$BG$2,Z65='12 Formulas'!$BF$3,'12 Formulas'!$BG$3,Z65='12 Formulas'!$BF$4,'12 Formulas'!$BG$4)</f>
        <v/>
      </c>
      <c r="AB65" s="94"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5" t="str" cm="1">
        <f t="array" ref="AC65">+_xlfn.IFS(AB65="","",AB65='12 Formulas'!$BM$3,'12 Formulas'!$BN$3,AB65='12 Formulas'!$BM$4,'12 Formulas'!$BN$4,AB65='12 Formulas'!$BM$5,'12 Formulas'!$BN$5)</f>
        <v/>
      </c>
      <c r="AD65" s="90" t="str" cm="1">
        <f t="array" ref="AD65">+_xlfn.IFS(AB65="","",AB65='12 Formulas'!$BM$3,'12 Formulas'!$BO$3,AB65='12 Formulas'!$BM$4,'12 Formulas'!$BO$4,AB65='12 Formulas'!$BM$5,'12 Formulas'!$BO$5)</f>
        <v/>
      </c>
      <c r="AE65" s="700"/>
      <c r="AF65" s="682"/>
      <c r="AG65" s="702"/>
      <c r="AH65" s="676"/>
      <c r="AI65" s="678"/>
      <c r="AJ65" s="680"/>
      <c r="AK65" s="690"/>
      <c r="AL65" s="172"/>
      <c r="AM65" s="174"/>
      <c r="AN65" s="174"/>
      <c r="AO65" s="174"/>
      <c r="AP65" s="174"/>
      <c r="AQ65" s="174"/>
      <c r="AR65" s="172"/>
      <c r="AS65" s="172"/>
    </row>
    <row r="66" spans="1:45" ht="12.75" customHeight="1" x14ac:dyDescent="0.25">
      <c r="A66" s="682"/>
      <c r="B66" s="684"/>
      <c r="C66" s="686"/>
      <c r="D66" s="688"/>
      <c r="E66" s="686"/>
      <c r="F66" s="692" t="s">
        <v>261</v>
      </c>
      <c r="G66" s="695"/>
      <c r="H66" s="107" t="s">
        <v>245</v>
      </c>
      <c r="I66" s="496"/>
      <c r="J66" s="519"/>
      <c r="K66" s="48" t="str" cm="1">
        <f t="array" ref="K66">+_xlfn.IFS(J66="","",J66='12 Formulas'!$AM$2,'12 Formulas'!$AN$2,J66='12 Formulas'!$AM$3,'12 Formulas'!$AN$3)</f>
        <v/>
      </c>
      <c r="L66" s="452"/>
      <c r="M66" s="49" t="str" cm="1">
        <f t="array" ref="M66">+_xlfn.IFS(L66="","",L66='12 Formulas'!$AO$2,'12 Formulas'!$AP$2,L66='12 Formulas'!$AO$3,'12 Formulas'!$AP$3)</f>
        <v/>
      </c>
      <c r="N66" s="452"/>
      <c r="O66" s="49" t="str" cm="1">
        <f t="array" ref="O66">+_xlfn.IFS(N66="","",N66='12 Formulas'!$AQ$2,'12 Formulas'!$AR$2,N66='12 Formulas'!$AQ$3,'12 Formulas'!$AR$3)</f>
        <v/>
      </c>
      <c r="P66" s="452"/>
      <c r="Q66" s="49" t="str" cm="1">
        <f t="array" ref="Q66">+_xlfn.IFS(P66="","",P66='12 Formulas'!$AS$2,'12 Formulas'!$AT$2,P66='12 Formulas'!$AS$3,'12 Formulas'!$AT$3,P66='12 Formulas'!$AS$4,'12 Formulas'!$AT$4)</f>
        <v/>
      </c>
      <c r="R66" s="452"/>
      <c r="S66" s="49" t="str" cm="1">
        <f t="array" ref="S66">+_xlfn.IFS(R66="","",R66='12 Formulas'!$AU$2,'12 Formulas'!$AV$2,R66='12 Formulas'!$AU$3,'12 Formulas'!$AV$3)</f>
        <v/>
      </c>
      <c r="T66" s="491"/>
      <c r="U66" s="49" t="str" cm="1">
        <f t="array" ref="U66">+_xlfn.IFS(T66="","",T66='12 Formulas'!$AW$2,'12 Formulas'!$AX$2,T66='12 Formulas'!$AW$3,'12 Formulas'!$AX$3)</f>
        <v/>
      </c>
      <c r="V66" s="523"/>
      <c r="W66" s="104" t="str" cm="1">
        <f t="array" ref="W66">+_xlfn.IFS(V66="","",V66='12 Formulas'!$AY$2,'12 Formulas'!$AZ$2,V66='12 Formulas'!$AY$3,'12 Formulas'!$AZ$3,V66='12 Formulas'!$AY$4,'12 Formulas'!$AZ$4)</f>
        <v/>
      </c>
      <c r="X66" s="101" t="str">
        <f t="shared" si="0"/>
        <v/>
      </c>
      <c r="Y66" s="50" t="str" cm="1">
        <f t="array" ref="Y66">+_xlfn.IFS(X66="","",X66&lt;='12 Formulas'!$BD$4,'12 Formulas'!$BB$4,X66&lt;='12 Formulas'!$BD$3,'12 Formulas'!$BB$3,X66&lt;='12 Formulas'!$BD$2,'12 Formulas'!$BB$2)</f>
        <v/>
      </c>
      <c r="Z66" s="526"/>
      <c r="AA66" s="95" t="str" cm="1">
        <f t="array" ref="AA66">+_xlfn.IFS(Z66="","",Z66='12 Formulas'!$BF$2,'12 Formulas'!$BG$2,Z66='12 Formulas'!$BF$3,'12 Formulas'!$BG$3,Z66='12 Formulas'!$BF$4,'12 Formulas'!$BG$4)</f>
        <v/>
      </c>
      <c r="AB66" s="94"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5" t="str" cm="1">
        <f t="array" ref="AC66">+_xlfn.IFS(AB66="","",AB66='12 Formulas'!$BM$3,'12 Formulas'!$BN$3,AB66='12 Formulas'!$BM$4,'12 Formulas'!$BN$4,AB66='12 Formulas'!$BM$5,'12 Formulas'!$BN$5)</f>
        <v/>
      </c>
      <c r="AD66" s="90" t="str" cm="1">
        <f t="array" ref="AD66">+_xlfn.IFS(AB66="","",AB66='12 Formulas'!$BM$3,'12 Formulas'!$BO$3,AB66='12 Formulas'!$BM$4,'12 Formulas'!$BO$4,AB66='12 Formulas'!$BM$5,'12 Formulas'!$BO$5)</f>
        <v/>
      </c>
      <c r="AE66" s="700"/>
      <c r="AF66" s="682"/>
      <c r="AG66" s="702"/>
      <c r="AH66" s="676"/>
      <c r="AI66" s="678"/>
      <c r="AJ66" s="680"/>
      <c r="AK66" s="690"/>
      <c r="AL66" s="172"/>
      <c r="AM66" s="174"/>
      <c r="AN66" s="174"/>
      <c r="AO66" s="174"/>
      <c r="AP66" s="174"/>
      <c r="AQ66" s="174"/>
      <c r="AR66" s="172"/>
      <c r="AS66" s="172"/>
    </row>
    <row r="67" spans="1:45" ht="12.75" customHeight="1" x14ac:dyDescent="0.25">
      <c r="A67" s="682"/>
      <c r="B67" s="684"/>
      <c r="C67" s="686"/>
      <c r="D67" s="688"/>
      <c r="E67" s="686"/>
      <c r="F67" s="693"/>
      <c r="G67" s="696"/>
      <c r="H67" s="107" t="s">
        <v>254</v>
      </c>
      <c r="I67" s="496"/>
      <c r="J67" s="519"/>
      <c r="K67" s="48" t="str" cm="1">
        <f t="array" ref="K67">+_xlfn.IFS(J67="","",J67='12 Formulas'!$AM$2,'12 Formulas'!$AN$2,J67='12 Formulas'!$AM$3,'12 Formulas'!$AN$3)</f>
        <v/>
      </c>
      <c r="L67" s="452"/>
      <c r="M67" s="49" t="str" cm="1">
        <f t="array" ref="M67">+_xlfn.IFS(L67="","",L67='12 Formulas'!$AO$2,'12 Formulas'!$AP$2,L67='12 Formulas'!$AO$3,'12 Formulas'!$AP$3)</f>
        <v/>
      </c>
      <c r="N67" s="452"/>
      <c r="O67" s="49" t="str" cm="1">
        <f t="array" ref="O67">+_xlfn.IFS(N67="","",N67='12 Formulas'!$AQ$2,'12 Formulas'!$AR$2,N67='12 Formulas'!$AQ$3,'12 Formulas'!$AR$3)</f>
        <v/>
      </c>
      <c r="P67" s="452"/>
      <c r="Q67" s="49" t="str" cm="1">
        <f t="array" ref="Q67">+_xlfn.IFS(P67="","",P67='12 Formulas'!$AS$2,'12 Formulas'!$AT$2,P67='12 Formulas'!$AS$3,'12 Formulas'!$AT$3,P67='12 Formulas'!$AS$4,'12 Formulas'!$AT$4)</f>
        <v/>
      </c>
      <c r="R67" s="452"/>
      <c r="S67" s="49" t="str" cm="1">
        <f t="array" ref="S67">+_xlfn.IFS(R67="","",R67='12 Formulas'!$AU$2,'12 Formulas'!$AV$2,R67='12 Formulas'!$AU$3,'12 Formulas'!$AV$3)</f>
        <v/>
      </c>
      <c r="T67" s="491"/>
      <c r="U67" s="49" t="str" cm="1">
        <f t="array" ref="U67">+_xlfn.IFS(T67="","",T67='12 Formulas'!$AW$2,'12 Formulas'!$AX$2,T67='12 Formulas'!$AW$3,'12 Formulas'!$AX$3)</f>
        <v/>
      </c>
      <c r="V67" s="523"/>
      <c r="W67" s="104" t="str" cm="1">
        <f t="array" ref="W67">+_xlfn.IFS(V67="","",V67='12 Formulas'!$AY$2,'12 Formulas'!$AZ$2,V67='12 Formulas'!$AY$3,'12 Formulas'!$AZ$3,V67='12 Formulas'!$AY$4,'12 Formulas'!$AZ$4)</f>
        <v/>
      </c>
      <c r="X67" s="101" t="str">
        <f t="shared" si="0"/>
        <v/>
      </c>
      <c r="Y67" s="50" t="str" cm="1">
        <f t="array" ref="Y67">+_xlfn.IFS(X67="","",X67&lt;='12 Formulas'!$BD$4,'12 Formulas'!$BB$4,X67&lt;='12 Formulas'!$BD$3,'12 Formulas'!$BB$3,X67&lt;='12 Formulas'!$BD$2,'12 Formulas'!$BB$2)</f>
        <v/>
      </c>
      <c r="Z67" s="526"/>
      <c r="AA67" s="95" t="str" cm="1">
        <f t="array" ref="AA67">+_xlfn.IFS(Z67="","",Z67='12 Formulas'!$BF$2,'12 Formulas'!$BG$2,Z67='12 Formulas'!$BF$3,'12 Formulas'!$BG$3,Z67='12 Formulas'!$BF$4,'12 Formulas'!$BG$4)</f>
        <v/>
      </c>
      <c r="AB67" s="94"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5" t="str" cm="1">
        <f t="array" ref="AC67">+_xlfn.IFS(AB67="","",AB67='12 Formulas'!$BM$3,'12 Formulas'!$BN$3,AB67='12 Formulas'!$BM$4,'12 Formulas'!$BN$4,AB67='12 Formulas'!$BM$5,'12 Formulas'!$BN$5)</f>
        <v/>
      </c>
      <c r="AD67" s="90" t="str" cm="1">
        <f t="array" ref="AD67">+_xlfn.IFS(AB67="","",AB67='12 Formulas'!$BM$3,'12 Formulas'!$BO$3,AB67='12 Formulas'!$BM$4,'12 Formulas'!$BO$4,AB67='12 Formulas'!$BM$5,'12 Formulas'!$BO$5)</f>
        <v/>
      </c>
      <c r="AE67" s="700"/>
      <c r="AF67" s="682"/>
      <c r="AG67" s="702"/>
      <c r="AH67" s="676"/>
      <c r="AI67" s="678"/>
      <c r="AJ67" s="680"/>
      <c r="AK67" s="690"/>
      <c r="AL67" s="172"/>
      <c r="AM67" s="174"/>
      <c r="AN67" s="174"/>
      <c r="AO67" s="174"/>
      <c r="AP67" s="174"/>
      <c r="AQ67" s="174"/>
      <c r="AR67" s="172"/>
      <c r="AS67" s="172"/>
    </row>
    <row r="68" spans="1:45" ht="12.75" customHeight="1" x14ac:dyDescent="0.25">
      <c r="A68" s="682"/>
      <c r="B68" s="684"/>
      <c r="C68" s="686"/>
      <c r="D68" s="688"/>
      <c r="E68" s="686"/>
      <c r="F68" s="694"/>
      <c r="G68" s="697"/>
      <c r="H68" s="107" t="s">
        <v>258</v>
      </c>
      <c r="I68" s="496"/>
      <c r="J68" s="519"/>
      <c r="K68" s="48" t="str" cm="1">
        <f t="array" ref="K68">+_xlfn.IFS(J68="","",J68='12 Formulas'!$AM$2,'12 Formulas'!$AN$2,J68='12 Formulas'!$AM$3,'12 Formulas'!$AN$3)</f>
        <v/>
      </c>
      <c r="L68" s="452"/>
      <c r="M68" s="49" t="str" cm="1">
        <f t="array" ref="M68">+_xlfn.IFS(L68="","",L68='12 Formulas'!$AO$2,'12 Formulas'!$AP$2,L68='12 Formulas'!$AO$3,'12 Formulas'!$AP$3)</f>
        <v/>
      </c>
      <c r="N68" s="452"/>
      <c r="O68" s="49" t="str" cm="1">
        <f t="array" ref="O68">+_xlfn.IFS(N68="","",N68='12 Formulas'!$AQ$2,'12 Formulas'!$AR$2,N68='12 Formulas'!$AQ$3,'12 Formulas'!$AR$3)</f>
        <v/>
      </c>
      <c r="P68" s="452"/>
      <c r="Q68" s="49" t="str" cm="1">
        <f t="array" ref="Q68">+_xlfn.IFS(P68="","",P68='12 Formulas'!$AS$2,'12 Formulas'!$AT$2,P68='12 Formulas'!$AS$3,'12 Formulas'!$AT$3,P68='12 Formulas'!$AS$4,'12 Formulas'!$AT$4)</f>
        <v/>
      </c>
      <c r="R68" s="452"/>
      <c r="S68" s="49" t="str" cm="1">
        <f t="array" ref="S68">+_xlfn.IFS(R68="","",R68='12 Formulas'!$AU$2,'12 Formulas'!$AV$2,R68='12 Formulas'!$AU$3,'12 Formulas'!$AV$3)</f>
        <v/>
      </c>
      <c r="T68" s="491"/>
      <c r="U68" s="49" t="str" cm="1">
        <f t="array" ref="U68">+_xlfn.IFS(T68="","",T68='12 Formulas'!$AW$2,'12 Formulas'!$AX$2,T68='12 Formulas'!$AW$3,'12 Formulas'!$AX$3)</f>
        <v/>
      </c>
      <c r="V68" s="523"/>
      <c r="W68" s="104" t="str" cm="1">
        <f t="array" ref="W68">+_xlfn.IFS(V68="","",V68='12 Formulas'!$AY$2,'12 Formulas'!$AZ$2,V68='12 Formulas'!$AY$3,'12 Formulas'!$AZ$3,V68='12 Formulas'!$AY$4,'12 Formulas'!$AZ$4)</f>
        <v/>
      </c>
      <c r="X68" s="101" t="str">
        <f t="shared" si="0"/>
        <v/>
      </c>
      <c r="Y68" s="50" t="str" cm="1">
        <f t="array" ref="Y68">+_xlfn.IFS(X68="","",X68&lt;='12 Formulas'!$BD$4,'12 Formulas'!$BB$4,X68&lt;='12 Formulas'!$BD$3,'12 Formulas'!$BB$3,X68&lt;='12 Formulas'!$BD$2,'12 Formulas'!$BB$2)</f>
        <v/>
      </c>
      <c r="Z68" s="526"/>
      <c r="AA68" s="95" t="str" cm="1">
        <f t="array" ref="AA68">+_xlfn.IFS(Z68="","",Z68='12 Formulas'!$BF$2,'12 Formulas'!$BG$2,Z68='12 Formulas'!$BF$3,'12 Formulas'!$BG$3,Z68='12 Formulas'!$BF$4,'12 Formulas'!$BG$4)</f>
        <v/>
      </c>
      <c r="AB68" s="94"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5" t="str" cm="1">
        <f t="array" ref="AC68">+_xlfn.IFS(AB68="","",AB68='12 Formulas'!$BM$3,'12 Formulas'!$BN$3,AB68='12 Formulas'!$BM$4,'12 Formulas'!$BN$4,AB68='12 Formulas'!$BM$5,'12 Formulas'!$BN$5)</f>
        <v/>
      </c>
      <c r="AD68" s="90" t="str" cm="1">
        <f t="array" ref="AD68">+_xlfn.IFS(AB68="","",AB68='12 Formulas'!$BM$3,'12 Formulas'!$BO$3,AB68='12 Formulas'!$BM$4,'12 Formulas'!$BO$4,AB68='12 Formulas'!$BM$5,'12 Formulas'!$BO$5)</f>
        <v/>
      </c>
      <c r="AE68" s="700"/>
      <c r="AF68" s="682"/>
      <c r="AG68" s="702"/>
      <c r="AH68" s="676"/>
      <c r="AI68" s="678"/>
      <c r="AJ68" s="680"/>
      <c r="AK68" s="690"/>
      <c r="AL68" s="172"/>
      <c r="AM68" s="174"/>
      <c r="AN68" s="174"/>
      <c r="AO68" s="174"/>
      <c r="AP68" s="174"/>
      <c r="AQ68" s="174"/>
      <c r="AR68" s="172"/>
      <c r="AS68" s="172"/>
    </row>
    <row r="69" spans="1:45" ht="12.75" customHeight="1" x14ac:dyDescent="0.25">
      <c r="A69" s="682"/>
      <c r="B69" s="684"/>
      <c r="C69" s="686"/>
      <c r="D69" s="688"/>
      <c r="E69" s="686"/>
      <c r="F69" s="692" t="s">
        <v>262</v>
      </c>
      <c r="G69" s="695"/>
      <c r="H69" s="107" t="s">
        <v>245</v>
      </c>
      <c r="I69" s="496"/>
      <c r="J69" s="519"/>
      <c r="K69" s="48" t="str" cm="1">
        <f t="array" ref="K69">+_xlfn.IFS(J69="","",J69='12 Formulas'!$AM$2,'12 Formulas'!$AN$2,J69='12 Formulas'!$AM$3,'12 Formulas'!$AN$3)</f>
        <v/>
      </c>
      <c r="L69" s="452"/>
      <c r="M69" s="49" t="str" cm="1">
        <f t="array" ref="M69">+_xlfn.IFS(L69="","",L69='12 Formulas'!$AO$2,'12 Formulas'!$AP$2,L69='12 Formulas'!$AO$3,'12 Formulas'!$AP$3)</f>
        <v/>
      </c>
      <c r="N69" s="452"/>
      <c r="O69" s="49" t="str" cm="1">
        <f t="array" ref="O69">+_xlfn.IFS(N69="","",N69='12 Formulas'!$AQ$2,'12 Formulas'!$AR$2,N69='12 Formulas'!$AQ$3,'12 Formulas'!$AR$3)</f>
        <v/>
      </c>
      <c r="P69" s="452"/>
      <c r="Q69" s="49" t="str" cm="1">
        <f t="array" ref="Q69">+_xlfn.IFS(P69="","",P69='12 Formulas'!$AS$2,'12 Formulas'!$AT$2,P69='12 Formulas'!$AS$3,'12 Formulas'!$AT$3,P69='12 Formulas'!$AS$4,'12 Formulas'!$AT$4)</f>
        <v/>
      </c>
      <c r="R69" s="452"/>
      <c r="S69" s="49" t="str" cm="1">
        <f t="array" ref="S69">+_xlfn.IFS(R69="","",R69='12 Formulas'!$AU$2,'12 Formulas'!$AV$2,R69='12 Formulas'!$AU$3,'12 Formulas'!$AV$3)</f>
        <v/>
      </c>
      <c r="T69" s="491"/>
      <c r="U69" s="49" t="str" cm="1">
        <f t="array" ref="U69">+_xlfn.IFS(T69="","",T69='12 Formulas'!$AW$2,'12 Formulas'!$AX$2,T69='12 Formulas'!$AW$3,'12 Formulas'!$AX$3)</f>
        <v/>
      </c>
      <c r="V69" s="523"/>
      <c r="W69" s="104" t="str" cm="1">
        <f t="array" ref="W69">+_xlfn.IFS(V69="","",V69='12 Formulas'!$AY$2,'12 Formulas'!$AZ$2,V69='12 Formulas'!$AY$3,'12 Formulas'!$AZ$3,V69='12 Formulas'!$AY$4,'12 Formulas'!$AZ$4)</f>
        <v/>
      </c>
      <c r="X69" s="101" t="str">
        <f t="shared" si="0"/>
        <v/>
      </c>
      <c r="Y69" s="50" t="str" cm="1">
        <f t="array" ref="Y69">+_xlfn.IFS(X69="","",X69&lt;='12 Formulas'!$BD$4,'12 Formulas'!$BB$4,X69&lt;='12 Formulas'!$BD$3,'12 Formulas'!$BB$3,X69&lt;='12 Formulas'!$BD$2,'12 Formulas'!$BB$2)</f>
        <v/>
      </c>
      <c r="Z69" s="526"/>
      <c r="AA69" s="95" t="str" cm="1">
        <f t="array" ref="AA69">+_xlfn.IFS(Z69="","",Z69='12 Formulas'!$BF$2,'12 Formulas'!$BG$2,Z69='12 Formulas'!$BF$3,'12 Formulas'!$BG$3,Z69='12 Formulas'!$BF$4,'12 Formulas'!$BG$4)</f>
        <v/>
      </c>
      <c r="AB69" s="94"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5" t="str" cm="1">
        <f t="array" ref="AC69">+_xlfn.IFS(AB69="","",AB69='12 Formulas'!$BM$3,'12 Formulas'!$BN$3,AB69='12 Formulas'!$BM$4,'12 Formulas'!$BN$4,AB69='12 Formulas'!$BM$5,'12 Formulas'!$BN$5)</f>
        <v/>
      </c>
      <c r="AD69" s="90" t="str" cm="1">
        <f t="array" ref="AD69">+_xlfn.IFS(AB69="","",AB69='12 Formulas'!$BM$3,'12 Formulas'!$BO$3,AB69='12 Formulas'!$BM$4,'12 Formulas'!$BO$4,AB69='12 Formulas'!$BM$5,'12 Formulas'!$BO$5)</f>
        <v/>
      </c>
      <c r="AE69" s="700"/>
      <c r="AF69" s="682"/>
      <c r="AG69" s="702"/>
      <c r="AH69" s="676"/>
      <c r="AI69" s="678"/>
      <c r="AJ69" s="680"/>
      <c r="AK69" s="690"/>
      <c r="AL69" s="172"/>
      <c r="AM69" s="174"/>
      <c r="AN69" s="174"/>
      <c r="AO69" s="174"/>
      <c r="AP69" s="174"/>
      <c r="AQ69" s="174"/>
      <c r="AR69" s="172"/>
      <c r="AS69" s="172"/>
    </row>
    <row r="70" spans="1:45" ht="12.75" customHeight="1" x14ac:dyDescent="0.25">
      <c r="A70" s="682"/>
      <c r="B70" s="684"/>
      <c r="C70" s="686"/>
      <c r="D70" s="688"/>
      <c r="E70" s="686"/>
      <c r="F70" s="693"/>
      <c r="G70" s="696"/>
      <c r="H70" s="107" t="s">
        <v>254</v>
      </c>
      <c r="I70" s="496"/>
      <c r="J70" s="519"/>
      <c r="K70" s="48" t="str" cm="1">
        <f t="array" ref="K70">+_xlfn.IFS(J70="","",J70='12 Formulas'!$AM$2,'12 Formulas'!$AN$2,J70='12 Formulas'!$AM$3,'12 Formulas'!$AN$3)</f>
        <v/>
      </c>
      <c r="L70" s="452"/>
      <c r="M70" s="49" t="str" cm="1">
        <f t="array" ref="M70">+_xlfn.IFS(L70="","",L70='12 Formulas'!$AO$2,'12 Formulas'!$AP$2,L70='12 Formulas'!$AO$3,'12 Formulas'!$AP$3)</f>
        <v/>
      </c>
      <c r="N70" s="452"/>
      <c r="O70" s="49" t="str" cm="1">
        <f t="array" ref="O70">+_xlfn.IFS(N70="","",N70='12 Formulas'!$AQ$2,'12 Formulas'!$AR$2,N70='12 Formulas'!$AQ$3,'12 Formulas'!$AR$3)</f>
        <v/>
      </c>
      <c r="P70" s="452"/>
      <c r="Q70" s="49" t="str" cm="1">
        <f t="array" ref="Q70">+_xlfn.IFS(P70="","",P70='12 Formulas'!$AS$2,'12 Formulas'!$AT$2,P70='12 Formulas'!$AS$3,'12 Formulas'!$AT$3,P70='12 Formulas'!$AS$4,'12 Formulas'!$AT$4)</f>
        <v/>
      </c>
      <c r="R70" s="452"/>
      <c r="S70" s="49" t="str" cm="1">
        <f t="array" ref="S70">+_xlfn.IFS(R70="","",R70='12 Formulas'!$AU$2,'12 Formulas'!$AV$2,R70='12 Formulas'!$AU$3,'12 Formulas'!$AV$3)</f>
        <v/>
      </c>
      <c r="T70" s="491"/>
      <c r="U70" s="49" t="str" cm="1">
        <f t="array" ref="U70">+_xlfn.IFS(T70="","",T70='12 Formulas'!$AW$2,'12 Formulas'!$AX$2,T70='12 Formulas'!$AW$3,'12 Formulas'!$AX$3)</f>
        <v/>
      </c>
      <c r="V70" s="523"/>
      <c r="W70" s="104" t="str" cm="1">
        <f t="array" ref="W70">+_xlfn.IFS(V70="","",V70='12 Formulas'!$AY$2,'12 Formulas'!$AZ$2,V70='12 Formulas'!$AY$3,'12 Formulas'!$AZ$3,V70='12 Formulas'!$AY$4,'12 Formulas'!$AZ$4)</f>
        <v/>
      </c>
      <c r="X70" s="101" t="str">
        <f t="shared" si="0"/>
        <v/>
      </c>
      <c r="Y70" s="50" t="str" cm="1">
        <f t="array" ref="Y70">+_xlfn.IFS(X70="","",X70&lt;='12 Formulas'!$BD$4,'12 Formulas'!$BB$4,X70&lt;='12 Formulas'!$BD$3,'12 Formulas'!$BB$3,X70&lt;='12 Formulas'!$BD$2,'12 Formulas'!$BB$2)</f>
        <v/>
      </c>
      <c r="Z70" s="526"/>
      <c r="AA70" s="95" t="str" cm="1">
        <f t="array" ref="AA70">+_xlfn.IFS(Z70="","",Z70='12 Formulas'!$BF$2,'12 Formulas'!$BG$2,Z70='12 Formulas'!$BF$3,'12 Formulas'!$BG$3,Z70='12 Formulas'!$BF$4,'12 Formulas'!$BG$4)</f>
        <v/>
      </c>
      <c r="AB70" s="94"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5" t="str" cm="1">
        <f t="array" ref="AC70">+_xlfn.IFS(AB70="","",AB70='12 Formulas'!$BM$3,'12 Formulas'!$BN$3,AB70='12 Formulas'!$BM$4,'12 Formulas'!$BN$4,AB70='12 Formulas'!$BM$5,'12 Formulas'!$BN$5)</f>
        <v/>
      </c>
      <c r="AD70" s="90" t="str" cm="1">
        <f t="array" ref="AD70">+_xlfn.IFS(AB70="","",AB70='12 Formulas'!$BM$3,'12 Formulas'!$BO$3,AB70='12 Formulas'!$BM$4,'12 Formulas'!$BO$4,AB70='12 Formulas'!$BM$5,'12 Formulas'!$BO$5)</f>
        <v/>
      </c>
      <c r="AE70" s="700"/>
      <c r="AF70" s="682"/>
      <c r="AG70" s="702"/>
      <c r="AH70" s="676"/>
      <c r="AI70" s="678"/>
      <c r="AJ70" s="680"/>
      <c r="AK70" s="690"/>
      <c r="AL70" s="172"/>
      <c r="AM70" s="174"/>
      <c r="AN70" s="174"/>
      <c r="AO70" s="174"/>
      <c r="AP70" s="174"/>
      <c r="AQ70" s="174"/>
      <c r="AR70" s="172"/>
      <c r="AS70" s="172"/>
    </row>
    <row r="71" spans="1:45" ht="12.75" customHeight="1" thickBot="1" x14ac:dyDescent="0.3">
      <c r="A71" s="683"/>
      <c r="B71" s="685"/>
      <c r="C71" s="687"/>
      <c r="D71" s="689"/>
      <c r="E71" s="687"/>
      <c r="F71" s="698"/>
      <c r="G71" s="699"/>
      <c r="H71" s="108" t="s">
        <v>258</v>
      </c>
      <c r="I71" s="506"/>
      <c r="J71" s="520"/>
      <c r="K71" s="78" t="str" cm="1">
        <f t="array" ref="K71">+_xlfn.IFS(J71="","",J71='12 Formulas'!$AM$2,'12 Formulas'!$AN$2,J71='12 Formulas'!$AM$3,'12 Formulas'!$AN$3)</f>
        <v/>
      </c>
      <c r="L71" s="455"/>
      <c r="M71" s="79" t="str" cm="1">
        <f t="array" ref="M71">+_xlfn.IFS(L71="","",L71='12 Formulas'!$AO$2,'12 Formulas'!$AP$2,L71='12 Formulas'!$AO$3,'12 Formulas'!$AP$3)</f>
        <v/>
      </c>
      <c r="N71" s="455"/>
      <c r="O71" s="79" t="str" cm="1">
        <f t="array" ref="O71">+_xlfn.IFS(N71="","",N71='12 Formulas'!$AQ$2,'12 Formulas'!$AR$2,N71='12 Formulas'!$AQ$3,'12 Formulas'!$AR$3)</f>
        <v/>
      </c>
      <c r="P71" s="455"/>
      <c r="Q71" s="79" t="str" cm="1">
        <f t="array" ref="Q71">+_xlfn.IFS(P71="","",P71='12 Formulas'!$AS$2,'12 Formulas'!$AT$2,P71='12 Formulas'!$AS$3,'12 Formulas'!$AT$3,P71='12 Formulas'!$AS$4,'12 Formulas'!$AT$4)</f>
        <v/>
      </c>
      <c r="R71" s="455"/>
      <c r="S71" s="79" t="str" cm="1">
        <f t="array" ref="S71">+_xlfn.IFS(R71="","",R71='12 Formulas'!$AU$2,'12 Formulas'!$AV$2,R71='12 Formulas'!$AU$3,'12 Formulas'!$AV$3)</f>
        <v/>
      </c>
      <c r="T71" s="500"/>
      <c r="U71" s="79" t="str" cm="1">
        <f t="array" ref="U71">+_xlfn.IFS(T71="","",T71='12 Formulas'!$AW$2,'12 Formulas'!$AX$2,T71='12 Formulas'!$AW$3,'12 Formulas'!$AX$3)</f>
        <v/>
      </c>
      <c r="V71" s="524"/>
      <c r="W71" s="105" t="str" cm="1">
        <f t="array" ref="W71">+_xlfn.IFS(V71="","",V71='12 Formulas'!$AY$2,'12 Formulas'!$AZ$2,V71='12 Formulas'!$AY$3,'12 Formulas'!$AZ$3,V71='12 Formulas'!$AY$4,'12 Formulas'!$AZ$4)</f>
        <v/>
      </c>
      <c r="X71" s="102" t="str">
        <f t="shared" si="0"/>
        <v/>
      </c>
      <c r="Y71" s="81" t="str" cm="1">
        <f t="array" ref="Y71">+_xlfn.IFS(X71="","",X71&lt;='12 Formulas'!$BD$4,'12 Formulas'!$BB$4,X71&lt;='12 Formulas'!$BD$3,'12 Formulas'!$BB$3,X71&lt;='12 Formulas'!$BD$2,'12 Formulas'!$BB$2)</f>
        <v/>
      </c>
      <c r="Z71" s="527"/>
      <c r="AA71" s="97" t="str" cm="1">
        <f t="array" ref="AA71">+_xlfn.IFS(Z71="","",Z71='12 Formulas'!$BF$2,'12 Formulas'!$BG$2,Z71='12 Formulas'!$BF$3,'12 Formulas'!$BG$3,Z71='12 Formulas'!$BF$4,'12 Formulas'!$BG$4)</f>
        <v/>
      </c>
      <c r="AB71" s="96"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7" t="str" cm="1">
        <f t="array" ref="AC71">+_xlfn.IFS(AB71="","",AB71='12 Formulas'!$BM$3,'12 Formulas'!$BN$3,AB71='12 Formulas'!$BM$4,'12 Formulas'!$BN$4,AB71='12 Formulas'!$BM$5,'12 Formulas'!$BN$5)</f>
        <v/>
      </c>
      <c r="AD71" s="91" t="str" cm="1">
        <f t="array" ref="AD71">+_xlfn.IFS(AB71="","",AB71='12 Formulas'!$BM$3,'12 Formulas'!$BO$3,AB71='12 Formulas'!$BM$4,'12 Formulas'!$BO$4,AB71='12 Formulas'!$BM$5,'12 Formulas'!$BO$5)</f>
        <v/>
      </c>
      <c r="AE71" s="701"/>
      <c r="AF71" s="683"/>
      <c r="AG71" s="703"/>
      <c r="AH71" s="677"/>
      <c r="AI71" s="679"/>
      <c r="AJ71" s="681"/>
      <c r="AK71" s="691"/>
      <c r="AL71" s="172"/>
      <c r="AM71" s="174"/>
      <c r="AN71" s="174"/>
      <c r="AO71" s="174"/>
      <c r="AP71" s="174"/>
      <c r="AQ71" s="174"/>
      <c r="AR71" s="172"/>
      <c r="AS71" s="172"/>
    </row>
    <row r="72" spans="1:45" x14ac:dyDescent="0.25">
      <c r="A72" s="682" t="str">
        <f>'1 Contexto e Identificación'!$A$15</f>
        <v>R5</v>
      </c>
      <c r="B72" s="684">
        <f>+'1 Contexto e Identificación'!$E$15</f>
        <v>0</v>
      </c>
      <c r="C72" s="686">
        <f>+'4 Mapa Calor Inherente'!$C$16</f>
        <v>0</v>
      </c>
      <c r="D72" s="688" t="str">
        <f>+'4 Mapa Calor Inherente'!$D$16</f>
        <v/>
      </c>
      <c r="E72" s="686" t="str">
        <f>+'4 Mapa Calor Inherente'!$E$16</f>
        <v/>
      </c>
      <c r="F72" s="693" t="s">
        <v>244</v>
      </c>
      <c r="G72" s="696"/>
      <c r="H72" s="106" t="s">
        <v>245</v>
      </c>
      <c r="I72" s="508"/>
      <c r="J72" s="518"/>
      <c r="K72" s="56"/>
      <c r="L72" s="521"/>
      <c r="M72" s="82"/>
      <c r="N72" s="521"/>
      <c r="O72" s="82"/>
      <c r="P72" s="521"/>
      <c r="Q72" s="82"/>
      <c r="R72" s="521"/>
      <c r="S72" s="82"/>
      <c r="T72" s="478"/>
      <c r="U72" s="82"/>
      <c r="V72" s="522"/>
      <c r="W72" s="103"/>
      <c r="X72" s="100"/>
      <c r="Y72" s="83"/>
      <c r="Z72" s="525"/>
      <c r="AA72" s="93"/>
      <c r="AB72" s="92"/>
      <c r="AC72" s="93"/>
      <c r="AD72" s="89"/>
      <c r="AE72" s="700" t="str">
        <f>+IF(AC72="","",AVERAGE(AC72:AC86))</f>
        <v/>
      </c>
      <c r="AF72" s="682" t="str" cm="1">
        <f t="array" ref="AF72">+_xlfn.IFS(AE72="","",AE72='12 Formulas'!$BR$2,'12 Formulas'!$BQ$2,AE72&gt;='12 Formulas'!$BS$3,'12 Formulas'!$BQ$3,AE72&gt;='12 Formulas'!$BS$4,'12 Formulas'!$BQ$4)</f>
        <v/>
      </c>
      <c r="AG72" s="702" t="str">
        <f>+IF(AF72="","",'12 Formulas'!$BU$2)</f>
        <v/>
      </c>
      <c r="AH72" s="676" t="str" cm="1">
        <f t="array" ref="AH72">+_xlfn.IFS(AG72="","",AG72='12 Formulas'!$BX$4,'12 Formulas'!$BY$4,AND(AF72='12 Formulas'!$BW$3,AG72='12 Formulas'!$BX$3),'12 Formulas'!$BY$3,AND(AF72='12 Formulas'!$BW$5,AG72='12 Formulas'!$BX$5),'12 Formulas'!$BY$5,AND(AF72='12 Formulas'!$BW$7,AG72='12 Formulas'!$BX$7),'12 Formulas'!$BY$7)</f>
        <v/>
      </c>
      <c r="AI72" s="67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0" t="str">
        <f>+IF(D72="","",D72)</f>
        <v/>
      </c>
      <c r="AK72" s="690"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72"/>
      <c r="AM72" s="174"/>
      <c r="AN72" s="174"/>
      <c r="AO72" s="174"/>
      <c r="AP72" s="174"/>
      <c r="AQ72" s="174"/>
      <c r="AR72" s="172"/>
      <c r="AS72" s="172"/>
    </row>
    <row r="73" spans="1:45" ht="12.75" customHeight="1" x14ac:dyDescent="0.25">
      <c r="A73" s="682"/>
      <c r="B73" s="684"/>
      <c r="C73" s="686"/>
      <c r="D73" s="688"/>
      <c r="E73" s="686"/>
      <c r="F73" s="693"/>
      <c r="G73" s="696"/>
      <c r="H73" s="107" t="s">
        <v>254</v>
      </c>
      <c r="I73" s="496"/>
      <c r="J73" s="519"/>
      <c r="K73" s="48" t="str" cm="1">
        <f t="array" ref="K73">+_xlfn.IFS(J73="","",J73='12 Formulas'!$AM$2,'12 Formulas'!$AN$2,J73='12 Formulas'!$AM$3,'12 Formulas'!$AN$3)</f>
        <v/>
      </c>
      <c r="L73" s="452"/>
      <c r="M73" s="49" t="str" cm="1">
        <f t="array" ref="M73">+_xlfn.IFS(L73="","",L73='12 Formulas'!$AO$2,'12 Formulas'!$AP$2,L73='12 Formulas'!$AO$3,'12 Formulas'!$AP$3)</f>
        <v/>
      </c>
      <c r="N73" s="452"/>
      <c r="O73" s="49" t="str" cm="1">
        <f t="array" ref="O73">+_xlfn.IFS(N73="","",N73='12 Formulas'!$AQ$2,'12 Formulas'!$AR$2,N73='12 Formulas'!$AQ$3,'12 Formulas'!$AR$3)</f>
        <v/>
      </c>
      <c r="P73" s="452"/>
      <c r="Q73" s="49" t="str" cm="1">
        <f t="array" ref="Q73">+_xlfn.IFS(P73="","",P73='12 Formulas'!$AS$2,'12 Formulas'!$AT$2,P73='12 Formulas'!$AS$3,'12 Formulas'!$AT$3,P73='12 Formulas'!$AS$4,'12 Formulas'!$AT$4)</f>
        <v/>
      </c>
      <c r="R73" s="452"/>
      <c r="S73" s="49" t="str" cm="1">
        <f t="array" ref="S73">+_xlfn.IFS(R73="","",R73='12 Formulas'!$AU$2,'12 Formulas'!$AV$2,R73='12 Formulas'!$AU$3,'12 Formulas'!$AV$3)</f>
        <v/>
      </c>
      <c r="T73" s="491"/>
      <c r="U73" s="49" t="str" cm="1">
        <f t="array" ref="U73">+_xlfn.IFS(T73="","",T73='12 Formulas'!$AW$2,'12 Formulas'!$AX$2,T73='12 Formulas'!$AW$3,'12 Formulas'!$AX$3)</f>
        <v/>
      </c>
      <c r="V73" s="523"/>
      <c r="W73" s="104" t="str" cm="1">
        <f t="array" ref="W73">+_xlfn.IFS(V73="","",V73='12 Formulas'!$AY$2,'12 Formulas'!$AZ$2,V73='12 Formulas'!$AY$3,'12 Formulas'!$AZ$3,V73='12 Formulas'!$AY$4,'12 Formulas'!$AZ$4)</f>
        <v/>
      </c>
      <c r="X73" s="101" t="str">
        <f t="shared" si="0"/>
        <v/>
      </c>
      <c r="Y73" s="50" t="str" cm="1">
        <f t="array" ref="Y73">+_xlfn.IFS(X73="","",X73&lt;='12 Formulas'!$BD$4,'12 Formulas'!$BB$4,X73&lt;='12 Formulas'!$BD$3,'12 Formulas'!$BB$3,X73&lt;='12 Formulas'!$BD$2,'12 Formulas'!$BB$2)</f>
        <v/>
      </c>
      <c r="Z73" s="526"/>
      <c r="AA73" s="95" t="str" cm="1">
        <f t="array" ref="AA73">+_xlfn.IFS(Z73="","",Z73='12 Formulas'!$BF$2,'12 Formulas'!$BG$2,Z73='12 Formulas'!$BF$3,'12 Formulas'!$BG$3,Z73='12 Formulas'!$BF$4,'12 Formulas'!$BG$4)</f>
        <v/>
      </c>
      <c r="AB73" s="94"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5" t="str" cm="1">
        <f t="array" ref="AC73">+_xlfn.IFS(AB73="","",AB73='12 Formulas'!$BM$3,'12 Formulas'!$BN$3,AB73='12 Formulas'!$BM$4,'12 Formulas'!$BN$4,AB73='12 Formulas'!$BM$5,'12 Formulas'!$BN$5)</f>
        <v/>
      </c>
      <c r="AD73" s="90" t="str" cm="1">
        <f t="array" ref="AD73">+_xlfn.IFS(AB73="","",AB73='12 Formulas'!$BM$3,'12 Formulas'!$BO$3,AB73='12 Formulas'!$BM$4,'12 Formulas'!$BO$4,AB73='12 Formulas'!$BM$5,'12 Formulas'!$BO$5)</f>
        <v/>
      </c>
      <c r="AE73" s="700"/>
      <c r="AF73" s="682"/>
      <c r="AG73" s="702"/>
      <c r="AH73" s="676"/>
      <c r="AI73" s="678"/>
      <c r="AJ73" s="680"/>
      <c r="AK73" s="690"/>
      <c r="AL73" s="172"/>
      <c r="AM73" s="174"/>
      <c r="AN73" s="174"/>
      <c r="AO73" s="174"/>
      <c r="AP73" s="174"/>
      <c r="AQ73" s="174"/>
      <c r="AR73" s="172"/>
      <c r="AS73" s="172"/>
    </row>
    <row r="74" spans="1:45" ht="12.75" customHeight="1" x14ac:dyDescent="0.25">
      <c r="A74" s="682"/>
      <c r="B74" s="684"/>
      <c r="C74" s="686"/>
      <c r="D74" s="688"/>
      <c r="E74" s="686"/>
      <c r="F74" s="694"/>
      <c r="G74" s="697"/>
      <c r="H74" s="107" t="s">
        <v>258</v>
      </c>
      <c r="I74" s="496"/>
      <c r="J74" s="519"/>
      <c r="K74" s="48" t="str" cm="1">
        <f t="array" ref="K74">+_xlfn.IFS(J74="","",J74='12 Formulas'!$AM$2,'12 Formulas'!$AN$2,J74='12 Formulas'!$AM$3,'12 Formulas'!$AN$3)</f>
        <v/>
      </c>
      <c r="L74" s="452"/>
      <c r="M74" s="49" t="str" cm="1">
        <f t="array" ref="M74">+_xlfn.IFS(L74="","",L74='12 Formulas'!$AO$2,'12 Formulas'!$AP$2,L74='12 Formulas'!$AO$3,'12 Formulas'!$AP$3)</f>
        <v/>
      </c>
      <c r="N74" s="452"/>
      <c r="O74" s="49" t="str" cm="1">
        <f t="array" ref="O74">+_xlfn.IFS(N74="","",N74='12 Formulas'!$AQ$2,'12 Formulas'!$AR$2,N74='12 Formulas'!$AQ$3,'12 Formulas'!$AR$3)</f>
        <v/>
      </c>
      <c r="P74" s="452"/>
      <c r="Q74" s="49" t="str" cm="1">
        <f t="array" ref="Q74">+_xlfn.IFS(P74="","",P74='12 Formulas'!$AS$2,'12 Formulas'!$AT$2,P74='12 Formulas'!$AS$3,'12 Formulas'!$AT$3,P74='12 Formulas'!$AS$4,'12 Formulas'!$AT$4)</f>
        <v/>
      </c>
      <c r="R74" s="452"/>
      <c r="S74" s="49" t="str" cm="1">
        <f t="array" ref="S74">+_xlfn.IFS(R74="","",R74='12 Formulas'!$AU$2,'12 Formulas'!$AV$2,R74='12 Formulas'!$AU$3,'12 Formulas'!$AV$3)</f>
        <v/>
      </c>
      <c r="T74" s="491"/>
      <c r="U74" s="49" t="str" cm="1">
        <f t="array" ref="U74">+_xlfn.IFS(T74="","",T74='12 Formulas'!$AW$2,'12 Formulas'!$AX$2,T74='12 Formulas'!$AW$3,'12 Formulas'!$AX$3)</f>
        <v/>
      </c>
      <c r="V74" s="523"/>
      <c r="W74" s="104" t="str" cm="1">
        <f t="array" ref="W74">+_xlfn.IFS(V74="","",V74='12 Formulas'!$AY$2,'12 Formulas'!$AZ$2,V74='12 Formulas'!$AY$3,'12 Formulas'!$AZ$3,V74='12 Formulas'!$AY$4,'12 Formulas'!$AZ$4)</f>
        <v/>
      </c>
      <c r="X74" s="101" t="str">
        <f t="shared" si="0"/>
        <v/>
      </c>
      <c r="Y74" s="50" t="str" cm="1">
        <f t="array" ref="Y74">+_xlfn.IFS(X74="","",X74&lt;='12 Formulas'!$BD$4,'12 Formulas'!$BB$4,X74&lt;='12 Formulas'!$BD$3,'12 Formulas'!$BB$3,X74&lt;='12 Formulas'!$BD$2,'12 Formulas'!$BB$2)</f>
        <v/>
      </c>
      <c r="Z74" s="526"/>
      <c r="AA74" s="95" t="str" cm="1">
        <f t="array" ref="AA74">+_xlfn.IFS(Z74="","",Z74='12 Formulas'!$BF$2,'12 Formulas'!$BG$2,Z74='12 Formulas'!$BF$3,'12 Formulas'!$BG$3,Z74='12 Formulas'!$BF$4,'12 Formulas'!$BG$4)</f>
        <v/>
      </c>
      <c r="AB74" s="94"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5" t="str" cm="1">
        <f t="array" ref="AC74">+_xlfn.IFS(AB74="","",AB74='12 Formulas'!$BM$3,'12 Formulas'!$BN$3,AB74='12 Formulas'!$BM$4,'12 Formulas'!$BN$4,AB74='12 Formulas'!$BM$5,'12 Formulas'!$BN$5)</f>
        <v/>
      </c>
      <c r="AD74" s="90" t="str" cm="1">
        <f t="array" ref="AD74">+_xlfn.IFS(AB74="","",AB74='12 Formulas'!$BM$3,'12 Formulas'!$BO$3,AB74='12 Formulas'!$BM$4,'12 Formulas'!$BO$4,AB74='12 Formulas'!$BM$5,'12 Formulas'!$BO$5)</f>
        <v/>
      </c>
      <c r="AE74" s="700"/>
      <c r="AF74" s="682"/>
      <c r="AG74" s="702"/>
      <c r="AH74" s="676"/>
      <c r="AI74" s="678"/>
      <c r="AJ74" s="680"/>
      <c r="AK74" s="690"/>
      <c r="AL74" s="172"/>
      <c r="AM74" s="174"/>
      <c r="AN74" s="174"/>
      <c r="AO74" s="174"/>
      <c r="AP74" s="174"/>
      <c r="AQ74" s="174"/>
      <c r="AR74" s="172"/>
      <c r="AS74" s="172"/>
    </row>
    <row r="75" spans="1:45" ht="12.75" customHeight="1" x14ac:dyDescent="0.25">
      <c r="A75" s="682"/>
      <c r="B75" s="684"/>
      <c r="C75" s="686"/>
      <c r="D75" s="688"/>
      <c r="E75" s="686"/>
      <c r="F75" s="692" t="s">
        <v>259</v>
      </c>
      <c r="G75" s="695"/>
      <c r="H75" s="107" t="s">
        <v>245</v>
      </c>
      <c r="I75" s="496"/>
      <c r="J75" s="519"/>
      <c r="K75" s="48" t="str" cm="1">
        <f t="array" ref="K75">+_xlfn.IFS(J75="","",J75='12 Formulas'!$AM$2,'12 Formulas'!$AN$2,J75='12 Formulas'!$AM$3,'12 Formulas'!$AN$3)</f>
        <v/>
      </c>
      <c r="L75" s="452"/>
      <c r="M75" s="49" t="str" cm="1">
        <f t="array" ref="M75">+_xlfn.IFS(L75="","",L75='12 Formulas'!$AO$2,'12 Formulas'!$AP$2,L75='12 Formulas'!$AO$3,'12 Formulas'!$AP$3)</f>
        <v/>
      </c>
      <c r="N75" s="452"/>
      <c r="O75" s="49" t="str" cm="1">
        <f t="array" ref="O75">+_xlfn.IFS(N75="","",N75='12 Formulas'!$AQ$2,'12 Formulas'!$AR$2,N75='12 Formulas'!$AQ$3,'12 Formulas'!$AR$3)</f>
        <v/>
      </c>
      <c r="P75" s="452"/>
      <c r="Q75" s="49" t="str" cm="1">
        <f t="array" ref="Q75">+_xlfn.IFS(P75="","",P75='12 Formulas'!$AS$2,'12 Formulas'!$AT$2,P75='12 Formulas'!$AS$3,'12 Formulas'!$AT$3,P75='12 Formulas'!$AS$4,'12 Formulas'!$AT$4)</f>
        <v/>
      </c>
      <c r="R75" s="452"/>
      <c r="S75" s="49" t="str" cm="1">
        <f t="array" ref="S75">+_xlfn.IFS(R75="","",R75='12 Formulas'!$AU$2,'12 Formulas'!$AV$2,R75='12 Formulas'!$AU$3,'12 Formulas'!$AV$3)</f>
        <v/>
      </c>
      <c r="T75" s="491"/>
      <c r="U75" s="49" t="str" cm="1">
        <f t="array" ref="U75">+_xlfn.IFS(T75="","",T75='12 Formulas'!$AW$2,'12 Formulas'!$AX$2,T75='12 Formulas'!$AW$3,'12 Formulas'!$AX$3)</f>
        <v/>
      </c>
      <c r="V75" s="523"/>
      <c r="W75" s="104" t="str" cm="1">
        <f t="array" ref="W75">+_xlfn.IFS(V75="","",V75='12 Formulas'!$AY$2,'12 Formulas'!$AZ$2,V75='12 Formulas'!$AY$3,'12 Formulas'!$AZ$3,V75='12 Formulas'!$AY$4,'12 Formulas'!$AZ$4)</f>
        <v/>
      </c>
      <c r="X75" s="101" t="str">
        <f t="shared" si="0"/>
        <v/>
      </c>
      <c r="Y75" s="50" t="str" cm="1">
        <f t="array" ref="Y75">+_xlfn.IFS(X75="","",X75&lt;='12 Formulas'!$BD$4,'12 Formulas'!$BB$4,X75&lt;='12 Formulas'!$BD$3,'12 Formulas'!$BB$3,X75&lt;='12 Formulas'!$BD$2,'12 Formulas'!$BB$2)</f>
        <v/>
      </c>
      <c r="Z75" s="526"/>
      <c r="AA75" s="95" t="str" cm="1">
        <f t="array" ref="AA75">+_xlfn.IFS(Z75="","",Z75='12 Formulas'!$BF$2,'12 Formulas'!$BG$2,Z75='12 Formulas'!$BF$3,'12 Formulas'!$BG$3,Z75='12 Formulas'!$BF$4,'12 Formulas'!$BG$4)</f>
        <v/>
      </c>
      <c r="AB75" s="94"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5" t="str" cm="1">
        <f t="array" ref="AC75">+_xlfn.IFS(AB75="","",AB75='12 Formulas'!$BM$3,'12 Formulas'!$BN$3,AB75='12 Formulas'!$BM$4,'12 Formulas'!$BN$4,AB75='12 Formulas'!$BM$5,'12 Formulas'!$BN$5)</f>
        <v/>
      </c>
      <c r="AD75" s="90" t="str" cm="1">
        <f t="array" ref="AD75">+_xlfn.IFS(AB75="","",AB75='12 Formulas'!$BM$3,'12 Formulas'!$BO$3,AB75='12 Formulas'!$BM$4,'12 Formulas'!$BO$4,AB75='12 Formulas'!$BM$5,'12 Formulas'!$BO$5)</f>
        <v/>
      </c>
      <c r="AE75" s="700"/>
      <c r="AF75" s="682"/>
      <c r="AG75" s="702"/>
      <c r="AH75" s="676"/>
      <c r="AI75" s="678"/>
      <c r="AJ75" s="680"/>
      <c r="AK75" s="690"/>
      <c r="AL75" s="172"/>
      <c r="AM75" s="174"/>
      <c r="AN75" s="174"/>
      <c r="AO75" s="174"/>
      <c r="AP75" s="174"/>
      <c r="AQ75" s="174"/>
      <c r="AR75" s="172"/>
      <c r="AS75" s="172"/>
    </row>
    <row r="76" spans="1:45" ht="12.75" customHeight="1" x14ac:dyDescent="0.25">
      <c r="A76" s="682"/>
      <c r="B76" s="684"/>
      <c r="C76" s="686"/>
      <c r="D76" s="688"/>
      <c r="E76" s="686"/>
      <c r="F76" s="693"/>
      <c r="G76" s="696"/>
      <c r="H76" s="107" t="s">
        <v>254</v>
      </c>
      <c r="I76" s="496"/>
      <c r="J76" s="519"/>
      <c r="K76" s="48" t="str" cm="1">
        <f t="array" ref="K76">+_xlfn.IFS(J76="","",J76='12 Formulas'!$AM$2,'12 Formulas'!$AN$2,J76='12 Formulas'!$AM$3,'12 Formulas'!$AN$3)</f>
        <v/>
      </c>
      <c r="L76" s="452"/>
      <c r="M76" s="49" t="str" cm="1">
        <f t="array" ref="M76">+_xlfn.IFS(L76="","",L76='12 Formulas'!$AO$2,'12 Formulas'!$AP$2,L76='12 Formulas'!$AO$3,'12 Formulas'!$AP$3)</f>
        <v/>
      </c>
      <c r="N76" s="452"/>
      <c r="O76" s="49" t="str" cm="1">
        <f t="array" ref="O76">+_xlfn.IFS(N76="","",N76='12 Formulas'!$AQ$2,'12 Formulas'!$AR$2,N76='12 Formulas'!$AQ$3,'12 Formulas'!$AR$3)</f>
        <v/>
      </c>
      <c r="P76" s="452"/>
      <c r="Q76" s="49" t="str" cm="1">
        <f t="array" ref="Q76">+_xlfn.IFS(P76="","",P76='12 Formulas'!$AS$2,'12 Formulas'!$AT$2,P76='12 Formulas'!$AS$3,'12 Formulas'!$AT$3,P76='12 Formulas'!$AS$4,'12 Formulas'!$AT$4)</f>
        <v/>
      </c>
      <c r="R76" s="452"/>
      <c r="S76" s="49" t="str" cm="1">
        <f t="array" ref="S76">+_xlfn.IFS(R76="","",R76='12 Formulas'!$AU$2,'12 Formulas'!$AV$2,R76='12 Formulas'!$AU$3,'12 Formulas'!$AV$3)</f>
        <v/>
      </c>
      <c r="T76" s="491"/>
      <c r="U76" s="49" t="str" cm="1">
        <f t="array" ref="U76">+_xlfn.IFS(T76="","",T76='12 Formulas'!$AW$2,'12 Formulas'!$AX$2,T76='12 Formulas'!$AW$3,'12 Formulas'!$AX$3)</f>
        <v/>
      </c>
      <c r="V76" s="523"/>
      <c r="W76" s="104" t="str" cm="1">
        <f t="array" ref="W76">+_xlfn.IFS(V76="","",V76='12 Formulas'!$AY$2,'12 Formulas'!$AZ$2,V76='12 Formulas'!$AY$3,'12 Formulas'!$AZ$3,V76='12 Formulas'!$AY$4,'12 Formulas'!$AZ$4)</f>
        <v/>
      </c>
      <c r="X76" s="101" t="str">
        <f t="shared" si="0"/>
        <v/>
      </c>
      <c r="Y76" s="50" t="str" cm="1">
        <f t="array" ref="Y76">+_xlfn.IFS(X76="","",X76&lt;='12 Formulas'!$BD$4,'12 Formulas'!$BB$4,X76&lt;='12 Formulas'!$BD$3,'12 Formulas'!$BB$3,X76&lt;='12 Formulas'!$BD$2,'12 Formulas'!$BB$2)</f>
        <v/>
      </c>
      <c r="Z76" s="526"/>
      <c r="AA76" s="95" t="str" cm="1">
        <f t="array" ref="AA76">+_xlfn.IFS(Z76="","",Z76='12 Formulas'!$BF$2,'12 Formulas'!$BG$2,Z76='12 Formulas'!$BF$3,'12 Formulas'!$BG$3,Z76='12 Formulas'!$BF$4,'12 Formulas'!$BG$4)</f>
        <v/>
      </c>
      <c r="AB76" s="94"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5" t="str" cm="1">
        <f t="array" ref="AC76">+_xlfn.IFS(AB76="","",AB76='12 Formulas'!$BM$3,'12 Formulas'!$BN$3,AB76='12 Formulas'!$BM$4,'12 Formulas'!$BN$4,AB76='12 Formulas'!$BM$5,'12 Formulas'!$BN$5)</f>
        <v/>
      </c>
      <c r="AD76" s="90" t="str" cm="1">
        <f t="array" ref="AD76">+_xlfn.IFS(AB76="","",AB76='12 Formulas'!$BM$3,'12 Formulas'!$BO$3,AB76='12 Formulas'!$BM$4,'12 Formulas'!$BO$4,AB76='12 Formulas'!$BM$5,'12 Formulas'!$BO$5)</f>
        <v/>
      </c>
      <c r="AE76" s="700"/>
      <c r="AF76" s="682"/>
      <c r="AG76" s="702"/>
      <c r="AH76" s="676"/>
      <c r="AI76" s="678"/>
      <c r="AJ76" s="680"/>
      <c r="AK76" s="690"/>
      <c r="AL76" s="172"/>
      <c r="AM76" s="174"/>
      <c r="AN76" s="174"/>
      <c r="AO76" s="174"/>
      <c r="AP76" s="174"/>
      <c r="AQ76" s="174"/>
      <c r="AR76" s="172"/>
      <c r="AS76" s="172"/>
    </row>
    <row r="77" spans="1:45" ht="12.75" customHeight="1" x14ac:dyDescent="0.25">
      <c r="A77" s="682"/>
      <c r="B77" s="684"/>
      <c r="C77" s="686"/>
      <c r="D77" s="688"/>
      <c r="E77" s="686"/>
      <c r="F77" s="694"/>
      <c r="G77" s="697"/>
      <c r="H77" s="107" t="s">
        <v>258</v>
      </c>
      <c r="I77" s="496"/>
      <c r="J77" s="519"/>
      <c r="K77" s="48" t="str" cm="1">
        <f t="array" ref="K77">+_xlfn.IFS(J77="","",J77='12 Formulas'!$AM$2,'12 Formulas'!$AN$2,J77='12 Formulas'!$AM$3,'12 Formulas'!$AN$3)</f>
        <v/>
      </c>
      <c r="L77" s="452"/>
      <c r="M77" s="49" t="str" cm="1">
        <f t="array" ref="M77">+_xlfn.IFS(L77="","",L77='12 Formulas'!$AO$2,'12 Formulas'!$AP$2,L77='12 Formulas'!$AO$3,'12 Formulas'!$AP$3)</f>
        <v/>
      </c>
      <c r="N77" s="452"/>
      <c r="O77" s="49" t="str" cm="1">
        <f t="array" ref="O77">+_xlfn.IFS(N77="","",N77='12 Formulas'!$AQ$2,'12 Formulas'!$AR$2,N77='12 Formulas'!$AQ$3,'12 Formulas'!$AR$3)</f>
        <v/>
      </c>
      <c r="P77" s="452"/>
      <c r="Q77" s="49" t="str" cm="1">
        <f t="array" ref="Q77">+_xlfn.IFS(P77="","",P77='12 Formulas'!$AS$2,'12 Formulas'!$AT$2,P77='12 Formulas'!$AS$3,'12 Formulas'!$AT$3,P77='12 Formulas'!$AS$4,'12 Formulas'!$AT$4)</f>
        <v/>
      </c>
      <c r="R77" s="452"/>
      <c r="S77" s="49" t="str" cm="1">
        <f t="array" ref="S77">+_xlfn.IFS(R77="","",R77='12 Formulas'!$AU$2,'12 Formulas'!$AV$2,R77='12 Formulas'!$AU$3,'12 Formulas'!$AV$3)</f>
        <v/>
      </c>
      <c r="T77" s="491"/>
      <c r="U77" s="49" t="str" cm="1">
        <f t="array" ref="U77">+_xlfn.IFS(T77="","",T77='12 Formulas'!$AW$2,'12 Formulas'!$AX$2,T77='12 Formulas'!$AW$3,'12 Formulas'!$AX$3)</f>
        <v/>
      </c>
      <c r="V77" s="523"/>
      <c r="W77" s="104" t="str" cm="1">
        <f t="array" ref="W77">+_xlfn.IFS(V77="","",V77='12 Formulas'!$AY$2,'12 Formulas'!$AZ$2,V77='12 Formulas'!$AY$3,'12 Formulas'!$AZ$3,V77='12 Formulas'!$AY$4,'12 Formulas'!$AZ$4)</f>
        <v/>
      </c>
      <c r="X77" s="101" t="str">
        <f t="shared" ref="X77:X140" si="1">+IFERROR(K77+M77+O77+Q77+S77+U77+W77,"")</f>
        <v/>
      </c>
      <c r="Y77" s="50" t="str" cm="1">
        <f t="array" ref="Y77">+_xlfn.IFS(X77="","",X77&lt;='12 Formulas'!$BD$4,'12 Formulas'!$BB$4,X77&lt;='12 Formulas'!$BD$3,'12 Formulas'!$BB$3,X77&lt;='12 Formulas'!$BD$2,'12 Formulas'!$BB$2)</f>
        <v/>
      </c>
      <c r="Z77" s="526"/>
      <c r="AA77" s="95" t="str" cm="1">
        <f t="array" ref="AA77">+_xlfn.IFS(Z77="","",Z77='12 Formulas'!$BF$2,'12 Formulas'!$BG$2,Z77='12 Formulas'!$BF$3,'12 Formulas'!$BG$3,Z77='12 Formulas'!$BF$4,'12 Formulas'!$BG$4)</f>
        <v/>
      </c>
      <c r="AB77" s="94"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5" t="str" cm="1">
        <f t="array" ref="AC77">+_xlfn.IFS(AB77="","",AB77='12 Formulas'!$BM$3,'12 Formulas'!$BN$3,AB77='12 Formulas'!$BM$4,'12 Formulas'!$BN$4,AB77='12 Formulas'!$BM$5,'12 Formulas'!$BN$5)</f>
        <v/>
      </c>
      <c r="AD77" s="90" t="str" cm="1">
        <f t="array" ref="AD77">+_xlfn.IFS(AB77="","",AB77='12 Formulas'!$BM$3,'12 Formulas'!$BO$3,AB77='12 Formulas'!$BM$4,'12 Formulas'!$BO$4,AB77='12 Formulas'!$BM$5,'12 Formulas'!$BO$5)</f>
        <v/>
      </c>
      <c r="AE77" s="700"/>
      <c r="AF77" s="682"/>
      <c r="AG77" s="702"/>
      <c r="AH77" s="676"/>
      <c r="AI77" s="678"/>
      <c r="AJ77" s="680"/>
      <c r="AK77" s="690"/>
      <c r="AL77" s="172"/>
      <c r="AM77" s="174"/>
      <c r="AN77" s="174"/>
      <c r="AO77" s="174"/>
      <c r="AP77" s="174"/>
      <c r="AQ77" s="174"/>
      <c r="AR77" s="172"/>
      <c r="AS77" s="172"/>
    </row>
    <row r="78" spans="1:45" ht="12.75" customHeight="1" x14ac:dyDescent="0.25">
      <c r="A78" s="682"/>
      <c r="B78" s="684"/>
      <c r="C78" s="686"/>
      <c r="D78" s="688"/>
      <c r="E78" s="686"/>
      <c r="F78" s="692" t="s">
        <v>260</v>
      </c>
      <c r="G78" s="695"/>
      <c r="H78" s="107" t="s">
        <v>245</v>
      </c>
      <c r="I78" s="496"/>
      <c r="J78" s="519"/>
      <c r="K78" s="48" t="str" cm="1">
        <f t="array" ref="K78">+_xlfn.IFS(J78="","",J78='12 Formulas'!$AM$2,'12 Formulas'!$AN$2,J78='12 Formulas'!$AM$3,'12 Formulas'!$AN$3)</f>
        <v/>
      </c>
      <c r="L78" s="452"/>
      <c r="M78" s="49" t="str" cm="1">
        <f t="array" ref="M78">+_xlfn.IFS(L78="","",L78='12 Formulas'!$AO$2,'12 Formulas'!$AP$2,L78='12 Formulas'!$AO$3,'12 Formulas'!$AP$3)</f>
        <v/>
      </c>
      <c r="N78" s="452"/>
      <c r="O78" s="49" t="str" cm="1">
        <f t="array" ref="O78">+_xlfn.IFS(N78="","",N78='12 Formulas'!$AQ$2,'12 Formulas'!$AR$2,N78='12 Formulas'!$AQ$3,'12 Formulas'!$AR$3)</f>
        <v/>
      </c>
      <c r="P78" s="452"/>
      <c r="Q78" s="49" t="str" cm="1">
        <f t="array" ref="Q78">+_xlfn.IFS(P78="","",P78='12 Formulas'!$AS$2,'12 Formulas'!$AT$2,P78='12 Formulas'!$AS$3,'12 Formulas'!$AT$3,P78='12 Formulas'!$AS$4,'12 Formulas'!$AT$4)</f>
        <v/>
      </c>
      <c r="R78" s="452"/>
      <c r="S78" s="49" t="str" cm="1">
        <f t="array" ref="S78">+_xlfn.IFS(R78="","",R78='12 Formulas'!$AU$2,'12 Formulas'!$AV$2,R78='12 Formulas'!$AU$3,'12 Formulas'!$AV$3)</f>
        <v/>
      </c>
      <c r="T78" s="491"/>
      <c r="U78" s="49" t="str" cm="1">
        <f t="array" ref="U78">+_xlfn.IFS(T78="","",T78='12 Formulas'!$AW$2,'12 Formulas'!$AX$2,T78='12 Formulas'!$AW$3,'12 Formulas'!$AX$3)</f>
        <v/>
      </c>
      <c r="V78" s="523"/>
      <c r="W78" s="104" t="str" cm="1">
        <f t="array" ref="W78">+_xlfn.IFS(V78="","",V78='12 Formulas'!$AY$2,'12 Formulas'!$AZ$2,V78='12 Formulas'!$AY$3,'12 Formulas'!$AZ$3,V78='12 Formulas'!$AY$4,'12 Formulas'!$AZ$4)</f>
        <v/>
      </c>
      <c r="X78" s="101" t="str">
        <f t="shared" si="1"/>
        <v/>
      </c>
      <c r="Y78" s="50" t="str" cm="1">
        <f t="array" ref="Y78">+_xlfn.IFS(X78="","",X78&lt;='12 Formulas'!$BD$4,'12 Formulas'!$BB$4,X78&lt;='12 Formulas'!$BD$3,'12 Formulas'!$BB$3,X78&lt;='12 Formulas'!$BD$2,'12 Formulas'!$BB$2)</f>
        <v/>
      </c>
      <c r="Z78" s="526"/>
      <c r="AA78" s="95" t="str" cm="1">
        <f t="array" ref="AA78">+_xlfn.IFS(Z78="","",Z78='12 Formulas'!$BF$2,'12 Formulas'!$BG$2,Z78='12 Formulas'!$BF$3,'12 Formulas'!$BG$3,Z78='12 Formulas'!$BF$4,'12 Formulas'!$BG$4)</f>
        <v/>
      </c>
      <c r="AB78" s="94"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5" t="str" cm="1">
        <f t="array" ref="AC78">+_xlfn.IFS(AB78="","",AB78='12 Formulas'!$BM$3,'12 Formulas'!$BN$3,AB78='12 Formulas'!$BM$4,'12 Formulas'!$BN$4,AB78='12 Formulas'!$BM$5,'12 Formulas'!$BN$5)</f>
        <v/>
      </c>
      <c r="AD78" s="90" t="str" cm="1">
        <f t="array" ref="AD78">+_xlfn.IFS(AB78="","",AB78='12 Formulas'!$BM$3,'12 Formulas'!$BO$3,AB78='12 Formulas'!$BM$4,'12 Formulas'!$BO$4,AB78='12 Formulas'!$BM$5,'12 Formulas'!$BO$5)</f>
        <v/>
      </c>
      <c r="AE78" s="700"/>
      <c r="AF78" s="682"/>
      <c r="AG78" s="702"/>
      <c r="AH78" s="676"/>
      <c r="AI78" s="678"/>
      <c r="AJ78" s="680"/>
      <c r="AK78" s="690"/>
      <c r="AL78" s="172"/>
      <c r="AM78" s="174"/>
      <c r="AN78" s="174"/>
      <c r="AO78" s="174"/>
      <c r="AP78" s="174"/>
      <c r="AQ78" s="174"/>
      <c r="AR78" s="172"/>
      <c r="AS78" s="172"/>
    </row>
    <row r="79" spans="1:45" ht="12.75" customHeight="1" x14ac:dyDescent="0.25">
      <c r="A79" s="682"/>
      <c r="B79" s="684"/>
      <c r="C79" s="686"/>
      <c r="D79" s="688"/>
      <c r="E79" s="686"/>
      <c r="F79" s="693"/>
      <c r="G79" s="696"/>
      <c r="H79" s="107" t="s">
        <v>254</v>
      </c>
      <c r="I79" s="496"/>
      <c r="J79" s="519"/>
      <c r="K79" s="48" t="str" cm="1">
        <f t="array" ref="K79">+_xlfn.IFS(J79="","",J79='12 Formulas'!$AM$2,'12 Formulas'!$AN$2,J79='12 Formulas'!$AM$3,'12 Formulas'!$AN$3)</f>
        <v/>
      </c>
      <c r="L79" s="452"/>
      <c r="M79" s="49" t="str" cm="1">
        <f t="array" ref="M79">+_xlfn.IFS(L79="","",L79='12 Formulas'!$AO$2,'12 Formulas'!$AP$2,L79='12 Formulas'!$AO$3,'12 Formulas'!$AP$3)</f>
        <v/>
      </c>
      <c r="N79" s="452"/>
      <c r="O79" s="49" t="str" cm="1">
        <f t="array" ref="O79">+_xlfn.IFS(N79="","",N79='12 Formulas'!$AQ$2,'12 Formulas'!$AR$2,N79='12 Formulas'!$AQ$3,'12 Formulas'!$AR$3)</f>
        <v/>
      </c>
      <c r="P79" s="452"/>
      <c r="Q79" s="49" t="str" cm="1">
        <f t="array" ref="Q79">+_xlfn.IFS(P79="","",P79='12 Formulas'!$AS$2,'12 Formulas'!$AT$2,P79='12 Formulas'!$AS$3,'12 Formulas'!$AT$3,P79='12 Formulas'!$AS$4,'12 Formulas'!$AT$4)</f>
        <v/>
      </c>
      <c r="R79" s="452"/>
      <c r="S79" s="49" t="str" cm="1">
        <f t="array" ref="S79">+_xlfn.IFS(R79="","",R79='12 Formulas'!$AU$2,'12 Formulas'!$AV$2,R79='12 Formulas'!$AU$3,'12 Formulas'!$AV$3)</f>
        <v/>
      </c>
      <c r="T79" s="491"/>
      <c r="U79" s="49" t="str" cm="1">
        <f t="array" ref="U79">+_xlfn.IFS(T79="","",T79='12 Formulas'!$AW$2,'12 Formulas'!$AX$2,T79='12 Formulas'!$AW$3,'12 Formulas'!$AX$3)</f>
        <v/>
      </c>
      <c r="V79" s="523"/>
      <c r="W79" s="104" t="str" cm="1">
        <f t="array" ref="W79">+_xlfn.IFS(V79="","",V79='12 Formulas'!$AY$2,'12 Formulas'!$AZ$2,V79='12 Formulas'!$AY$3,'12 Formulas'!$AZ$3,V79='12 Formulas'!$AY$4,'12 Formulas'!$AZ$4)</f>
        <v/>
      </c>
      <c r="X79" s="101" t="str">
        <f t="shared" si="1"/>
        <v/>
      </c>
      <c r="Y79" s="50" t="str" cm="1">
        <f t="array" ref="Y79">+_xlfn.IFS(X79="","",X79&lt;='12 Formulas'!$BD$4,'12 Formulas'!$BB$4,X79&lt;='12 Formulas'!$BD$3,'12 Formulas'!$BB$3,X79&lt;='12 Formulas'!$BD$2,'12 Formulas'!$BB$2)</f>
        <v/>
      </c>
      <c r="Z79" s="526"/>
      <c r="AA79" s="95" t="str" cm="1">
        <f t="array" ref="AA79">+_xlfn.IFS(Z79="","",Z79='12 Formulas'!$BF$2,'12 Formulas'!$BG$2,Z79='12 Formulas'!$BF$3,'12 Formulas'!$BG$3,Z79='12 Formulas'!$BF$4,'12 Formulas'!$BG$4)</f>
        <v/>
      </c>
      <c r="AB79" s="94"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5" t="str" cm="1">
        <f t="array" ref="AC79">+_xlfn.IFS(AB79="","",AB79='12 Formulas'!$BM$3,'12 Formulas'!$BN$3,AB79='12 Formulas'!$BM$4,'12 Formulas'!$BN$4,AB79='12 Formulas'!$BM$5,'12 Formulas'!$BN$5)</f>
        <v/>
      </c>
      <c r="AD79" s="90" t="str" cm="1">
        <f t="array" ref="AD79">+_xlfn.IFS(AB79="","",AB79='12 Formulas'!$BM$3,'12 Formulas'!$BO$3,AB79='12 Formulas'!$BM$4,'12 Formulas'!$BO$4,AB79='12 Formulas'!$BM$5,'12 Formulas'!$BO$5)</f>
        <v/>
      </c>
      <c r="AE79" s="700"/>
      <c r="AF79" s="682"/>
      <c r="AG79" s="702"/>
      <c r="AH79" s="676"/>
      <c r="AI79" s="678"/>
      <c r="AJ79" s="680"/>
      <c r="AK79" s="690"/>
      <c r="AL79" s="172"/>
      <c r="AM79" s="174"/>
      <c r="AN79" s="174"/>
      <c r="AO79" s="174"/>
      <c r="AP79" s="174"/>
      <c r="AQ79" s="174"/>
      <c r="AR79" s="172"/>
      <c r="AS79" s="172"/>
    </row>
    <row r="80" spans="1:45" ht="12.75" customHeight="1" x14ac:dyDescent="0.25">
      <c r="A80" s="682"/>
      <c r="B80" s="684"/>
      <c r="C80" s="686"/>
      <c r="D80" s="688"/>
      <c r="E80" s="686"/>
      <c r="F80" s="694"/>
      <c r="G80" s="697"/>
      <c r="H80" s="107" t="s">
        <v>258</v>
      </c>
      <c r="I80" s="496"/>
      <c r="J80" s="519"/>
      <c r="K80" s="48" t="str" cm="1">
        <f t="array" ref="K80">+_xlfn.IFS(J80="","",J80='12 Formulas'!$AM$2,'12 Formulas'!$AN$2,J80='12 Formulas'!$AM$3,'12 Formulas'!$AN$3)</f>
        <v/>
      </c>
      <c r="L80" s="452"/>
      <c r="M80" s="49" t="str" cm="1">
        <f t="array" ref="M80">+_xlfn.IFS(L80="","",L80='12 Formulas'!$AO$2,'12 Formulas'!$AP$2,L80='12 Formulas'!$AO$3,'12 Formulas'!$AP$3)</f>
        <v/>
      </c>
      <c r="N80" s="452"/>
      <c r="O80" s="49" t="str" cm="1">
        <f t="array" ref="O80">+_xlfn.IFS(N80="","",N80='12 Formulas'!$AQ$2,'12 Formulas'!$AR$2,N80='12 Formulas'!$AQ$3,'12 Formulas'!$AR$3)</f>
        <v/>
      </c>
      <c r="P80" s="452"/>
      <c r="Q80" s="49" t="str" cm="1">
        <f t="array" ref="Q80">+_xlfn.IFS(P80="","",P80='12 Formulas'!$AS$2,'12 Formulas'!$AT$2,P80='12 Formulas'!$AS$3,'12 Formulas'!$AT$3,P80='12 Formulas'!$AS$4,'12 Formulas'!$AT$4)</f>
        <v/>
      </c>
      <c r="R80" s="452"/>
      <c r="S80" s="49" t="str" cm="1">
        <f t="array" ref="S80">+_xlfn.IFS(R80="","",R80='12 Formulas'!$AU$2,'12 Formulas'!$AV$2,R80='12 Formulas'!$AU$3,'12 Formulas'!$AV$3)</f>
        <v/>
      </c>
      <c r="T80" s="491"/>
      <c r="U80" s="49" t="str" cm="1">
        <f t="array" ref="U80">+_xlfn.IFS(T80="","",T80='12 Formulas'!$AW$2,'12 Formulas'!$AX$2,T80='12 Formulas'!$AW$3,'12 Formulas'!$AX$3)</f>
        <v/>
      </c>
      <c r="V80" s="523"/>
      <c r="W80" s="104" t="str" cm="1">
        <f t="array" ref="W80">+_xlfn.IFS(V80="","",V80='12 Formulas'!$AY$2,'12 Formulas'!$AZ$2,V80='12 Formulas'!$AY$3,'12 Formulas'!$AZ$3,V80='12 Formulas'!$AY$4,'12 Formulas'!$AZ$4)</f>
        <v/>
      </c>
      <c r="X80" s="101" t="str">
        <f t="shared" si="1"/>
        <v/>
      </c>
      <c r="Y80" s="50" t="str" cm="1">
        <f t="array" ref="Y80">+_xlfn.IFS(X80="","",X80&lt;='12 Formulas'!$BD$4,'12 Formulas'!$BB$4,X80&lt;='12 Formulas'!$BD$3,'12 Formulas'!$BB$3,X80&lt;='12 Formulas'!$BD$2,'12 Formulas'!$BB$2)</f>
        <v/>
      </c>
      <c r="Z80" s="526"/>
      <c r="AA80" s="95" t="str" cm="1">
        <f t="array" ref="AA80">+_xlfn.IFS(Z80="","",Z80='12 Formulas'!$BF$2,'12 Formulas'!$BG$2,Z80='12 Formulas'!$BF$3,'12 Formulas'!$BG$3,Z80='12 Formulas'!$BF$4,'12 Formulas'!$BG$4)</f>
        <v/>
      </c>
      <c r="AB80" s="94"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5" t="str" cm="1">
        <f t="array" ref="AC80">+_xlfn.IFS(AB80="","",AB80='12 Formulas'!$BM$3,'12 Formulas'!$BN$3,AB80='12 Formulas'!$BM$4,'12 Formulas'!$BN$4,AB80='12 Formulas'!$BM$5,'12 Formulas'!$BN$5)</f>
        <v/>
      </c>
      <c r="AD80" s="90" t="str" cm="1">
        <f t="array" ref="AD80">+_xlfn.IFS(AB80="","",AB80='12 Formulas'!$BM$3,'12 Formulas'!$BO$3,AB80='12 Formulas'!$BM$4,'12 Formulas'!$BO$4,AB80='12 Formulas'!$BM$5,'12 Formulas'!$BO$5)</f>
        <v/>
      </c>
      <c r="AE80" s="700"/>
      <c r="AF80" s="682"/>
      <c r="AG80" s="702"/>
      <c r="AH80" s="676"/>
      <c r="AI80" s="678"/>
      <c r="AJ80" s="680"/>
      <c r="AK80" s="690"/>
      <c r="AL80" s="172"/>
      <c r="AM80" s="174"/>
      <c r="AN80" s="174"/>
      <c r="AO80" s="174"/>
      <c r="AP80" s="174"/>
      <c r="AQ80" s="174"/>
      <c r="AR80" s="172"/>
      <c r="AS80" s="172"/>
    </row>
    <row r="81" spans="1:45" ht="12.75" customHeight="1" x14ac:dyDescent="0.25">
      <c r="A81" s="682"/>
      <c r="B81" s="684"/>
      <c r="C81" s="686"/>
      <c r="D81" s="688"/>
      <c r="E81" s="686"/>
      <c r="F81" s="692" t="s">
        <v>261</v>
      </c>
      <c r="G81" s="695"/>
      <c r="H81" s="107" t="s">
        <v>245</v>
      </c>
      <c r="I81" s="496"/>
      <c r="J81" s="519"/>
      <c r="K81" s="48" t="str" cm="1">
        <f t="array" ref="K81">+_xlfn.IFS(J81="","",J81='12 Formulas'!$AM$2,'12 Formulas'!$AN$2,J81='12 Formulas'!$AM$3,'12 Formulas'!$AN$3)</f>
        <v/>
      </c>
      <c r="L81" s="452"/>
      <c r="M81" s="49" t="str" cm="1">
        <f t="array" ref="M81">+_xlfn.IFS(L81="","",L81='12 Formulas'!$AO$2,'12 Formulas'!$AP$2,L81='12 Formulas'!$AO$3,'12 Formulas'!$AP$3)</f>
        <v/>
      </c>
      <c r="N81" s="452"/>
      <c r="O81" s="49" t="str" cm="1">
        <f t="array" ref="O81">+_xlfn.IFS(N81="","",N81='12 Formulas'!$AQ$2,'12 Formulas'!$AR$2,N81='12 Formulas'!$AQ$3,'12 Formulas'!$AR$3)</f>
        <v/>
      </c>
      <c r="P81" s="452"/>
      <c r="Q81" s="49" t="str" cm="1">
        <f t="array" ref="Q81">+_xlfn.IFS(P81="","",P81='12 Formulas'!$AS$2,'12 Formulas'!$AT$2,P81='12 Formulas'!$AS$3,'12 Formulas'!$AT$3,P81='12 Formulas'!$AS$4,'12 Formulas'!$AT$4)</f>
        <v/>
      </c>
      <c r="R81" s="452"/>
      <c r="S81" s="49" t="str" cm="1">
        <f t="array" ref="S81">+_xlfn.IFS(R81="","",R81='12 Formulas'!$AU$2,'12 Formulas'!$AV$2,R81='12 Formulas'!$AU$3,'12 Formulas'!$AV$3)</f>
        <v/>
      </c>
      <c r="T81" s="491"/>
      <c r="U81" s="49" t="str" cm="1">
        <f t="array" ref="U81">+_xlfn.IFS(T81="","",T81='12 Formulas'!$AW$2,'12 Formulas'!$AX$2,T81='12 Formulas'!$AW$3,'12 Formulas'!$AX$3)</f>
        <v/>
      </c>
      <c r="V81" s="523"/>
      <c r="W81" s="104" t="str" cm="1">
        <f t="array" ref="W81">+_xlfn.IFS(V81="","",V81='12 Formulas'!$AY$2,'12 Formulas'!$AZ$2,V81='12 Formulas'!$AY$3,'12 Formulas'!$AZ$3,V81='12 Formulas'!$AY$4,'12 Formulas'!$AZ$4)</f>
        <v/>
      </c>
      <c r="X81" s="101" t="str">
        <f t="shared" si="1"/>
        <v/>
      </c>
      <c r="Y81" s="50" t="str" cm="1">
        <f t="array" ref="Y81">+_xlfn.IFS(X81="","",X81&lt;='12 Formulas'!$BD$4,'12 Formulas'!$BB$4,X81&lt;='12 Formulas'!$BD$3,'12 Formulas'!$BB$3,X81&lt;='12 Formulas'!$BD$2,'12 Formulas'!$BB$2)</f>
        <v/>
      </c>
      <c r="Z81" s="526"/>
      <c r="AA81" s="95" t="str" cm="1">
        <f t="array" ref="AA81">+_xlfn.IFS(Z81="","",Z81='12 Formulas'!$BF$2,'12 Formulas'!$BG$2,Z81='12 Formulas'!$BF$3,'12 Formulas'!$BG$3,Z81='12 Formulas'!$BF$4,'12 Formulas'!$BG$4)</f>
        <v/>
      </c>
      <c r="AB81" s="94"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5" t="str" cm="1">
        <f t="array" ref="AC81">+_xlfn.IFS(AB81="","",AB81='12 Formulas'!$BM$3,'12 Formulas'!$BN$3,AB81='12 Formulas'!$BM$4,'12 Formulas'!$BN$4,AB81='12 Formulas'!$BM$5,'12 Formulas'!$BN$5)</f>
        <v/>
      </c>
      <c r="AD81" s="90" t="str" cm="1">
        <f t="array" ref="AD81">+_xlfn.IFS(AB81="","",AB81='12 Formulas'!$BM$3,'12 Formulas'!$BO$3,AB81='12 Formulas'!$BM$4,'12 Formulas'!$BO$4,AB81='12 Formulas'!$BM$5,'12 Formulas'!$BO$5)</f>
        <v/>
      </c>
      <c r="AE81" s="700"/>
      <c r="AF81" s="682"/>
      <c r="AG81" s="702"/>
      <c r="AH81" s="676"/>
      <c r="AI81" s="678"/>
      <c r="AJ81" s="680"/>
      <c r="AK81" s="690"/>
      <c r="AL81" s="172"/>
      <c r="AM81" s="174"/>
      <c r="AN81" s="174"/>
      <c r="AO81" s="174"/>
      <c r="AP81" s="174"/>
      <c r="AQ81" s="174"/>
      <c r="AR81" s="172"/>
      <c r="AS81" s="172"/>
    </row>
    <row r="82" spans="1:45" ht="12.75" customHeight="1" x14ac:dyDescent="0.25">
      <c r="A82" s="682"/>
      <c r="B82" s="684"/>
      <c r="C82" s="686"/>
      <c r="D82" s="688"/>
      <c r="E82" s="686"/>
      <c r="F82" s="693"/>
      <c r="G82" s="696"/>
      <c r="H82" s="107" t="s">
        <v>254</v>
      </c>
      <c r="I82" s="496"/>
      <c r="J82" s="519"/>
      <c r="K82" s="48" t="str" cm="1">
        <f t="array" ref="K82">+_xlfn.IFS(J82="","",J82='12 Formulas'!$AM$2,'12 Formulas'!$AN$2,J82='12 Formulas'!$AM$3,'12 Formulas'!$AN$3)</f>
        <v/>
      </c>
      <c r="L82" s="452"/>
      <c r="M82" s="49" t="str" cm="1">
        <f t="array" ref="M82">+_xlfn.IFS(L82="","",L82='12 Formulas'!$AO$2,'12 Formulas'!$AP$2,L82='12 Formulas'!$AO$3,'12 Formulas'!$AP$3)</f>
        <v/>
      </c>
      <c r="N82" s="452"/>
      <c r="O82" s="49" t="str" cm="1">
        <f t="array" ref="O82">+_xlfn.IFS(N82="","",N82='12 Formulas'!$AQ$2,'12 Formulas'!$AR$2,N82='12 Formulas'!$AQ$3,'12 Formulas'!$AR$3)</f>
        <v/>
      </c>
      <c r="P82" s="452"/>
      <c r="Q82" s="49" t="str" cm="1">
        <f t="array" ref="Q82">+_xlfn.IFS(P82="","",P82='12 Formulas'!$AS$2,'12 Formulas'!$AT$2,P82='12 Formulas'!$AS$3,'12 Formulas'!$AT$3,P82='12 Formulas'!$AS$4,'12 Formulas'!$AT$4)</f>
        <v/>
      </c>
      <c r="R82" s="452"/>
      <c r="S82" s="49" t="str" cm="1">
        <f t="array" ref="S82">+_xlfn.IFS(R82="","",R82='12 Formulas'!$AU$2,'12 Formulas'!$AV$2,R82='12 Formulas'!$AU$3,'12 Formulas'!$AV$3)</f>
        <v/>
      </c>
      <c r="T82" s="491"/>
      <c r="U82" s="49" t="str" cm="1">
        <f t="array" ref="U82">+_xlfn.IFS(T82="","",T82='12 Formulas'!$AW$2,'12 Formulas'!$AX$2,T82='12 Formulas'!$AW$3,'12 Formulas'!$AX$3)</f>
        <v/>
      </c>
      <c r="V82" s="523"/>
      <c r="W82" s="104" t="str" cm="1">
        <f t="array" ref="W82">+_xlfn.IFS(V82="","",V82='12 Formulas'!$AY$2,'12 Formulas'!$AZ$2,V82='12 Formulas'!$AY$3,'12 Formulas'!$AZ$3,V82='12 Formulas'!$AY$4,'12 Formulas'!$AZ$4)</f>
        <v/>
      </c>
      <c r="X82" s="101" t="str">
        <f t="shared" si="1"/>
        <v/>
      </c>
      <c r="Y82" s="50" t="str" cm="1">
        <f t="array" ref="Y82">+_xlfn.IFS(X82="","",X82&lt;='12 Formulas'!$BD$4,'12 Formulas'!$BB$4,X82&lt;='12 Formulas'!$BD$3,'12 Formulas'!$BB$3,X82&lt;='12 Formulas'!$BD$2,'12 Formulas'!$BB$2)</f>
        <v/>
      </c>
      <c r="Z82" s="526"/>
      <c r="AA82" s="95" t="str" cm="1">
        <f t="array" ref="AA82">+_xlfn.IFS(Z82="","",Z82='12 Formulas'!$BF$2,'12 Formulas'!$BG$2,Z82='12 Formulas'!$BF$3,'12 Formulas'!$BG$3,Z82='12 Formulas'!$BF$4,'12 Formulas'!$BG$4)</f>
        <v/>
      </c>
      <c r="AB82" s="94"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5" t="str" cm="1">
        <f t="array" ref="AC82">+_xlfn.IFS(AB82="","",AB82='12 Formulas'!$BM$3,'12 Formulas'!$BN$3,AB82='12 Formulas'!$BM$4,'12 Formulas'!$BN$4,AB82='12 Formulas'!$BM$5,'12 Formulas'!$BN$5)</f>
        <v/>
      </c>
      <c r="AD82" s="90" t="str" cm="1">
        <f t="array" ref="AD82">+_xlfn.IFS(AB82="","",AB82='12 Formulas'!$BM$3,'12 Formulas'!$BO$3,AB82='12 Formulas'!$BM$4,'12 Formulas'!$BO$4,AB82='12 Formulas'!$BM$5,'12 Formulas'!$BO$5)</f>
        <v/>
      </c>
      <c r="AE82" s="700"/>
      <c r="AF82" s="682"/>
      <c r="AG82" s="702"/>
      <c r="AH82" s="676"/>
      <c r="AI82" s="678"/>
      <c r="AJ82" s="680"/>
      <c r="AK82" s="690"/>
      <c r="AL82" s="172"/>
      <c r="AM82" s="174"/>
      <c r="AN82" s="174"/>
      <c r="AO82" s="174"/>
      <c r="AP82" s="174"/>
      <c r="AQ82" s="174"/>
      <c r="AR82" s="172"/>
      <c r="AS82" s="172"/>
    </row>
    <row r="83" spans="1:45" ht="12.75" customHeight="1" x14ac:dyDescent="0.25">
      <c r="A83" s="682"/>
      <c r="B83" s="684"/>
      <c r="C83" s="686"/>
      <c r="D83" s="688"/>
      <c r="E83" s="686"/>
      <c r="F83" s="694"/>
      <c r="G83" s="697"/>
      <c r="H83" s="107" t="s">
        <v>258</v>
      </c>
      <c r="I83" s="496"/>
      <c r="J83" s="519"/>
      <c r="K83" s="48" t="str" cm="1">
        <f t="array" ref="K83">+_xlfn.IFS(J83="","",J83='12 Formulas'!$AM$2,'12 Formulas'!$AN$2,J83='12 Formulas'!$AM$3,'12 Formulas'!$AN$3)</f>
        <v/>
      </c>
      <c r="L83" s="452"/>
      <c r="M83" s="49" t="str" cm="1">
        <f t="array" ref="M83">+_xlfn.IFS(L83="","",L83='12 Formulas'!$AO$2,'12 Formulas'!$AP$2,L83='12 Formulas'!$AO$3,'12 Formulas'!$AP$3)</f>
        <v/>
      </c>
      <c r="N83" s="452"/>
      <c r="O83" s="49" t="str" cm="1">
        <f t="array" ref="O83">+_xlfn.IFS(N83="","",N83='12 Formulas'!$AQ$2,'12 Formulas'!$AR$2,N83='12 Formulas'!$AQ$3,'12 Formulas'!$AR$3)</f>
        <v/>
      </c>
      <c r="P83" s="452"/>
      <c r="Q83" s="49" t="str" cm="1">
        <f t="array" ref="Q83">+_xlfn.IFS(P83="","",P83='12 Formulas'!$AS$2,'12 Formulas'!$AT$2,P83='12 Formulas'!$AS$3,'12 Formulas'!$AT$3,P83='12 Formulas'!$AS$4,'12 Formulas'!$AT$4)</f>
        <v/>
      </c>
      <c r="R83" s="452"/>
      <c r="S83" s="49" t="str" cm="1">
        <f t="array" ref="S83">+_xlfn.IFS(R83="","",R83='12 Formulas'!$AU$2,'12 Formulas'!$AV$2,R83='12 Formulas'!$AU$3,'12 Formulas'!$AV$3)</f>
        <v/>
      </c>
      <c r="T83" s="491"/>
      <c r="U83" s="49" t="str" cm="1">
        <f t="array" ref="U83">+_xlfn.IFS(T83="","",T83='12 Formulas'!$AW$2,'12 Formulas'!$AX$2,T83='12 Formulas'!$AW$3,'12 Formulas'!$AX$3)</f>
        <v/>
      </c>
      <c r="V83" s="523"/>
      <c r="W83" s="104" t="str" cm="1">
        <f t="array" ref="W83">+_xlfn.IFS(V83="","",V83='12 Formulas'!$AY$2,'12 Formulas'!$AZ$2,V83='12 Formulas'!$AY$3,'12 Formulas'!$AZ$3,V83='12 Formulas'!$AY$4,'12 Formulas'!$AZ$4)</f>
        <v/>
      </c>
      <c r="X83" s="101" t="str">
        <f t="shared" si="1"/>
        <v/>
      </c>
      <c r="Y83" s="50" t="str" cm="1">
        <f t="array" ref="Y83">+_xlfn.IFS(X83="","",X83&lt;='12 Formulas'!$BD$4,'12 Formulas'!$BB$4,X83&lt;='12 Formulas'!$BD$3,'12 Formulas'!$BB$3,X83&lt;='12 Formulas'!$BD$2,'12 Formulas'!$BB$2)</f>
        <v/>
      </c>
      <c r="Z83" s="526"/>
      <c r="AA83" s="95" t="str" cm="1">
        <f t="array" ref="AA83">+_xlfn.IFS(Z83="","",Z83='12 Formulas'!$BF$2,'12 Formulas'!$BG$2,Z83='12 Formulas'!$BF$3,'12 Formulas'!$BG$3,Z83='12 Formulas'!$BF$4,'12 Formulas'!$BG$4)</f>
        <v/>
      </c>
      <c r="AB83" s="94"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5" t="str" cm="1">
        <f t="array" ref="AC83">+_xlfn.IFS(AB83="","",AB83='12 Formulas'!$BM$3,'12 Formulas'!$BN$3,AB83='12 Formulas'!$BM$4,'12 Formulas'!$BN$4,AB83='12 Formulas'!$BM$5,'12 Formulas'!$BN$5)</f>
        <v/>
      </c>
      <c r="AD83" s="90" t="str" cm="1">
        <f t="array" ref="AD83">+_xlfn.IFS(AB83="","",AB83='12 Formulas'!$BM$3,'12 Formulas'!$BO$3,AB83='12 Formulas'!$BM$4,'12 Formulas'!$BO$4,AB83='12 Formulas'!$BM$5,'12 Formulas'!$BO$5)</f>
        <v/>
      </c>
      <c r="AE83" s="700"/>
      <c r="AF83" s="682"/>
      <c r="AG83" s="702"/>
      <c r="AH83" s="676"/>
      <c r="AI83" s="678"/>
      <c r="AJ83" s="680"/>
      <c r="AK83" s="690"/>
      <c r="AL83" s="172"/>
      <c r="AM83" s="174"/>
      <c r="AN83" s="174"/>
      <c r="AO83" s="174"/>
      <c r="AP83" s="174"/>
      <c r="AQ83" s="174"/>
      <c r="AR83" s="172"/>
      <c r="AS83" s="172"/>
    </row>
    <row r="84" spans="1:45" ht="12.75" customHeight="1" x14ac:dyDescent="0.25">
      <c r="A84" s="682"/>
      <c r="B84" s="684"/>
      <c r="C84" s="686"/>
      <c r="D84" s="688"/>
      <c r="E84" s="686"/>
      <c r="F84" s="692" t="s">
        <v>262</v>
      </c>
      <c r="G84" s="695"/>
      <c r="H84" s="107" t="s">
        <v>245</v>
      </c>
      <c r="I84" s="496"/>
      <c r="J84" s="519"/>
      <c r="K84" s="48" t="str" cm="1">
        <f t="array" ref="K84">+_xlfn.IFS(J84="","",J84='12 Formulas'!$AM$2,'12 Formulas'!$AN$2,J84='12 Formulas'!$AM$3,'12 Formulas'!$AN$3)</f>
        <v/>
      </c>
      <c r="L84" s="452"/>
      <c r="M84" s="49" t="str" cm="1">
        <f t="array" ref="M84">+_xlfn.IFS(L84="","",L84='12 Formulas'!$AO$2,'12 Formulas'!$AP$2,L84='12 Formulas'!$AO$3,'12 Formulas'!$AP$3)</f>
        <v/>
      </c>
      <c r="N84" s="452"/>
      <c r="O84" s="49" t="str" cm="1">
        <f t="array" ref="O84">+_xlfn.IFS(N84="","",N84='12 Formulas'!$AQ$2,'12 Formulas'!$AR$2,N84='12 Formulas'!$AQ$3,'12 Formulas'!$AR$3)</f>
        <v/>
      </c>
      <c r="P84" s="452"/>
      <c r="Q84" s="49" t="str" cm="1">
        <f t="array" ref="Q84">+_xlfn.IFS(P84="","",P84='12 Formulas'!$AS$2,'12 Formulas'!$AT$2,P84='12 Formulas'!$AS$3,'12 Formulas'!$AT$3,P84='12 Formulas'!$AS$4,'12 Formulas'!$AT$4)</f>
        <v/>
      </c>
      <c r="R84" s="452"/>
      <c r="S84" s="49" t="str" cm="1">
        <f t="array" ref="S84">+_xlfn.IFS(R84="","",R84='12 Formulas'!$AU$2,'12 Formulas'!$AV$2,R84='12 Formulas'!$AU$3,'12 Formulas'!$AV$3)</f>
        <v/>
      </c>
      <c r="T84" s="491"/>
      <c r="U84" s="49" t="str" cm="1">
        <f t="array" ref="U84">+_xlfn.IFS(T84="","",T84='12 Formulas'!$AW$2,'12 Formulas'!$AX$2,T84='12 Formulas'!$AW$3,'12 Formulas'!$AX$3)</f>
        <v/>
      </c>
      <c r="V84" s="523"/>
      <c r="W84" s="104" t="str" cm="1">
        <f t="array" ref="W84">+_xlfn.IFS(V84="","",V84='12 Formulas'!$AY$2,'12 Formulas'!$AZ$2,V84='12 Formulas'!$AY$3,'12 Formulas'!$AZ$3,V84='12 Formulas'!$AY$4,'12 Formulas'!$AZ$4)</f>
        <v/>
      </c>
      <c r="X84" s="101" t="str">
        <f t="shared" si="1"/>
        <v/>
      </c>
      <c r="Y84" s="50" t="str" cm="1">
        <f t="array" ref="Y84">+_xlfn.IFS(X84="","",X84&lt;='12 Formulas'!$BD$4,'12 Formulas'!$BB$4,X84&lt;='12 Formulas'!$BD$3,'12 Formulas'!$BB$3,X84&lt;='12 Formulas'!$BD$2,'12 Formulas'!$BB$2)</f>
        <v/>
      </c>
      <c r="Z84" s="526"/>
      <c r="AA84" s="95" t="str" cm="1">
        <f t="array" ref="AA84">+_xlfn.IFS(Z84="","",Z84='12 Formulas'!$BF$2,'12 Formulas'!$BG$2,Z84='12 Formulas'!$BF$3,'12 Formulas'!$BG$3,Z84='12 Formulas'!$BF$4,'12 Formulas'!$BG$4)</f>
        <v/>
      </c>
      <c r="AB84" s="94"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5" t="str" cm="1">
        <f t="array" ref="AC84">+_xlfn.IFS(AB84="","",AB84='12 Formulas'!$BM$3,'12 Formulas'!$BN$3,AB84='12 Formulas'!$BM$4,'12 Formulas'!$BN$4,AB84='12 Formulas'!$BM$5,'12 Formulas'!$BN$5)</f>
        <v/>
      </c>
      <c r="AD84" s="90" t="str" cm="1">
        <f t="array" ref="AD84">+_xlfn.IFS(AB84="","",AB84='12 Formulas'!$BM$3,'12 Formulas'!$BO$3,AB84='12 Formulas'!$BM$4,'12 Formulas'!$BO$4,AB84='12 Formulas'!$BM$5,'12 Formulas'!$BO$5)</f>
        <v/>
      </c>
      <c r="AE84" s="700"/>
      <c r="AF84" s="682"/>
      <c r="AG84" s="702"/>
      <c r="AH84" s="676"/>
      <c r="AI84" s="678"/>
      <c r="AJ84" s="680"/>
      <c r="AK84" s="690"/>
      <c r="AL84" s="172"/>
      <c r="AM84" s="174"/>
      <c r="AN84" s="174"/>
      <c r="AO84" s="174"/>
      <c r="AP84" s="174"/>
      <c r="AQ84" s="174"/>
      <c r="AR84" s="172"/>
      <c r="AS84" s="172"/>
    </row>
    <row r="85" spans="1:45" ht="12.75" customHeight="1" x14ac:dyDescent="0.25">
      <c r="A85" s="682"/>
      <c r="B85" s="684"/>
      <c r="C85" s="686"/>
      <c r="D85" s="688"/>
      <c r="E85" s="686"/>
      <c r="F85" s="693"/>
      <c r="G85" s="696"/>
      <c r="H85" s="107" t="s">
        <v>254</v>
      </c>
      <c r="I85" s="496"/>
      <c r="J85" s="519"/>
      <c r="K85" s="48" t="str" cm="1">
        <f t="array" ref="K85">+_xlfn.IFS(J85="","",J85='12 Formulas'!$AM$2,'12 Formulas'!$AN$2,J85='12 Formulas'!$AM$3,'12 Formulas'!$AN$3)</f>
        <v/>
      </c>
      <c r="L85" s="452"/>
      <c r="M85" s="49" t="str" cm="1">
        <f t="array" ref="M85">+_xlfn.IFS(L85="","",L85='12 Formulas'!$AO$2,'12 Formulas'!$AP$2,L85='12 Formulas'!$AO$3,'12 Formulas'!$AP$3)</f>
        <v/>
      </c>
      <c r="N85" s="452"/>
      <c r="O85" s="49" t="str" cm="1">
        <f t="array" ref="O85">+_xlfn.IFS(N85="","",N85='12 Formulas'!$AQ$2,'12 Formulas'!$AR$2,N85='12 Formulas'!$AQ$3,'12 Formulas'!$AR$3)</f>
        <v/>
      </c>
      <c r="P85" s="452"/>
      <c r="Q85" s="49" t="str" cm="1">
        <f t="array" ref="Q85">+_xlfn.IFS(P85="","",P85='12 Formulas'!$AS$2,'12 Formulas'!$AT$2,P85='12 Formulas'!$AS$3,'12 Formulas'!$AT$3,P85='12 Formulas'!$AS$4,'12 Formulas'!$AT$4)</f>
        <v/>
      </c>
      <c r="R85" s="452"/>
      <c r="S85" s="49" t="str" cm="1">
        <f t="array" ref="S85">+_xlfn.IFS(R85="","",R85='12 Formulas'!$AU$2,'12 Formulas'!$AV$2,R85='12 Formulas'!$AU$3,'12 Formulas'!$AV$3)</f>
        <v/>
      </c>
      <c r="T85" s="491"/>
      <c r="U85" s="49" t="str" cm="1">
        <f t="array" ref="U85">+_xlfn.IFS(T85="","",T85='12 Formulas'!$AW$2,'12 Formulas'!$AX$2,T85='12 Formulas'!$AW$3,'12 Formulas'!$AX$3)</f>
        <v/>
      </c>
      <c r="V85" s="523"/>
      <c r="W85" s="104" t="str" cm="1">
        <f t="array" ref="W85">+_xlfn.IFS(V85="","",V85='12 Formulas'!$AY$2,'12 Formulas'!$AZ$2,V85='12 Formulas'!$AY$3,'12 Formulas'!$AZ$3,V85='12 Formulas'!$AY$4,'12 Formulas'!$AZ$4)</f>
        <v/>
      </c>
      <c r="X85" s="101" t="str">
        <f t="shared" si="1"/>
        <v/>
      </c>
      <c r="Y85" s="50" t="str" cm="1">
        <f t="array" ref="Y85">+_xlfn.IFS(X85="","",X85&lt;='12 Formulas'!$BD$4,'12 Formulas'!$BB$4,X85&lt;='12 Formulas'!$BD$3,'12 Formulas'!$BB$3,X85&lt;='12 Formulas'!$BD$2,'12 Formulas'!$BB$2)</f>
        <v/>
      </c>
      <c r="Z85" s="526"/>
      <c r="AA85" s="95" t="str" cm="1">
        <f t="array" ref="AA85">+_xlfn.IFS(Z85="","",Z85='12 Formulas'!$BF$2,'12 Formulas'!$BG$2,Z85='12 Formulas'!$BF$3,'12 Formulas'!$BG$3,Z85='12 Formulas'!$BF$4,'12 Formulas'!$BG$4)</f>
        <v/>
      </c>
      <c r="AB85" s="94"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5" t="str" cm="1">
        <f t="array" ref="AC85">+_xlfn.IFS(AB85="","",AB85='12 Formulas'!$BM$3,'12 Formulas'!$BN$3,AB85='12 Formulas'!$BM$4,'12 Formulas'!$BN$4,AB85='12 Formulas'!$BM$5,'12 Formulas'!$BN$5)</f>
        <v/>
      </c>
      <c r="AD85" s="90" t="str" cm="1">
        <f t="array" ref="AD85">+_xlfn.IFS(AB85="","",AB85='12 Formulas'!$BM$3,'12 Formulas'!$BO$3,AB85='12 Formulas'!$BM$4,'12 Formulas'!$BO$4,AB85='12 Formulas'!$BM$5,'12 Formulas'!$BO$5)</f>
        <v/>
      </c>
      <c r="AE85" s="700"/>
      <c r="AF85" s="682"/>
      <c r="AG85" s="702"/>
      <c r="AH85" s="676"/>
      <c r="AI85" s="678"/>
      <c r="AJ85" s="680"/>
      <c r="AK85" s="690"/>
      <c r="AL85" s="172"/>
      <c r="AM85" s="174"/>
      <c r="AN85" s="174"/>
      <c r="AO85" s="174"/>
      <c r="AP85" s="174"/>
      <c r="AQ85" s="174"/>
      <c r="AR85" s="172"/>
      <c r="AS85" s="172"/>
    </row>
    <row r="86" spans="1:45" ht="12.75" customHeight="1" thickBot="1" x14ac:dyDescent="0.3">
      <c r="A86" s="683"/>
      <c r="B86" s="685"/>
      <c r="C86" s="687"/>
      <c r="D86" s="689"/>
      <c r="E86" s="687"/>
      <c r="F86" s="698"/>
      <c r="G86" s="699"/>
      <c r="H86" s="108" t="s">
        <v>258</v>
      </c>
      <c r="I86" s="506"/>
      <c r="J86" s="520"/>
      <c r="K86" s="78" t="str" cm="1">
        <f t="array" ref="K86">+_xlfn.IFS(J86="","",J86='12 Formulas'!$AM$2,'12 Formulas'!$AN$2,J86='12 Formulas'!$AM$3,'12 Formulas'!$AN$3)</f>
        <v/>
      </c>
      <c r="L86" s="455"/>
      <c r="M86" s="79" t="str" cm="1">
        <f t="array" ref="M86">+_xlfn.IFS(L86="","",L86='12 Formulas'!$AO$2,'12 Formulas'!$AP$2,L86='12 Formulas'!$AO$3,'12 Formulas'!$AP$3)</f>
        <v/>
      </c>
      <c r="N86" s="455"/>
      <c r="O86" s="79" t="str" cm="1">
        <f t="array" ref="O86">+_xlfn.IFS(N86="","",N86='12 Formulas'!$AQ$2,'12 Formulas'!$AR$2,N86='12 Formulas'!$AQ$3,'12 Formulas'!$AR$3)</f>
        <v/>
      </c>
      <c r="P86" s="455"/>
      <c r="Q86" s="79" t="str" cm="1">
        <f t="array" ref="Q86">+_xlfn.IFS(P86="","",P86='12 Formulas'!$AS$2,'12 Formulas'!$AT$2,P86='12 Formulas'!$AS$3,'12 Formulas'!$AT$3,P86='12 Formulas'!$AS$4,'12 Formulas'!$AT$4)</f>
        <v/>
      </c>
      <c r="R86" s="455"/>
      <c r="S86" s="79" t="str" cm="1">
        <f t="array" ref="S86">+_xlfn.IFS(R86="","",R86='12 Formulas'!$AU$2,'12 Formulas'!$AV$2,R86='12 Formulas'!$AU$3,'12 Formulas'!$AV$3)</f>
        <v/>
      </c>
      <c r="T86" s="500"/>
      <c r="U86" s="79" t="str" cm="1">
        <f t="array" ref="U86">+_xlfn.IFS(T86="","",T86='12 Formulas'!$AW$2,'12 Formulas'!$AX$2,T86='12 Formulas'!$AW$3,'12 Formulas'!$AX$3)</f>
        <v/>
      </c>
      <c r="V86" s="524"/>
      <c r="W86" s="105" t="str" cm="1">
        <f t="array" ref="W86">+_xlfn.IFS(V86="","",V86='12 Formulas'!$AY$2,'12 Formulas'!$AZ$2,V86='12 Formulas'!$AY$3,'12 Formulas'!$AZ$3,V86='12 Formulas'!$AY$4,'12 Formulas'!$AZ$4)</f>
        <v/>
      </c>
      <c r="X86" s="102" t="str">
        <f t="shared" si="1"/>
        <v/>
      </c>
      <c r="Y86" s="81" t="str" cm="1">
        <f t="array" ref="Y86">+_xlfn.IFS(X86="","",X86&lt;='12 Formulas'!$BD$4,'12 Formulas'!$BB$4,X86&lt;='12 Formulas'!$BD$3,'12 Formulas'!$BB$3,X86&lt;='12 Formulas'!$BD$2,'12 Formulas'!$BB$2)</f>
        <v/>
      </c>
      <c r="Z86" s="527"/>
      <c r="AA86" s="97" t="str" cm="1">
        <f t="array" ref="AA86">+_xlfn.IFS(Z86="","",Z86='12 Formulas'!$BF$2,'12 Formulas'!$BG$2,Z86='12 Formulas'!$BF$3,'12 Formulas'!$BG$3,Z86='12 Formulas'!$BF$4,'12 Formulas'!$BG$4)</f>
        <v/>
      </c>
      <c r="AB86" s="96"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7" t="str" cm="1">
        <f t="array" ref="AC86">+_xlfn.IFS(AB86="","",AB86='12 Formulas'!$BM$3,'12 Formulas'!$BN$3,AB86='12 Formulas'!$BM$4,'12 Formulas'!$BN$4,AB86='12 Formulas'!$BM$5,'12 Formulas'!$BN$5)</f>
        <v/>
      </c>
      <c r="AD86" s="91" t="str" cm="1">
        <f t="array" ref="AD86">+_xlfn.IFS(AB86="","",AB86='12 Formulas'!$BM$3,'12 Formulas'!$BO$3,AB86='12 Formulas'!$BM$4,'12 Formulas'!$BO$4,AB86='12 Formulas'!$BM$5,'12 Formulas'!$BO$5)</f>
        <v/>
      </c>
      <c r="AE86" s="701"/>
      <c r="AF86" s="683"/>
      <c r="AG86" s="703"/>
      <c r="AH86" s="677"/>
      <c r="AI86" s="679"/>
      <c r="AJ86" s="681"/>
      <c r="AK86" s="691"/>
      <c r="AL86" s="172"/>
      <c r="AM86" s="174"/>
      <c r="AN86" s="174"/>
      <c r="AO86" s="174"/>
      <c r="AP86" s="174"/>
      <c r="AQ86" s="174"/>
      <c r="AR86" s="172"/>
      <c r="AS86" s="172"/>
    </row>
    <row r="87" spans="1:45" ht="12.75" customHeight="1" x14ac:dyDescent="0.25">
      <c r="A87" s="682" t="str">
        <f>'1 Contexto e Identificación'!$A$16</f>
        <v>R6</v>
      </c>
      <c r="B87" s="684" t="str">
        <f>+'1 Contexto e Identificación'!$E$16</f>
        <v xml:space="preserve">  </v>
      </c>
      <c r="C87" s="686">
        <f>+'4 Mapa Calor Inherente'!$C$17</f>
        <v>0</v>
      </c>
      <c r="D87" s="688" t="str">
        <f>+'4 Mapa Calor Inherente'!$D$17</f>
        <v/>
      </c>
      <c r="E87" s="686" t="str">
        <f>+'4 Mapa Calor Inherente'!$E$17</f>
        <v/>
      </c>
      <c r="F87" s="693" t="s">
        <v>244</v>
      </c>
      <c r="G87" s="696"/>
      <c r="H87" s="106" t="s">
        <v>245</v>
      </c>
      <c r="I87" s="508"/>
      <c r="J87" s="518"/>
      <c r="K87" s="56" t="str" cm="1">
        <f t="array" ref="K87">+_xlfn.IFS(J87="","",J87='12 Formulas'!$AM$2,'12 Formulas'!$AN$2,J87='12 Formulas'!$AM$3,'12 Formulas'!$AN$3)</f>
        <v/>
      </c>
      <c r="L87" s="521"/>
      <c r="M87" s="82" t="str" cm="1">
        <f t="array" ref="M87">+_xlfn.IFS(L87="","",L87='12 Formulas'!$AO$2,'12 Formulas'!$AP$2,L87='12 Formulas'!$AO$3,'12 Formulas'!$AP$3)</f>
        <v/>
      </c>
      <c r="N87" s="521"/>
      <c r="O87" s="82" t="str" cm="1">
        <f t="array" ref="O87">+_xlfn.IFS(N87="","",N87='12 Formulas'!$AQ$2,'12 Formulas'!$AR$2,N87='12 Formulas'!$AQ$3,'12 Formulas'!$AR$3)</f>
        <v/>
      </c>
      <c r="P87" s="521"/>
      <c r="Q87" s="82" t="str" cm="1">
        <f t="array" ref="Q87">+_xlfn.IFS(P87="","",P87='12 Formulas'!$AS$2,'12 Formulas'!$AT$2,P87='12 Formulas'!$AS$3,'12 Formulas'!$AT$3,P87='12 Formulas'!$AS$4,'12 Formulas'!$AT$4)</f>
        <v/>
      </c>
      <c r="R87" s="521"/>
      <c r="S87" s="82" t="str" cm="1">
        <f t="array" ref="S87">+_xlfn.IFS(R87="","",R87='12 Formulas'!$AU$2,'12 Formulas'!$AV$2,R87='12 Formulas'!$AU$3,'12 Formulas'!$AV$3)</f>
        <v/>
      </c>
      <c r="T87" s="478"/>
      <c r="U87" s="82" t="str" cm="1">
        <f t="array" ref="U87">+_xlfn.IFS(T87="","",T87='12 Formulas'!$AW$2,'12 Formulas'!$AX$2,T87='12 Formulas'!$AW$3,'12 Formulas'!$AX$3)</f>
        <v/>
      </c>
      <c r="V87" s="522"/>
      <c r="W87" s="103" t="str" cm="1">
        <f t="array" ref="W87">+_xlfn.IFS(V87="","",V87='12 Formulas'!$AY$2,'12 Formulas'!$AZ$2,V87='12 Formulas'!$AY$3,'12 Formulas'!$AZ$3,V87='12 Formulas'!$AY$4,'12 Formulas'!$AZ$4)</f>
        <v/>
      </c>
      <c r="X87" s="100" t="str">
        <f t="shared" si="1"/>
        <v/>
      </c>
      <c r="Y87" s="83" t="str" cm="1">
        <f t="array" ref="Y87">+_xlfn.IFS(X87="","",X87&lt;='12 Formulas'!$BD$4,'12 Formulas'!$BB$4,X87&lt;='12 Formulas'!$BD$3,'12 Formulas'!$BB$3,X87&lt;='12 Formulas'!$BD$2,'12 Formulas'!$BB$2)</f>
        <v/>
      </c>
      <c r="Z87" s="525"/>
      <c r="AA87" s="93" t="str" cm="1">
        <f t="array" ref="AA87">+_xlfn.IFS(Z87="","",Z87='12 Formulas'!$BF$2,'12 Formulas'!$BG$2,Z87='12 Formulas'!$BF$3,'12 Formulas'!$BG$3,Z87='12 Formulas'!$BF$4,'12 Formulas'!$BG$4)</f>
        <v/>
      </c>
      <c r="AB87" s="92"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3" t="str" cm="1">
        <f t="array" ref="AC87">+_xlfn.IFS(AB87="","",AB87='12 Formulas'!$BM$3,'12 Formulas'!$BN$3,AB87='12 Formulas'!$BM$4,'12 Formulas'!$BN$4,AB87='12 Formulas'!$BM$5,'12 Formulas'!$BN$5)</f>
        <v/>
      </c>
      <c r="AD87" s="89" t="str" cm="1">
        <f t="array" ref="AD87">+_xlfn.IFS(AB87="","",AB87='12 Formulas'!$BM$3,'12 Formulas'!$BO$3,AB87='12 Formulas'!$BM$4,'12 Formulas'!$BO$4,AB87='12 Formulas'!$BM$5,'12 Formulas'!$BO$5)</f>
        <v/>
      </c>
      <c r="AE87" s="700" t="str">
        <f>+IF(AC87="","",AVERAGE(AC87:AC101))</f>
        <v/>
      </c>
      <c r="AF87" s="682" t="str" cm="1">
        <f t="array" ref="AF87">+_xlfn.IFS(AE87="","",AE87='12 Formulas'!$BR$2,'12 Formulas'!$BQ$2,AE87&gt;='12 Formulas'!$BS$3,'12 Formulas'!$BQ$3,AE87&gt;='12 Formulas'!$BS$4,'12 Formulas'!$BQ$4)</f>
        <v/>
      </c>
      <c r="AG87" s="702" t="str">
        <f>+IF(AF87="","",'12 Formulas'!$BU$2)</f>
        <v/>
      </c>
      <c r="AH87" s="676" t="str" cm="1">
        <f t="array" ref="AH87">+_xlfn.IFS(AG87="","",AG87='12 Formulas'!$BX$4,'12 Formulas'!$BY$4,AND(AF87='12 Formulas'!$BW$3,AG87='12 Formulas'!$BX$3),'12 Formulas'!$BY$3,AND(AF87='12 Formulas'!$BW$5,AG87='12 Formulas'!$BX$5),'12 Formulas'!$BY$5,AND(AF87='12 Formulas'!$BW$7,AG87='12 Formulas'!$BX$7),'12 Formulas'!$BY$7)</f>
        <v/>
      </c>
      <c r="AI87" s="67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0" t="str">
        <f>+IF(D87="","",D87)</f>
        <v/>
      </c>
      <c r="AK87" s="690"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2"/>
      <c r="AM87" s="174"/>
      <c r="AN87" s="174"/>
      <c r="AO87" s="174"/>
      <c r="AP87" s="174"/>
      <c r="AQ87" s="174"/>
      <c r="AR87" s="172"/>
      <c r="AS87" s="172"/>
    </row>
    <row r="88" spans="1:45" ht="12.75" customHeight="1" x14ac:dyDescent="0.25">
      <c r="A88" s="682"/>
      <c r="B88" s="684"/>
      <c r="C88" s="686"/>
      <c r="D88" s="688"/>
      <c r="E88" s="686"/>
      <c r="F88" s="693"/>
      <c r="G88" s="696"/>
      <c r="H88" s="107" t="s">
        <v>254</v>
      </c>
      <c r="I88" s="496"/>
      <c r="J88" s="519"/>
      <c r="K88" s="48" t="str" cm="1">
        <f t="array" ref="K88">+_xlfn.IFS(J88="","",J88='12 Formulas'!$AM$2,'12 Formulas'!$AN$2,J88='12 Formulas'!$AM$3,'12 Formulas'!$AN$3)</f>
        <v/>
      </c>
      <c r="L88" s="452"/>
      <c r="M88" s="49" t="str" cm="1">
        <f t="array" ref="M88">+_xlfn.IFS(L88="","",L88='12 Formulas'!$AO$2,'12 Formulas'!$AP$2,L88='12 Formulas'!$AO$3,'12 Formulas'!$AP$3)</f>
        <v/>
      </c>
      <c r="N88" s="452"/>
      <c r="O88" s="49" t="str" cm="1">
        <f t="array" ref="O88">+_xlfn.IFS(N88="","",N88='12 Formulas'!$AQ$2,'12 Formulas'!$AR$2,N88='12 Formulas'!$AQ$3,'12 Formulas'!$AR$3)</f>
        <v/>
      </c>
      <c r="P88" s="452"/>
      <c r="Q88" s="49" t="str" cm="1">
        <f t="array" ref="Q88">+_xlfn.IFS(P88="","",P88='12 Formulas'!$AS$2,'12 Formulas'!$AT$2,P88='12 Formulas'!$AS$3,'12 Formulas'!$AT$3,P88='12 Formulas'!$AS$4,'12 Formulas'!$AT$4)</f>
        <v/>
      </c>
      <c r="R88" s="452"/>
      <c r="S88" s="49" t="str" cm="1">
        <f t="array" ref="S88">+_xlfn.IFS(R88="","",R88='12 Formulas'!$AU$2,'12 Formulas'!$AV$2,R88='12 Formulas'!$AU$3,'12 Formulas'!$AV$3)</f>
        <v/>
      </c>
      <c r="T88" s="491"/>
      <c r="U88" s="49" t="str" cm="1">
        <f t="array" ref="U88">+_xlfn.IFS(T88="","",T88='12 Formulas'!$AW$2,'12 Formulas'!$AX$2,T88='12 Formulas'!$AW$3,'12 Formulas'!$AX$3)</f>
        <v/>
      </c>
      <c r="V88" s="523"/>
      <c r="W88" s="104" t="str" cm="1">
        <f t="array" ref="W88">+_xlfn.IFS(V88="","",V88='12 Formulas'!$AY$2,'12 Formulas'!$AZ$2,V88='12 Formulas'!$AY$3,'12 Formulas'!$AZ$3,V88='12 Formulas'!$AY$4,'12 Formulas'!$AZ$4)</f>
        <v/>
      </c>
      <c r="X88" s="101" t="str">
        <f t="shared" si="1"/>
        <v/>
      </c>
      <c r="Y88" s="50" t="str" cm="1">
        <f t="array" ref="Y88">+_xlfn.IFS(X88="","",X88&lt;='12 Formulas'!$BD$4,'12 Formulas'!$BB$4,X88&lt;='12 Formulas'!$BD$3,'12 Formulas'!$BB$3,X88&lt;='12 Formulas'!$BD$2,'12 Formulas'!$BB$2)</f>
        <v/>
      </c>
      <c r="Z88" s="526"/>
      <c r="AA88" s="95" t="str" cm="1">
        <f t="array" ref="AA88">+_xlfn.IFS(Z88="","",Z88='12 Formulas'!$BF$2,'12 Formulas'!$BG$2,Z88='12 Formulas'!$BF$3,'12 Formulas'!$BG$3,Z88='12 Formulas'!$BF$4,'12 Formulas'!$BG$4)</f>
        <v/>
      </c>
      <c r="AB88" s="94"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5" t="str" cm="1">
        <f t="array" ref="AC88">+_xlfn.IFS(AB88="","",AB88='12 Formulas'!$BM$3,'12 Formulas'!$BN$3,AB88='12 Formulas'!$BM$4,'12 Formulas'!$BN$4,AB88='12 Formulas'!$BM$5,'12 Formulas'!$BN$5)</f>
        <v/>
      </c>
      <c r="AD88" s="90" t="str" cm="1">
        <f t="array" ref="AD88">+_xlfn.IFS(AB88="","",AB88='12 Formulas'!$BM$3,'12 Formulas'!$BO$3,AB88='12 Formulas'!$BM$4,'12 Formulas'!$BO$4,AB88='12 Formulas'!$BM$5,'12 Formulas'!$BO$5)</f>
        <v/>
      </c>
      <c r="AE88" s="700"/>
      <c r="AF88" s="682"/>
      <c r="AG88" s="702"/>
      <c r="AH88" s="676"/>
      <c r="AI88" s="678"/>
      <c r="AJ88" s="680"/>
      <c r="AK88" s="690"/>
      <c r="AL88" s="172"/>
      <c r="AM88" s="174"/>
      <c r="AN88" s="174"/>
      <c r="AO88" s="174"/>
      <c r="AP88" s="174"/>
      <c r="AQ88" s="174"/>
      <c r="AR88" s="172"/>
      <c r="AS88" s="172"/>
    </row>
    <row r="89" spans="1:45" ht="12.75" customHeight="1" x14ac:dyDescent="0.25">
      <c r="A89" s="682"/>
      <c r="B89" s="684"/>
      <c r="C89" s="686"/>
      <c r="D89" s="688"/>
      <c r="E89" s="686"/>
      <c r="F89" s="694"/>
      <c r="G89" s="697"/>
      <c r="H89" s="107" t="s">
        <v>258</v>
      </c>
      <c r="I89" s="496"/>
      <c r="J89" s="519"/>
      <c r="K89" s="48" t="str" cm="1">
        <f t="array" ref="K89">+_xlfn.IFS(J89="","",J89='12 Formulas'!$AM$2,'12 Formulas'!$AN$2,J89='12 Formulas'!$AM$3,'12 Formulas'!$AN$3)</f>
        <v/>
      </c>
      <c r="L89" s="452"/>
      <c r="M89" s="49" t="str" cm="1">
        <f t="array" ref="M89">+_xlfn.IFS(L89="","",L89='12 Formulas'!$AO$2,'12 Formulas'!$AP$2,L89='12 Formulas'!$AO$3,'12 Formulas'!$AP$3)</f>
        <v/>
      </c>
      <c r="N89" s="452"/>
      <c r="O89" s="49" t="str" cm="1">
        <f t="array" ref="O89">+_xlfn.IFS(N89="","",N89='12 Formulas'!$AQ$2,'12 Formulas'!$AR$2,N89='12 Formulas'!$AQ$3,'12 Formulas'!$AR$3)</f>
        <v/>
      </c>
      <c r="P89" s="452"/>
      <c r="Q89" s="49" t="str" cm="1">
        <f t="array" ref="Q89">+_xlfn.IFS(P89="","",P89='12 Formulas'!$AS$2,'12 Formulas'!$AT$2,P89='12 Formulas'!$AS$3,'12 Formulas'!$AT$3,P89='12 Formulas'!$AS$4,'12 Formulas'!$AT$4)</f>
        <v/>
      </c>
      <c r="R89" s="452"/>
      <c r="S89" s="49" t="str" cm="1">
        <f t="array" ref="S89">+_xlfn.IFS(R89="","",R89='12 Formulas'!$AU$2,'12 Formulas'!$AV$2,R89='12 Formulas'!$AU$3,'12 Formulas'!$AV$3)</f>
        <v/>
      </c>
      <c r="T89" s="491"/>
      <c r="U89" s="49" t="str" cm="1">
        <f t="array" ref="U89">+_xlfn.IFS(T89="","",T89='12 Formulas'!$AW$2,'12 Formulas'!$AX$2,T89='12 Formulas'!$AW$3,'12 Formulas'!$AX$3)</f>
        <v/>
      </c>
      <c r="V89" s="523"/>
      <c r="W89" s="104" t="str" cm="1">
        <f t="array" ref="W89">+_xlfn.IFS(V89="","",V89='12 Formulas'!$AY$2,'12 Formulas'!$AZ$2,V89='12 Formulas'!$AY$3,'12 Formulas'!$AZ$3,V89='12 Formulas'!$AY$4,'12 Formulas'!$AZ$4)</f>
        <v/>
      </c>
      <c r="X89" s="101" t="str">
        <f t="shared" si="1"/>
        <v/>
      </c>
      <c r="Y89" s="50" t="str" cm="1">
        <f t="array" ref="Y89">+_xlfn.IFS(X89="","",X89&lt;='12 Formulas'!$BD$4,'12 Formulas'!$BB$4,X89&lt;='12 Formulas'!$BD$3,'12 Formulas'!$BB$3,X89&lt;='12 Formulas'!$BD$2,'12 Formulas'!$BB$2)</f>
        <v/>
      </c>
      <c r="Z89" s="526"/>
      <c r="AA89" s="95" t="str" cm="1">
        <f t="array" ref="AA89">+_xlfn.IFS(Z89="","",Z89='12 Formulas'!$BF$2,'12 Formulas'!$BG$2,Z89='12 Formulas'!$BF$3,'12 Formulas'!$BG$3,Z89='12 Formulas'!$BF$4,'12 Formulas'!$BG$4)</f>
        <v/>
      </c>
      <c r="AB89" s="94"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5" t="str" cm="1">
        <f t="array" ref="AC89">+_xlfn.IFS(AB89="","",AB89='12 Formulas'!$BM$3,'12 Formulas'!$BN$3,AB89='12 Formulas'!$BM$4,'12 Formulas'!$BN$4,AB89='12 Formulas'!$BM$5,'12 Formulas'!$BN$5)</f>
        <v/>
      </c>
      <c r="AD89" s="90" t="str" cm="1">
        <f t="array" ref="AD89">+_xlfn.IFS(AB89="","",AB89='12 Formulas'!$BM$3,'12 Formulas'!$BO$3,AB89='12 Formulas'!$BM$4,'12 Formulas'!$BO$4,AB89='12 Formulas'!$BM$5,'12 Formulas'!$BO$5)</f>
        <v/>
      </c>
      <c r="AE89" s="700"/>
      <c r="AF89" s="682"/>
      <c r="AG89" s="702"/>
      <c r="AH89" s="676"/>
      <c r="AI89" s="678"/>
      <c r="AJ89" s="680"/>
      <c r="AK89" s="690"/>
      <c r="AL89" s="172"/>
      <c r="AM89" s="174"/>
      <c r="AN89" s="174"/>
      <c r="AO89" s="174"/>
      <c r="AP89" s="174"/>
      <c r="AQ89" s="174"/>
      <c r="AR89" s="172"/>
      <c r="AS89" s="172"/>
    </row>
    <row r="90" spans="1:45" ht="12.75" customHeight="1" x14ac:dyDescent="0.25">
      <c r="A90" s="682"/>
      <c r="B90" s="684"/>
      <c r="C90" s="686"/>
      <c r="D90" s="688"/>
      <c r="E90" s="686"/>
      <c r="F90" s="692" t="s">
        <v>259</v>
      </c>
      <c r="G90" s="695"/>
      <c r="H90" s="107" t="s">
        <v>245</v>
      </c>
      <c r="I90" s="496"/>
      <c r="J90" s="519"/>
      <c r="K90" s="48" t="str" cm="1">
        <f t="array" ref="K90">+_xlfn.IFS(J90="","",J90='12 Formulas'!$AM$2,'12 Formulas'!$AN$2,J90='12 Formulas'!$AM$3,'12 Formulas'!$AN$3)</f>
        <v/>
      </c>
      <c r="L90" s="452"/>
      <c r="M90" s="49" t="str" cm="1">
        <f t="array" ref="M90">+_xlfn.IFS(L90="","",L90='12 Formulas'!$AO$2,'12 Formulas'!$AP$2,L90='12 Formulas'!$AO$3,'12 Formulas'!$AP$3)</f>
        <v/>
      </c>
      <c r="N90" s="452"/>
      <c r="O90" s="49" t="str" cm="1">
        <f t="array" ref="O90">+_xlfn.IFS(N90="","",N90='12 Formulas'!$AQ$2,'12 Formulas'!$AR$2,N90='12 Formulas'!$AQ$3,'12 Formulas'!$AR$3)</f>
        <v/>
      </c>
      <c r="P90" s="452"/>
      <c r="Q90" s="49" t="str" cm="1">
        <f t="array" ref="Q90">+_xlfn.IFS(P90="","",P90='12 Formulas'!$AS$2,'12 Formulas'!$AT$2,P90='12 Formulas'!$AS$3,'12 Formulas'!$AT$3,P90='12 Formulas'!$AS$4,'12 Formulas'!$AT$4)</f>
        <v/>
      </c>
      <c r="R90" s="452"/>
      <c r="S90" s="49" t="str" cm="1">
        <f t="array" ref="S90">+_xlfn.IFS(R90="","",R90='12 Formulas'!$AU$2,'12 Formulas'!$AV$2,R90='12 Formulas'!$AU$3,'12 Formulas'!$AV$3)</f>
        <v/>
      </c>
      <c r="T90" s="491"/>
      <c r="U90" s="49" t="str" cm="1">
        <f t="array" ref="U90">+_xlfn.IFS(T90="","",T90='12 Formulas'!$AW$2,'12 Formulas'!$AX$2,T90='12 Formulas'!$AW$3,'12 Formulas'!$AX$3)</f>
        <v/>
      </c>
      <c r="V90" s="523"/>
      <c r="W90" s="104" t="str" cm="1">
        <f t="array" ref="W90">+_xlfn.IFS(V90="","",V90='12 Formulas'!$AY$2,'12 Formulas'!$AZ$2,V90='12 Formulas'!$AY$3,'12 Formulas'!$AZ$3,V90='12 Formulas'!$AY$4,'12 Formulas'!$AZ$4)</f>
        <v/>
      </c>
      <c r="X90" s="101" t="str">
        <f t="shared" si="1"/>
        <v/>
      </c>
      <c r="Y90" s="50" t="str" cm="1">
        <f t="array" ref="Y90">+_xlfn.IFS(X90="","",X90&lt;='12 Formulas'!$BD$4,'12 Formulas'!$BB$4,X90&lt;='12 Formulas'!$BD$3,'12 Formulas'!$BB$3,X90&lt;='12 Formulas'!$BD$2,'12 Formulas'!$BB$2)</f>
        <v/>
      </c>
      <c r="Z90" s="526"/>
      <c r="AA90" s="95" t="str" cm="1">
        <f t="array" ref="AA90">+_xlfn.IFS(Z90="","",Z90='12 Formulas'!$BF$2,'12 Formulas'!$BG$2,Z90='12 Formulas'!$BF$3,'12 Formulas'!$BG$3,Z90='12 Formulas'!$BF$4,'12 Formulas'!$BG$4)</f>
        <v/>
      </c>
      <c r="AB90" s="94"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5" t="str" cm="1">
        <f t="array" ref="AC90">+_xlfn.IFS(AB90="","",AB90='12 Formulas'!$BM$3,'12 Formulas'!$BN$3,AB90='12 Formulas'!$BM$4,'12 Formulas'!$BN$4,AB90='12 Formulas'!$BM$5,'12 Formulas'!$BN$5)</f>
        <v/>
      </c>
      <c r="AD90" s="90" t="str" cm="1">
        <f t="array" ref="AD90">+_xlfn.IFS(AB90="","",AB90='12 Formulas'!$BM$3,'12 Formulas'!$BO$3,AB90='12 Formulas'!$BM$4,'12 Formulas'!$BO$4,AB90='12 Formulas'!$BM$5,'12 Formulas'!$BO$5)</f>
        <v/>
      </c>
      <c r="AE90" s="700"/>
      <c r="AF90" s="682"/>
      <c r="AG90" s="702"/>
      <c r="AH90" s="676"/>
      <c r="AI90" s="678"/>
      <c r="AJ90" s="680"/>
      <c r="AK90" s="690"/>
      <c r="AL90" s="172"/>
      <c r="AM90" s="174"/>
      <c r="AN90" s="174"/>
      <c r="AO90" s="174"/>
      <c r="AP90" s="174"/>
      <c r="AQ90" s="174"/>
      <c r="AR90" s="172"/>
      <c r="AS90" s="172"/>
    </row>
    <row r="91" spans="1:45" ht="12.75" customHeight="1" x14ac:dyDescent="0.25">
      <c r="A91" s="682"/>
      <c r="B91" s="684"/>
      <c r="C91" s="686"/>
      <c r="D91" s="688"/>
      <c r="E91" s="686"/>
      <c r="F91" s="693"/>
      <c r="G91" s="696"/>
      <c r="H91" s="107" t="s">
        <v>254</v>
      </c>
      <c r="I91" s="496"/>
      <c r="J91" s="519"/>
      <c r="K91" s="48" t="str" cm="1">
        <f t="array" ref="K91">+_xlfn.IFS(J91="","",J91='12 Formulas'!$AM$2,'12 Formulas'!$AN$2,J91='12 Formulas'!$AM$3,'12 Formulas'!$AN$3)</f>
        <v/>
      </c>
      <c r="L91" s="452"/>
      <c r="M91" s="49" t="str" cm="1">
        <f t="array" ref="M91">+_xlfn.IFS(L91="","",L91='12 Formulas'!$AO$2,'12 Formulas'!$AP$2,L91='12 Formulas'!$AO$3,'12 Formulas'!$AP$3)</f>
        <v/>
      </c>
      <c r="N91" s="452"/>
      <c r="O91" s="49" t="str" cm="1">
        <f t="array" ref="O91">+_xlfn.IFS(N91="","",N91='12 Formulas'!$AQ$2,'12 Formulas'!$AR$2,N91='12 Formulas'!$AQ$3,'12 Formulas'!$AR$3)</f>
        <v/>
      </c>
      <c r="P91" s="452"/>
      <c r="Q91" s="49" t="str" cm="1">
        <f t="array" ref="Q91">+_xlfn.IFS(P91="","",P91='12 Formulas'!$AS$2,'12 Formulas'!$AT$2,P91='12 Formulas'!$AS$3,'12 Formulas'!$AT$3,P91='12 Formulas'!$AS$4,'12 Formulas'!$AT$4)</f>
        <v/>
      </c>
      <c r="R91" s="452"/>
      <c r="S91" s="49" t="str" cm="1">
        <f t="array" ref="S91">+_xlfn.IFS(R91="","",R91='12 Formulas'!$AU$2,'12 Formulas'!$AV$2,R91='12 Formulas'!$AU$3,'12 Formulas'!$AV$3)</f>
        <v/>
      </c>
      <c r="T91" s="491"/>
      <c r="U91" s="49" t="str" cm="1">
        <f t="array" ref="U91">+_xlfn.IFS(T91="","",T91='12 Formulas'!$AW$2,'12 Formulas'!$AX$2,T91='12 Formulas'!$AW$3,'12 Formulas'!$AX$3)</f>
        <v/>
      </c>
      <c r="V91" s="523"/>
      <c r="W91" s="104" t="str" cm="1">
        <f t="array" ref="W91">+_xlfn.IFS(V91="","",V91='12 Formulas'!$AY$2,'12 Formulas'!$AZ$2,V91='12 Formulas'!$AY$3,'12 Formulas'!$AZ$3,V91='12 Formulas'!$AY$4,'12 Formulas'!$AZ$4)</f>
        <v/>
      </c>
      <c r="X91" s="101" t="str">
        <f t="shared" si="1"/>
        <v/>
      </c>
      <c r="Y91" s="50" t="str" cm="1">
        <f t="array" ref="Y91">+_xlfn.IFS(X91="","",X91&lt;='12 Formulas'!$BD$4,'12 Formulas'!$BB$4,X91&lt;='12 Formulas'!$BD$3,'12 Formulas'!$BB$3,X91&lt;='12 Formulas'!$BD$2,'12 Formulas'!$BB$2)</f>
        <v/>
      </c>
      <c r="Z91" s="526"/>
      <c r="AA91" s="95" t="str" cm="1">
        <f t="array" ref="AA91">+_xlfn.IFS(Z91="","",Z91='12 Formulas'!$BF$2,'12 Formulas'!$BG$2,Z91='12 Formulas'!$BF$3,'12 Formulas'!$BG$3,Z91='12 Formulas'!$BF$4,'12 Formulas'!$BG$4)</f>
        <v/>
      </c>
      <c r="AB91" s="94"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5" t="str" cm="1">
        <f t="array" ref="AC91">+_xlfn.IFS(AB91="","",AB91='12 Formulas'!$BM$3,'12 Formulas'!$BN$3,AB91='12 Formulas'!$BM$4,'12 Formulas'!$BN$4,AB91='12 Formulas'!$BM$5,'12 Formulas'!$BN$5)</f>
        <v/>
      </c>
      <c r="AD91" s="90" t="str" cm="1">
        <f t="array" ref="AD91">+_xlfn.IFS(AB91="","",AB91='12 Formulas'!$BM$3,'12 Formulas'!$BO$3,AB91='12 Formulas'!$BM$4,'12 Formulas'!$BO$4,AB91='12 Formulas'!$BM$5,'12 Formulas'!$BO$5)</f>
        <v/>
      </c>
      <c r="AE91" s="700"/>
      <c r="AF91" s="682"/>
      <c r="AG91" s="702"/>
      <c r="AH91" s="676"/>
      <c r="AI91" s="678"/>
      <c r="AJ91" s="680"/>
      <c r="AK91" s="690"/>
      <c r="AL91" s="172"/>
      <c r="AM91" s="174"/>
      <c r="AN91" s="174"/>
      <c r="AO91" s="174"/>
      <c r="AP91" s="174"/>
      <c r="AQ91" s="174"/>
      <c r="AR91" s="172"/>
      <c r="AS91" s="172"/>
    </row>
    <row r="92" spans="1:45" ht="12.75" customHeight="1" x14ac:dyDescent="0.25">
      <c r="A92" s="682"/>
      <c r="B92" s="684"/>
      <c r="C92" s="686"/>
      <c r="D92" s="688"/>
      <c r="E92" s="686"/>
      <c r="F92" s="694"/>
      <c r="G92" s="697"/>
      <c r="H92" s="107" t="s">
        <v>258</v>
      </c>
      <c r="I92" s="496"/>
      <c r="J92" s="519"/>
      <c r="K92" s="48" t="str" cm="1">
        <f t="array" ref="K92">+_xlfn.IFS(J92="","",J92='12 Formulas'!$AM$2,'12 Formulas'!$AN$2,J92='12 Formulas'!$AM$3,'12 Formulas'!$AN$3)</f>
        <v/>
      </c>
      <c r="L92" s="452"/>
      <c r="M92" s="49" t="str" cm="1">
        <f t="array" ref="M92">+_xlfn.IFS(L92="","",L92='12 Formulas'!$AO$2,'12 Formulas'!$AP$2,L92='12 Formulas'!$AO$3,'12 Formulas'!$AP$3)</f>
        <v/>
      </c>
      <c r="N92" s="452"/>
      <c r="O92" s="49" t="str" cm="1">
        <f t="array" ref="O92">+_xlfn.IFS(N92="","",N92='12 Formulas'!$AQ$2,'12 Formulas'!$AR$2,N92='12 Formulas'!$AQ$3,'12 Formulas'!$AR$3)</f>
        <v/>
      </c>
      <c r="P92" s="452"/>
      <c r="Q92" s="49" t="str" cm="1">
        <f t="array" ref="Q92">+_xlfn.IFS(P92="","",P92='12 Formulas'!$AS$2,'12 Formulas'!$AT$2,P92='12 Formulas'!$AS$3,'12 Formulas'!$AT$3,P92='12 Formulas'!$AS$4,'12 Formulas'!$AT$4)</f>
        <v/>
      </c>
      <c r="R92" s="452"/>
      <c r="S92" s="49" t="str" cm="1">
        <f t="array" ref="S92">+_xlfn.IFS(R92="","",R92='12 Formulas'!$AU$2,'12 Formulas'!$AV$2,R92='12 Formulas'!$AU$3,'12 Formulas'!$AV$3)</f>
        <v/>
      </c>
      <c r="T92" s="491"/>
      <c r="U92" s="49" t="str" cm="1">
        <f t="array" ref="U92">+_xlfn.IFS(T92="","",T92='12 Formulas'!$AW$2,'12 Formulas'!$AX$2,T92='12 Formulas'!$AW$3,'12 Formulas'!$AX$3)</f>
        <v/>
      </c>
      <c r="V92" s="523"/>
      <c r="W92" s="104" t="str" cm="1">
        <f t="array" ref="W92">+_xlfn.IFS(V92="","",V92='12 Formulas'!$AY$2,'12 Formulas'!$AZ$2,V92='12 Formulas'!$AY$3,'12 Formulas'!$AZ$3,V92='12 Formulas'!$AY$4,'12 Formulas'!$AZ$4)</f>
        <v/>
      </c>
      <c r="X92" s="101" t="str">
        <f t="shared" si="1"/>
        <v/>
      </c>
      <c r="Y92" s="50" t="str" cm="1">
        <f t="array" ref="Y92">+_xlfn.IFS(X92="","",X92&lt;='12 Formulas'!$BD$4,'12 Formulas'!$BB$4,X92&lt;='12 Formulas'!$BD$3,'12 Formulas'!$BB$3,X92&lt;='12 Formulas'!$BD$2,'12 Formulas'!$BB$2)</f>
        <v/>
      </c>
      <c r="Z92" s="526"/>
      <c r="AA92" s="95" t="str" cm="1">
        <f t="array" ref="AA92">+_xlfn.IFS(Z92="","",Z92='12 Formulas'!$BF$2,'12 Formulas'!$BG$2,Z92='12 Formulas'!$BF$3,'12 Formulas'!$BG$3,Z92='12 Formulas'!$BF$4,'12 Formulas'!$BG$4)</f>
        <v/>
      </c>
      <c r="AB92" s="94"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5" t="str" cm="1">
        <f t="array" ref="AC92">+_xlfn.IFS(AB92="","",AB92='12 Formulas'!$BM$3,'12 Formulas'!$BN$3,AB92='12 Formulas'!$BM$4,'12 Formulas'!$BN$4,AB92='12 Formulas'!$BM$5,'12 Formulas'!$BN$5)</f>
        <v/>
      </c>
      <c r="AD92" s="90" t="str" cm="1">
        <f t="array" ref="AD92">+_xlfn.IFS(AB92="","",AB92='12 Formulas'!$BM$3,'12 Formulas'!$BO$3,AB92='12 Formulas'!$BM$4,'12 Formulas'!$BO$4,AB92='12 Formulas'!$BM$5,'12 Formulas'!$BO$5)</f>
        <v/>
      </c>
      <c r="AE92" s="700"/>
      <c r="AF92" s="682"/>
      <c r="AG92" s="702"/>
      <c r="AH92" s="676"/>
      <c r="AI92" s="678"/>
      <c r="AJ92" s="680"/>
      <c r="AK92" s="690"/>
      <c r="AL92" s="172"/>
      <c r="AM92" s="174"/>
      <c r="AN92" s="174"/>
      <c r="AO92" s="174"/>
      <c r="AP92" s="174"/>
      <c r="AQ92" s="174"/>
      <c r="AR92" s="172"/>
      <c r="AS92" s="172"/>
    </row>
    <row r="93" spans="1:45" ht="12.75" customHeight="1" x14ac:dyDescent="0.25">
      <c r="A93" s="682"/>
      <c r="B93" s="684"/>
      <c r="C93" s="686"/>
      <c r="D93" s="688"/>
      <c r="E93" s="686"/>
      <c r="F93" s="692" t="s">
        <v>260</v>
      </c>
      <c r="G93" s="695"/>
      <c r="H93" s="107" t="s">
        <v>245</v>
      </c>
      <c r="I93" s="496"/>
      <c r="J93" s="519"/>
      <c r="K93" s="48" t="str" cm="1">
        <f t="array" ref="K93">+_xlfn.IFS(J93="","",J93='12 Formulas'!$AM$2,'12 Formulas'!$AN$2,J93='12 Formulas'!$AM$3,'12 Formulas'!$AN$3)</f>
        <v/>
      </c>
      <c r="L93" s="452"/>
      <c r="M93" s="49" t="str" cm="1">
        <f t="array" ref="M93">+_xlfn.IFS(L93="","",L93='12 Formulas'!$AO$2,'12 Formulas'!$AP$2,L93='12 Formulas'!$AO$3,'12 Formulas'!$AP$3)</f>
        <v/>
      </c>
      <c r="N93" s="452"/>
      <c r="O93" s="49" t="str" cm="1">
        <f t="array" ref="O93">+_xlfn.IFS(N93="","",N93='12 Formulas'!$AQ$2,'12 Formulas'!$AR$2,N93='12 Formulas'!$AQ$3,'12 Formulas'!$AR$3)</f>
        <v/>
      </c>
      <c r="P93" s="452"/>
      <c r="Q93" s="49" t="str" cm="1">
        <f t="array" ref="Q93">+_xlfn.IFS(P93="","",P93='12 Formulas'!$AS$2,'12 Formulas'!$AT$2,P93='12 Formulas'!$AS$3,'12 Formulas'!$AT$3,P93='12 Formulas'!$AS$4,'12 Formulas'!$AT$4)</f>
        <v/>
      </c>
      <c r="R93" s="452"/>
      <c r="S93" s="49" t="str" cm="1">
        <f t="array" ref="S93">+_xlfn.IFS(R93="","",R93='12 Formulas'!$AU$2,'12 Formulas'!$AV$2,R93='12 Formulas'!$AU$3,'12 Formulas'!$AV$3)</f>
        <v/>
      </c>
      <c r="T93" s="491"/>
      <c r="U93" s="49" t="str" cm="1">
        <f t="array" ref="U93">+_xlfn.IFS(T93="","",T93='12 Formulas'!$AW$2,'12 Formulas'!$AX$2,T93='12 Formulas'!$AW$3,'12 Formulas'!$AX$3)</f>
        <v/>
      </c>
      <c r="V93" s="523"/>
      <c r="W93" s="104" t="str" cm="1">
        <f t="array" ref="W93">+_xlfn.IFS(V93="","",V93='12 Formulas'!$AY$2,'12 Formulas'!$AZ$2,V93='12 Formulas'!$AY$3,'12 Formulas'!$AZ$3,V93='12 Formulas'!$AY$4,'12 Formulas'!$AZ$4)</f>
        <v/>
      </c>
      <c r="X93" s="101" t="str">
        <f t="shared" si="1"/>
        <v/>
      </c>
      <c r="Y93" s="50" t="str" cm="1">
        <f t="array" ref="Y93">+_xlfn.IFS(X93="","",X93&lt;='12 Formulas'!$BD$4,'12 Formulas'!$BB$4,X93&lt;='12 Formulas'!$BD$3,'12 Formulas'!$BB$3,X93&lt;='12 Formulas'!$BD$2,'12 Formulas'!$BB$2)</f>
        <v/>
      </c>
      <c r="Z93" s="526"/>
      <c r="AA93" s="95" t="str" cm="1">
        <f t="array" ref="AA93">+_xlfn.IFS(Z93="","",Z93='12 Formulas'!$BF$2,'12 Formulas'!$BG$2,Z93='12 Formulas'!$BF$3,'12 Formulas'!$BG$3,Z93='12 Formulas'!$BF$4,'12 Formulas'!$BG$4)</f>
        <v/>
      </c>
      <c r="AB93" s="94"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5" t="str" cm="1">
        <f t="array" ref="AC93">+_xlfn.IFS(AB93="","",AB93='12 Formulas'!$BM$3,'12 Formulas'!$BN$3,AB93='12 Formulas'!$BM$4,'12 Formulas'!$BN$4,AB93='12 Formulas'!$BM$5,'12 Formulas'!$BN$5)</f>
        <v/>
      </c>
      <c r="AD93" s="90" t="str" cm="1">
        <f t="array" ref="AD93">+_xlfn.IFS(AB93="","",AB93='12 Formulas'!$BM$3,'12 Formulas'!$BO$3,AB93='12 Formulas'!$BM$4,'12 Formulas'!$BO$4,AB93='12 Formulas'!$BM$5,'12 Formulas'!$BO$5)</f>
        <v/>
      </c>
      <c r="AE93" s="700"/>
      <c r="AF93" s="682"/>
      <c r="AG93" s="702"/>
      <c r="AH93" s="676"/>
      <c r="AI93" s="678"/>
      <c r="AJ93" s="680"/>
      <c r="AK93" s="690"/>
      <c r="AL93" s="172"/>
      <c r="AM93" s="174"/>
      <c r="AN93" s="174"/>
      <c r="AO93" s="174"/>
      <c r="AP93" s="174"/>
      <c r="AQ93" s="174"/>
      <c r="AR93" s="172"/>
      <c r="AS93" s="172"/>
    </row>
    <row r="94" spans="1:45" ht="12.75" customHeight="1" x14ac:dyDescent="0.25">
      <c r="A94" s="682"/>
      <c r="B94" s="684"/>
      <c r="C94" s="686"/>
      <c r="D94" s="688"/>
      <c r="E94" s="686"/>
      <c r="F94" s="693"/>
      <c r="G94" s="696"/>
      <c r="H94" s="107" t="s">
        <v>254</v>
      </c>
      <c r="I94" s="496"/>
      <c r="J94" s="519"/>
      <c r="K94" s="48" t="str" cm="1">
        <f t="array" ref="K94">+_xlfn.IFS(J94="","",J94='12 Formulas'!$AM$2,'12 Formulas'!$AN$2,J94='12 Formulas'!$AM$3,'12 Formulas'!$AN$3)</f>
        <v/>
      </c>
      <c r="L94" s="452"/>
      <c r="M94" s="49" t="str" cm="1">
        <f t="array" ref="M94">+_xlfn.IFS(L94="","",L94='12 Formulas'!$AO$2,'12 Formulas'!$AP$2,L94='12 Formulas'!$AO$3,'12 Formulas'!$AP$3)</f>
        <v/>
      </c>
      <c r="N94" s="452"/>
      <c r="O94" s="49" t="str" cm="1">
        <f t="array" ref="O94">+_xlfn.IFS(N94="","",N94='12 Formulas'!$AQ$2,'12 Formulas'!$AR$2,N94='12 Formulas'!$AQ$3,'12 Formulas'!$AR$3)</f>
        <v/>
      </c>
      <c r="P94" s="452"/>
      <c r="Q94" s="49" t="str" cm="1">
        <f t="array" ref="Q94">+_xlfn.IFS(P94="","",P94='12 Formulas'!$AS$2,'12 Formulas'!$AT$2,P94='12 Formulas'!$AS$3,'12 Formulas'!$AT$3,P94='12 Formulas'!$AS$4,'12 Formulas'!$AT$4)</f>
        <v/>
      </c>
      <c r="R94" s="452"/>
      <c r="S94" s="49" t="str" cm="1">
        <f t="array" ref="S94">+_xlfn.IFS(R94="","",R94='12 Formulas'!$AU$2,'12 Formulas'!$AV$2,R94='12 Formulas'!$AU$3,'12 Formulas'!$AV$3)</f>
        <v/>
      </c>
      <c r="T94" s="491"/>
      <c r="U94" s="49" t="str" cm="1">
        <f t="array" ref="U94">+_xlfn.IFS(T94="","",T94='12 Formulas'!$AW$2,'12 Formulas'!$AX$2,T94='12 Formulas'!$AW$3,'12 Formulas'!$AX$3)</f>
        <v/>
      </c>
      <c r="V94" s="523"/>
      <c r="W94" s="104" t="str" cm="1">
        <f t="array" ref="W94">+_xlfn.IFS(V94="","",V94='12 Formulas'!$AY$2,'12 Formulas'!$AZ$2,V94='12 Formulas'!$AY$3,'12 Formulas'!$AZ$3,V94='12 Formulas'!$AY$4,'12 Formulas'!$AZ$4)</f>
        <v/>
      </c>
      <c r="X94" s="101" t="str">
        <f t="shared" si="1"/>
        <v/>
      </c>
      <c r="Y94" s="50" t="str" cm="1">
        <f t="array" ref="Y94">+_xlfn.IFS(X94="","",X94&lt;='12 Formulas'!$BD$4,'12 Formulas'!$BB$4,X94&lt;='12 Formulas'!$BD$3,'12 Formulas'!$BB$3,X94&lt;='12 Formulas'!$BD$2,'12 Formulas'!$BB$2)</f>
        <v/>
      </c>
      <c r="Z94" s="526"/>
      <c r="AA94" s="95" t="str" cm="1">
        <f t="array" ref="AA94">+_xlfn.IFS(Z94="","",Z94='12 Formulas'!$BF$2,'12 Formulas'!$BG$2,Z94='12 Formulas'!$BF$3,'12 Formulas'!$BG$3,Z94='12 Formulas'!$BF$4,'12 Formulas'!$BG$4)</f>
        <v/>
      </c>
      <c r="AB94" s="94"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5" t="str" cm="1">
        <f t="array" ref="AC94">+_xlfn.IFS(AB94="","",AB94='12 Formulas'!$BM$3,'12 Formulas'!$BN$3,AB94='12 Formulas'!$BM$4,'12 Formulas'!$BN$4,AB94='12 Formulas'!$BM$5,'12 Formulas'!$BN$5)</f>
        <v/>
      </c>
      <c r="AD94" s="90" t="str" cm="1">
        <f t="array" ref="AD94">+_xlfn.IFS(AB94="","",AB94='12 Formulas'!$BM$3,'12 Formulas'!$BO$3,AB94='12 Formulas'!$BM$4,'12 Formulas'!$BO$4,AB94='12 Formulas'!$BM$5,'12 Formulas'!$BO$5)</f>
        <v/>
      </c>
      <c r="AE94" s="700"/>
      <c r="AF94" s="682"/>
      <c r="AG94" s="702"/>
      <c r="AH94" s="676"/>
      <c r="AI94" s="678"/>
      <c r="AJ94" s="680"/>
      <c r="AK94" s="690"/>
      <c r="AL94" s="172"/>
      <c r="AM94" s="174"/>
      <c r="AN94" s="174"/>
      <c r="AO94" s="174"/>
      <c r="AP94" s="174"/>
      <c r="AQ94" s="174"/>
      <c r="AR94" s="172"/>
      <c r="AS94" s="172"/>
    </row>
    <row r="95" spans="1:45" ht="12.75" customHeight="1" x14ac:dyDescent="0.25">
      <c r="A95" s="682"/>
      <c r="B95" s="684"/>
      <c r="C95" s="686"/>
      <c r="D95" s="688"/>
      <c r="E95" s="686"/>
      <c r="F95" s="694"/>
      <c r="G95" s="697"/>
      <c r="H95" s="107" t="s">
        <v>258</v>
      </c>
      <c r="I95" s="496"/>
      <c r="J95" s="519"/>
      <c r="K95" s="48" t="str" cm="1">
        <f t="array" ref="K95">+_xlfn.IFS(J95="","",J95='12 Formulas'!$AM$2,'12 Formulas'!$AN$2,J95='12 Formulas'!$AM$3,'12 Formulas'!$AN$3)</f>
        <v/>
      </c>
      <c r="L95" s="452"/>
      <c r="M95" s="49" t="str" cm="1">
        <f t="array" ref="M95">+_xlfn.IFS(L95="","",L95='12 Formulas'!$AO$2,'12 Formulas'!$AP$2,L95='12 Formulas'!$AO$3,'12 Formulas'!$AP$3)</f>
        <v/>
      </c>
      <c r="N95" s="452"/>
      <c r="O95" s="49" t="str" cm="1">
        <f t="array" ref="O95">+_xlfn.IFS(N95="","",N95='12 Formulas'!$AQ$2,'12 Formulas'!$AR$2,N95='12 Formulas'!$AQ$3,'12 Formulas'!$AR$3)</f>
        <v/>
      </c>
      <c r="P95" s="452"/>
      <c r="Q95" s="49" t="str" cm="1">
        <f t="array" ref="Q95">+_xlfn.IFS(P95="","",P95='12 Formulas'!$AS$2,'12 Formulas'!$AT$2,P95='12 Formulas'!$AS$3,'12 Formulas'!$AT$3,P95='12 Formulas'!$AS$4,'12 Formulas'!$AT$4)</f>
        <v/>
      </c>
      <c r="R95" s="452"/>
      <c r="S95" s="49" t="str" cm="1">
        <f t="array" ref="S95">+_xlfn.IFS(R95="","",R95='12 Formulas'!$AU$2,'12 Formulas'!$AV$2,R95='12 Formulas'!$AU$3,'12 Formulas'!$AV$3)</f>
        <v/>
      </c>
      <c r="T95" s="491"/>
      <c r="U95" s="49" t="str" cm="1">
        <f t="array" ref="U95">+_xlfn.IFS(T95="","",T95='12 Formulas'!$AW$2,'12 Formulas'!$AX$2,T95='12 Formulas'!$AW$3,'12 Formulas'!$AX$3)</f>
        <v/>
      </c>
      <c r="V95" s="523"/>
      <c r="W95" s="104" t="str" cm="1">
        <f t="array" ref="W95">+_xlfn.IFS(V95="","",V95='12 Formulas'!$AY$2,'12 Formulas'!$AZ$2,V95='12 Formulas'!$AY$3,'12 Formulas'!$AZ$3,V95='12 Formulas'!$AY$4,'12 Formulas'!$AZ$4)</f>
        <v/>
      </c>
      <c r="X95" s="101" t="str">
        <f t="shared" si="1"/>
        <v/>
      </c>
      <c r="Y95" s="50" t="str" cm="1">
        <f t="array" ref="Y95">+_xlfn.IFS(X95="","",X95&lt;='12 Formulas'!$BD$4,'12 Formulas'!$BB$4,X95&lt;='12 Formulas'!$BD$3,'12 Formulas'!$BB$3,X95&lt;='12 Formulas'!$BD$2,'12 Formulas'!$BB$2)</f>
        <v/>
      </c>
      <c r="Z95" s="526"/>
      <c r="AA95" s="95" t="str" cm="1">
        <f t="array" ref="AA95">+_xlfn.IFS(Z95="","",Z95='12 Formulas'!$BF$2,'12 Formulas'!$BG$2,Z95='12 Formulas'!$BF$3,'12 Formulas'!$BG$3,Z95='12 Formulas'!$BF$4,'12 Formulas'!$BG$4)</f>
        <v/>
      </c>
      <c r="AB95" s="94"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5" t="str" cm="1">
        <f t="array" ref="AC95">+_xlfn.IFS(AB95="","",AB95='12 Formulas'!$BM$3,'12 Formulas'!$BN$3,AB95='12 Formulas'!$BM$4,'12 Formulas'!$BN$4,AB95='12 Formulas'!$BM$5,'12 Formulas'!$BN$5)</f>
        <v/>
      </c>
      <c r="AD95" s="90" t="str" cm="1">
        <f t="array" ref="AD95">+_xlfn.IFS(AB95="","",AB95='12 Formulas'!$BM$3,'12 Formulas'!$BO$3,AB95='12 Formulas'!$BM$4,'12 Formulas'!$BO$4,AB95='12 Formulas'!$BM$5,'12 Formulas'!$BO$5)</f>
        <v/>
      </c>
      <c r="AE95" s="700"/>
      <c r="AF95" s="682"/>
      <c r="AG95" s="702"/>
      <c r="AH95" s="676"/>
      <c r="AI95" s="678"/>
      <c r="AJ95" s="680"/>
      <c r="AK95" s="690"/>
      <c r="AL95" s="172"/>
      <c r="AM95" s="174"/>
      <c r="AN95" s="174"/>
      <c r="AO95" s="174"/>
      <c r="AP95" s="174"/>
      <c r="AQ95" s="174"/>
      <c r="AR95" s="172"/>
      <c r="AS95" s="172"/>
    </row>
    <row r="96" spans="1:45" ht="12.75" customHeight="1" x14ac:dyDescent="0.25">
      <c r="A96" s="682"/>
      <c r="B96" s="684"/>
      <c r="C96" s="686"/>
      <c r="D96" s="688"/>
      <c r="E96" s="686"/>
      <c r="F96" s="692" t="s">
        <v>261</v>
      </c>
      <c r="G96" s="695"/>
      <c r="H96" s="107" t="s">
        <v>245</v>
      </c>
      <c r="I96" s="496"/>
      <c r="J96" s="519"/>
      <c r="K96" s="48" t="str" cm="1">
        <f t="array" ref="K96">+_xlfn.IFS(J96="","",J96='12 Formulas'!$AM$2,'12 Formulas'!$AN$2,J96='12 Formulas'!$AM$3,'12 Formulas'!$AN$3)</f>
        <v/>
      </c>
      <c r="L96" s="452"/>
      <c r="M96" s="49" t="str" cm="1">
        <f t="array" ref="M96">+_xlfn.IFS(L96="","",L96='12 Formulas'!$AO$2,'12 Formulas'!$AP$2,L96='12 Formulas'!$AO$3,'12 Formulas'!$AP$3)</f>
        <v/>
      </c>
      <c r="N96" s="452"/>
      <c r="O96" s="49" t="str" cm="1">
        <f t="array" ref="O96">+_xlfn.IFS(N96="","",N96='12 Formulas'!$AQ$2,'12 Formulas'!$AR$2,N96='12 Formulas'!$AQ$3,'12 Formulas'!$AR$3)</f>
        <v/>
      </c>
      <c r="P96" s="452"/>
      <c r="Q96" s="49" t="str" cm="1">
        <f t="array" ref="Q96">+_xlfn.IFS(P96="","",P96='12 Formulas'!$AS$2,'12 Formulas'!$AT$2,P96='12 Formulas'!$AS$3,'12 Formulas'!$AT$3,P96='12 Formulas'!$AS$4,'12 Formulas'!$AT$4)</f>
        <v/>
      </c>
      <c r="R96" s="452"/>
      <c r="S96" s="49" t="str" cm="1">
        <f t="array" ref="S96">+_xlfn.IFS(R96="","",R96='12 Formulas'!$AU$2,'12 Formulas'!$AV$2,R96='12 Formulas'!$AU$3,'12 Formulas'!$AV$3)</f>
        <v/>
      </c>
      <c r="T96" s="491"/>
      <c r="U96" s="49" t="str" cm="1">
        <f t="array" ref="U96">+_xlfn.IFS(T96="","",T96='12 Formulas'!$AW$2,'12 Formulas'!$AX$2,T96='12 Formulas'!$AW$3,'12 Formulas'!$AX$3)</f>
        <v/>
      </c>
      <c r="V96" s="523"/>
      <c r="W96" s="104" t="str" cm="1">
        <f t="array" ref="W96">+_xlfn.IFS(V96="","",V96='12 Formulas'!$AY$2,'12 Formulas'!$AZ$2,V96='12 Formulas'!$AY$3,'12 Formulas'!$AZ$3,V96='12 Formulas'!$AY$4,'12 Formulas'!$AZ$4)</f>
        <v/>
      </c>
      <c r="X96" s="101" t="str">
        <f t="shared" si="1"/>
        <v/>
      </c>
      <c r="Y96" s="50" t="str" cm="1">
        <f t="array" ref="Y96">+_xlfn.IFS(X96="","",X96&lt;='12 Formulas'!$BD$4,'12 Formulas'!$BB$4,X96&lt;='12 Formulas'!$BD$3,'12 Formulas'!$BB$3,X96&lt;='12 Formulas'!$BD$2,'12 Formulas'!$BB$2)</f>
        <v/>
      </c>
      <c r="Z96" s="526"/>
      <c r="AA96" s="95" t="str" cm="1">
        <f t="array" ref="AA96">+_xlfn.IFS(Z96="","",Z96='12 Formulas'!$BF$2,'12 Formulas'!$BG$2,Z96='12 Formulas'!$BF$3,'12 Formulas'!$BG$3,Z96='12 Formulas'!$BF$4,'12 Formulas'!$BG$4)</f>
        <v/>
      </c>
      <c r="AB96" s="94"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5" t="str" cm="1">
        <f t="array" ref="AC96">+_xlfn.IFS(AB96="","",AB96='12 Formulas'!$BM$3,'12 Formulas'!$BN$3,AB96='12 Formulas'!$BM$4,'12 Formulas'!$BN$4,AB96='12 Formulas'!$BM$5,'12 Formulas'!$BN$5)</f>
        <v/>
      </c>
      <c r="AD96" s="90" t="str" cm="1">
        <f t="array" ref="AD96">+_xlfn.IFS(AB96="","",AB96='12 Formulas'!$BM$3,'12 Formulas'!$BO$3,AB96='12 Formulas'!$BM$4,'12 Formulas'!$BO$4,AB96='12 Formulas'!$BM$5,'12 Formulas'!$BO$5)</f>
        <v/>
      </c>
      <c r="AE96" s="700"/>
      <c r="AF96" s="682"/>
      <c r="AG96" s="702"/>
      <c r="AH96" s="676"/>
      <c r="AI96" s="678"/>
      <c r="AJ96" s="680"/>
      <c r="AK96" s="690"/>
      <c r="AL96" s="172"/>
      <c r="AM96" s="174"/>
      <c r="AN96" s="174"/>
      <c r="AO96" s="174"/>
      <c r="AP96" s="174"/>
      <c r="AQ96" s="174"/>
      <c r="AR96" s="172"/>
      <c r="AS96" s="172"/>
    </row>
    <row r="97" spans="1:45" ht="12.75" customHeight="1" x14ac:dyDescent="0.25">
      <c r="A97" s="682"/>
      <c r="B97" s="684"/>
      <c r="C97" s="686"/>
      <c r="D97" s="688"/>
      <c r="E97" s="686"/>
      <c r="F97" s="693"/>
      <c r="G97" s="696"/>
      <c r="H97" s="107" t="s">
        <v>254</v>
      </c>
      <c r="I97" s="496"/>
      <c r="J97" s="519"/>
      <c r="K97" s="48" t="str" cm="1">
        <f t="array" ref="K97">+_xlfn.IFS(J97="","",J97='12 Formulas'!$AM$2,'12 Formulas'!$AN$2,J97='12 Formulas'!$AM$3,'12 Formulas'!$AN$3)</f>
        <v/>
      </c>
      <c r="L97" s="452"/>
      <c r="M97" s="49" t="str" cm="1">
        <f t="array" ref="M97">+_xlfn.IFS(L97="","",L97='12 Formulas'!$AO$2,'12 Formulas'!$AP$2,L97='12 Formulas'!$AO$3,'12 Formulas'!$AP$3)</f>
        <v/>
      </c>
      <c r="N97" s="452"/>
      <c r="O97" s="49" t="str" cm="1">
        <f t="array" ref="O97">+_xlfn.IFS(N97="","",N97='12 Formulas'!$AQ$2,'12 Formulas'!$AR$2,N97='12 Formulas'!$AQ$3,'12 Formulas'!$AR$3)</f>
        <v/>
      </c>
      <c r="P97" s="452"/>
      <c r="Q97" s="49" t="str" cm="1">
        <f t="array" ref="Q97">+_xlfn.IFS(P97="","",P97='12 Formulas'!$AS$2,'12 Formulas'!$AT$2,P97='12 Formulas'!$AS$3,'12 Formulas'!$AT$3,P97='12 Formulas'!$AS$4,'12 Formulas'!$AT$4)</f>
        <v/>
      </c>
      <c r="R97" s="452"/>
      <c r="S97" s="49" t="str" cm="1">
        <f t="array" ref="S97">+_xlfn.IFS(R97="","",R97='12 Formulas'!$AU$2,'12 Formulas'!$AV$2,R97='12 Formulas'!$AU$3,'12 Formulas'!$AV$3)</f>
        <v/>
      </c>
      <c r="T97" s="491"/>
      <c r="U97" s="49" t="str" cm="1">
        <f t="array" ref="U97">+_xlfn.IFS(T97="","",T97='12 Formulas'!$AW$2,'12 Formulas'!$AX$2,T97='12 Formulas'!$AW$3,'12 Formulas'!$AX$3)</f>
        <v/>
      </c>
      <c r="V97" s="523"/>
      <c r="W97" s="104" t="str" cm="1">
        <f t="array" ref="W97">+_xlfn.IFS(V97="","",V97='12 Formulas'!$AY$2,'12 Formulas'!$AZ$2,V97='12 Formulas'!$AY$3,'12 Formulas'!$AZ$3,V97='12 Formulas'!$AY$4,'12 Formulas'!$AZ$4)</f>
        <v/>
      </c>
      <c r="X97" s="101" t="str">
        <f t="shared" si="1"/>
        <v/>
      </c>
      <c r="Y97" s="50" t="str" cm="1">
        <f t="array" ref="Y97">+_xlfn.IFS(X97="","",X97&lt;='12 Formulas'!$BD$4,'12 Formulas'!$BB$4,X97&lt;='12 Formulas'!$BD$3,'12 Formulas'!$BB$3,X97&lt;='12 Formulas'!$BD$2,'12 Formulas'!$BB$2)</f>
        <v/>
      </c>
      <c r="Z97" s="526"/>
      <c r="AA97" s="95" t="str" cm="1">
        <f t="array" ref="AA97">+_xlfn.IFS(Z97="","",Z97='12 Formulas'!$BF$2,'12 Formulas'!$BG$2,Z97='12 Formulas'!$BF$3,'12 Formulas'!$BG$3,Z97='12 Formulas'!$BF$4,'12 Formulas'!$BG$4)</f>
        <v/>
      </c>
      <c r="AB97" s="94"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5" t="str" cm="1">
        <f t="array" ref="AC97">+_xlfn.IFS(AB97="","",AB97='12 Formulas'!$BM$3,'12 Formulas'!$BN$3,AB97='12 Formulas'!$BM$4,'12 Formulas'!$BN$4,AB97='12 Formulas'!$BM$5,'12 Formulas'!$BN$5)</f>
        <v/>
      </c>
      <c r="AD97" s="90" t="str" cm="1">
        <f t="array" ref="AD97">+_xlfn.IFS(AB97="","",AB97='12 Formulas'!$BM$3,'12 Formulas'!$BO$3,AB97='12 Formulas'!$BM$4,'12 Formulas'!$BO$4,AB97='12 Formulas'!$BM$5,'12 Formulas'!$BO$5)</f>
        <v/>
      </c>
      <c r="AE97" s="700"/>
      <c r="AF97" s="682"/>
      <c r="AG97" s="702"/>
      <c r="AH97" s="676"/>
      <c r="AI97" s="678"/>
      <c r="AJ97" s="680"/>
      <c r="AK97" s="690"/>
      <c r="AL97" s="172"/>
      <c r="AM97" s="174"/>
      <c r="AN97" s="174"/>
      <c r="AO97" s="174"/>
      <c r="AP97" s="174"/>
      <c r="AQ97" s="174"/>
      <c r="AR97" s="172"/>
      <c r="AS97" s="172"/>
    </row>
    <row r="98" spans="1:45" ht="12.75" customHeight="1" x14ac:dyDescent="0.25">
      <c r="A98" s="682"/>
      <c r="B98" s="684"/>
      <c r="C98" s="686"/>
      <c r="D98" s="688"/>
      <c r="E98" s="686"/>
      <c r="F98" s="694"/>
      <c r="G98" s="697"/>
      <c r="H98" s="107" t="s">
        <v>258</v>
      </c>
      <c r="I98" s="496"/>
      <c r="J98" s="519"/>
      <c r="K98" s="48" t="str" cm="1">
        <f t="array" ref="K98">+_xlfn.IFS(J98="","",J98='12 Formulas'!$AM$2,'12 Formulas'!$AN$2,J98='12 Formulas'!$AM$3,'12 Formulas'!$AN$3)</f>
        <v/>
      </c>
      <c r="L98" s="452"/>
      <c r="M98" s="49" t="str" cm="1">
        <f t="array" ref="M98">+_xlfn.IFS(L98="","",L98='12 Formulas'!$AO$2,'12 Formulas'!$AP$2,L98='12 Formulas'!$AO$3,'12 Formulas'!$AP$3)</f>
        <v/>
      </c>
      <c r="N98" s="452"/>
      <c r="O98" s="49" t="str" cm="1">
        <f t="array" ref="O98">+_xlfn.IFS(N98="","",N98='12 Formulas'!$AQ$2,'12 Formulas'!$AR$2,N98='12 Formulas'!$AQ$3,'12 Formulas'!$AR$3)</f>
        <v/>
      </c>
      <c r="P98" s="452"/>
      <c r="Q98" s="49" t="str" cm="1">
        <f t="array" ref="Q98">+_xlfn.IFS(P98="","",P98='12 Formulas'!$AS$2,'12 Formulas'!$AT$2,P98='12 Formulas'!$AS$3,'12 Formulas'!$AT$3,P98='12 Formulas'!$AS$4,'12 Formulas'!$AT$4)</f>
        <v/>
      </c>
      <c r="R98" s="452"/>
      <c r="S98" s="49" t="str" cm="1">
        <f t="array" ref="S98">+_xlfn.IFS(R98="","",R98='12 Formulas'!$AU$2,'12 Formulas'!$AV$2,R98='12 Formulas'!$AU$3,'12 Formulas'!$AV$3)</f>
        <v/>
      </c>
      <c r="T98" s="491"/>
      <c r="U98" s="49" t="str" cm="1">
        <f t="array" ref="U98">+_xlfn.IFS(T98="","",T98='12 Formulas'!$AW$2,'12 Formulas'!$AX$2,T98='12 Formulas'!$AW$3,'12 Formulas'!$AX$3)</f>
        <v/>
      </c>
      <c r="V98" s="523"/>
      <c r="W98" s="104" t="str" cm="1">
        <f t="array" ref="W98">+_xlfn.IFS(V98="","",V98='12 Formulas'!$AY$2,'12 Formulas'!$AZ$2,V98='12 Formulas'!$AY$3,'12 Formulas'!$AZ$3,V98='12 Formulas'!$AY$4,'12 Formulas'!$AZ$4)</f>
        <v/>
      </c>
      <c r="X98" s="101" t="str">
        <f t="shared" si="1"/>
        <v/>
      </c>
      <c r="Y98" s="50" t="str" cm="1">
        <f t="array" ref="Y98">+_xlfn.IFS(X98="","",X98&lt;='12 Formulas'!$BD$4,'12 Formulas'!$BB$4,X98&lt;='12 Formulas'!$BD$3,'12 Formulas'!$BB$3,X98&lt;='12 Formulas'!$BD$2,'12 Formulas'!$BB$2)</f>
        <v/>
      </c>
      <c r="Z98" s="526"/>
      <c r="AA98" s="95" t="str" cm="1">
        <f t="array" ref="AA98">+_xlfn.IFS(Z98="","",Z98='12 Formulas'!$BF$2,'12 Formulas'!$BG$2,Z98='12 Formulas'!$BF$3,'12 Formulas'!$BG$3,Z98='12 Formulas'!$BF$4,'12 Formulas'!$BG$4)</f>
        <v/>
      </c>
      <c r="AB98" s="94"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5" t="str" cm="1">
        <f t="array" ref="AC98">+_xlfn.IFS(AB98="","",AB98='12 Formulas'!$BM$3,'12 Formulas'!$BN$3,AB98='12 Formulas'!$BM$4,'12 Formulas'!$BN$4,AB98='12 Formulas'!$BM$5,'12 Formulas'!$BN$5)</f>
        <v/>
      </c>
      <c r="AD98" s="90" t="str" cm="1">
        <f t="array" ref="AD98">+_xlfn.IFS(AB98="","",AB98='12 Formulas'!$BM$3,'12 Formulas'!$BO$3,AB98='12 Formulas'!$BM$4,'12 Formulas'!$BO$4,AB98='12 Formulas'!$BM$5,'12 Formulas'!$BO$5)</f>
        <v/>
      </c>
      <c r="AE98" s="700"/>
      <c r="AF98" s="682"/>
      <c r="AG98" s="702"/>
      <c r="AH98" s="676"/>
      <c r="AI98" s="678"/>
      <c r="AJ98" s="680"/>
      <c r="AK98" s="690"/>
      <c r="AL98" s="172"/>
      <c r="AM98" s="174"/>
      <c r="AN98" s="174"/>
      <c r="AO98" s="174"/>
      <c r="AP98" s="174"/>
      <c r="AQ98" s="174"/>
      <c r="AR98" s="172"/>
      <c r="AS98" s="172"/>
    </row>
    <row r="99" spans="1:45" ht="12.75" customHeight="1" x14ac:dyDescent="0.25">
      <c r="A99" s="682"/>
      <c r="B99" s="684"/>
      <c r="C99" s="686"/>
      <c r="D99" s="688"/>
      <c r="E99" s="686"/>
      <c r="F99" s="692" t="s">
        <v>262</v>
      </c>
      <c r="G99" s="695"/>
      <c r="H99" s="107" t="s">
        <v>245</v>
      </c>
      <c r="I99" s="496"/>
      <c r="J99" s="519"/>
      <c r="K99" s="48" t="str" cm="1">
        <f t="array" ref="K99">+_xlfn.IFS(J99="","",J99='12 Formulas'!$AM$2,'12 Formulas'!$AN$2,J99='12 Formulas'!$AM$3,'12 Formulas'!$AN$3)</f>
        <v/>
      </c>
      <c r="L99" s="452"/>
      <c r="M99" s="49" t="str" cm="1">
        <f t="array" ref="M99">+_xlfn.IFS(L99="","",L99='12 Formulas'!$AO$2,'12 Formulas'!$AP$2,L99='12 Formulas'!$AO$3,'12 Formulas'!$AP$3)</f>
        <v/>
      </c>
      <c r="N99" s="452"/>
      <c r="O99" s="49" t="str" cm="1">
        <f t="array" ref="O99">+_xlfn.IFS(N99="","",N99='12 Formulas'!$AQ$2,'12 Formulas'!$AR$2,N99='12 Formulas'!$AQ$3,'12 Formulas'!$AR$3)</f>
        <v/>
      </c>
      <c r="P99" s="452"/>
      <c r="Q99" s="49" t="str" cm="1">
        <f t="array" ref="Q99">+_xlfn.IFS(P99="","",P99='12 Formulas'!$AS$2,'12 Formulas'!$AT$2,P99='12 Formulas'!$AS$3,'12 Formulas'!$AT$3,P99='12 Formulas'!$AS$4,'12 Formulas'!$AT$4)</f>
        <v/>
      </c>
      <c r="R99" s="452"/>
      <c r="S99" s="49" t="str" cm="1">
        <f t="array" ref="S99">+_xlfn.IFS(R99="","",R99='12 Formulas'!$AU$2,'12 Formulas'!$AV$2,R99='12 Formulas'!$AU$3,'12 Formulas'!$AV$3)</f>
        <v/>
      </c>
      <c r="T99" s="491"/>
      <c r="U99" s="49" t="str" cm="1">
        <f t="array" ref="U99">+_xlfn.IFS(T99="","",T99='12 Formulas'!$AW$2,'12 Formulas'!$AX$2,T99='12 Formulas'!$AW$3,'12 Formulas'!$AX$3)</f>
        <v/>
      </c>
      <c r="V99" s="523"/>
      <c r="W99" s="104" t="str" cm="1">
        <f t="array" ref="W99">+_xlfn.IFS(V99="","",V99='12 Formulas'!$AY$2,'12 Formulas'!$AZ$2,V99='12 Formulas'!$AY$3,'12 Formulas'!$AZ$3,V99='12 Formulas'!$AY$4,'12 Formulas'!$AZ$4)</f>
        <v/>
      </c>
      <c r="X99" s="101" t="str">
        <f t="shared" si="1"/>
        <v/>
      </c>
      <c r="Y99" s="50" t="str" cm="1">
        <f t="array" ref="Y99">+_xlfn.IFS(X99="","",X99&lt;='12 Formulas'!$BD$4,'12 Formulas'!$BB$4,X99&lt;='12 Formulas'!$BD$3,'12 Formulas'!$BB$3,X99&lt;='12 Formulas'!$BD$2,'12 Formulas'!$BB$2)</f>
        <v/>
      </c>
      <c r="Z99" s="526"/>
      <c r="AA99" s="95" t="str" cm="1">
        <f t="array" ref="AA99">+_xlfn.IFS(Z99="","",Z99='12 Formulas'!$BF$2,'12 Formulas'!$BG$2,Z99='12 Formulas'!$BF$3,'12 Formulas'!$BG$3,Z99='12 Formulas'!$BF$4,'12 Formulas'!$BG$4)</f>
        <v/>
      </c>
      <c r="AB99" s="94"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5" t="str" cm="1">
        <f t="array" ref="AC99">+_xlfn.IFS(AB99="","",AB99='12 Formulas'!$BM$3,'12 Formulas'!$BN$3,AB99='12 Formulas'!$BM$4,'12 Formulas'!$BN$4,AB99='12 Formulas'!$BM$5,'12 Formulas'!$BN$5)</f>
        <v/>
      </c>
      <c r="AD99" s="90" t="str" cm="1">
        <f t="array" ref="AD99">+_xlfn.IFS(AB99="","",AB99='12 Formulas'!$BM$3,'12 Formulas'!$BO$3,AB99='12 Formulas'!$BM$4,'12 Formulas'!$BO$4,AB99='12 Formulas'!$BM$5,'12 Formulas'!$BO$5)</f>
        <v/>
      </c>
      <c r="AE99" s="700"/>
      <c r="AF99" s="682"/>
      <c r="AG99" s="702"/>
      <c r="AH99" s="676"/>
      <c r="AI99" s="678"/>
      <c r="AJ99" s="680"/>
      <c r="AK99" s="690"/>
      <c r="AL99" s="172"/>
      <c r="AM99" s="174"/>
      <c r="AN99" s="174"/>
      <c r="AO99" s="174"/>
      <c r="AP99" s="174"/>
      <c r="AQ99" s="174"/>
      <c r="AR99" s="172"/>
      <c r="AS99" s="172"/>
    </row>
    <row r="100" spans="1:45" ht="12.75" customHeight="1" x14ac:dyDescent="0.25">
      <c r="A100" s="682"/>
      <c r="B100" s="684"/>
      <c r="C100" s="686"/>
      <c r="D100" s="688"/>
      <c r="E100" s="686"/>
      <c r="F100" s="693"/>
      <c r="G100" s="696"/>
      <c r="H100" s="107" t="s">
        <v>254</v>
      </c>
      <c r="I100" s="496"/>
      <c r="J100" s="519"/>
      <c r="K100" s="48" t="str" cm="1">
        <f t="array" ref="K100">+_xlfn.IFS(J100="","",J100='12 Formulas'!$AM$2,'12 Formulas'!$AN$2,J100='12 Formulas'!$AM$3,'12 Formulas'!$AN$3)</f>
        <v/>
      </c>
      <c r="L100" s="452"/>
      <c r="M100" s="49" t="str" cm="1">
        <f t="array" ref="M100">+_xlfn.IFS(L100="","",L100='12 Formulas'!$AO$2,'12 Formulas'!$AP$2,L100='12 Formulas'!$AO$3,'12 Formulas'!$AP$3)</f>
        <v/>
      </c>
      <c r="N100" s="452"/>
      <c r="O100" s="49" t="str" cm="1">
        <f t="array" ref="O100">+_xlfn.IFS(N100="","",N100='12 Formulas'!$AQ$2,'12 Formulas'!$AR$2,N100='12 Formulas'!$AQ$3,'12 Formulas'!$AR$3)</f>
        <v/>
      </c>
      <c r="P100" s="452"/>
      <c r="Q100" s="49" t="str" cm="1">
        <f t="array" ref="Q100">+_xlfn.IFS(P100="","",P100='12 Formulas'!$AS$2,'12 Formulas'!$AT$2,P100='12 Formulas'!$AS$3,'12 Formulas'!$AT$3,P100='12 Formulas'!$AS$4,'12 Formulas'!$AT$4)</f>
        <v/>
      </c>
      <c r="R100" s="452"/>
      <c r="S100" s="49" t="str" cm="1">
        <f t="array" ref="S100">+_xlfn.IFS(R100="","",R100='12 Formulas'!$AU$2,'12 Formulas'!$AV$2,R100='12 Formulas'!$AU$3,'12 Formulas'!$AV$3)</f>
        <v/>
      </c>
      <c r="T100" s="491"/>
      <c r="U100" s="49" t="str" cm="1">
        <f t="array" ref="U100">+_xlfn.IFS(T100="","",T100='12 Formulas'!$AW$2,'12 Formulas'!$AX$2,T100='12 Formulas'!$AW$3,'12 Formulas'!$AX$3)</f>
        <v/>
      </c>
      <c r="V100" s="523"/>
      <c r="W100" s="104" t="str" cm="1">
        <f t="array" ref="W100">+_xlfn.IFS(V100="","",V100='12 Formulas'!$AY$2,'12 Formulas'!$AZ$2,V100='12 Formulas'!$AY$3,'12 Formulas'!$AZ$3,V100='12 Formulas'!$AY$4,'12 Formulas'!$AZ$4)</f>
        <v/>
      </c>
      <c r="X100" s="101" t="str">
        <f t="shared" si="1"/>
        <v/>
      </c>
      <c r="Y100" s="50" t="str" cm="1">
        <f t="array" ref="Y100">+_xlfn.IFS(X100="","",X100&lt;='12 Formulas'!$BD$4,'12 Formulas'!$BB$4,X100&lt;='12 Formulas'!$BD$3,'12 Formulas'!$BB$3,X100&lt;='12 Formulas'!$BD$2,'12 Formulas'!$BB$2)</f>
        <v/>
      </c>
      <c r="Z100" s="526"/>
      <c r="AA100" s="95" t="str" cm="1">
        <f t="array" ref="AA100">+_xlfn.IFS(Z100="","",Z100='12 Formulas'!$BF$2,'12 Formulas'!$BG$2,Z100='12 Formulas'!$BF$3,'12 Formulas'!$BG$3,Z100='12 Formulas'!$BF$4,'12 Formulas'!$BG$4)</f>
        <v/>
      </c>
      <c r="AB100" s="94"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5" t="str" cm="1">
        <f t="array" ref="AC100">+_xlfn.IFS(AB100="","",AB100='12 Formulas'!$BM$3,'12 Formulas'!$BN$3,AB100='12 Formulas'!$BM$4,'12 Formulas'!$BN$4,AB100='12 Formulas'!$BM$5,'12 Formulas'!$BN$5)</f>
        <v/>
      </c>
      <c r="AD100" s="90" t="str" cm="1">
        <f t="array" ref="AD100">+_xlfn.IFS(AB100="","",AB100='12 Formulas'!$BM$3,'12 Formulas'!$BO$3,AB100='12 Formulas'!$BM$4,'12 Formulas'!$BO$4,AB100='12 Formulas'!$BM$5,'12 Formulas'!$BO$5)</f>
        <v/>
      </c>
      <c r="AE100" s="700"/>
      <c r="AF100" s="682"/>
      <c r="AG100" s="702"/>
      <c r="AH100" s="676"/>
      <c r="AI100" s="678"/>
      <c r="AJ100" s="680"/>
      <c r="AK100" s="690"/>
      <c r="AL100" s="172"/>
      <c r="AM100" s="174"/>
      <c r="AN100" s="174"/>
      <c r="AO100" s="174"/>
      <c r="AP100" s="174"/>
      <c r="AQ100" s="174"/>
      <c r="AR100" s="172"/>
      <c r="AS100" s="172"/>
    </row>
    <row r="101" spans="1:45" ht="12.75" customHeight="1" thickBot="1" x14ac:dyDescent="0.3">
      <c r="A101" s="683"/>
      <c r="B101" s="685"/>
      <c r="C101" s="687"/>
      <c r="D101" s="689"/>
      <c r="E101" s="687"/>
      <c r="F101" s="698"/>
      <c r="G101" s="699"/>
      <c r="H101" s="108" t="s">
        <v>258</v>
      </c>
      <c r="I101" s="506"/>
      <c r="J101" s="520"/>
      <c r="K101" s="78" t="str" cm="1">
        <f t="array" ref="K101">+_xlfn.IFS(J101="","",J101='12 Formulas'!$AM$2,'12 Formulas'!$AN$2,J101='12 Formulas'!$AM$3,'12 Formulas'!$AN$3)</f>
        <v/>
      </c>
      <c r="L101" s="455"/>
      <c r="M101" s="79" t="str" cm="1">
        <f t="array" ref="M101">+_xlfn.IFS(L101="","",L101='12 Formulas'!$AO$2,'12 Formulas'!$AP$2,L101='12 Formulas'!$AO$3,'12 Formulas'!$AP$3)</f>
        <v/>
      </c>
      <c r="N101" s="455"/>
      <c r="O101" s="79" t="str" cm="1">
        <f t="array" ref="O101">+_xlfn.IFS(N101="","",N101='12 Formulas'!$AQ$2,'12 Formulas'!$AR$2,N101='12 Formulas'!$AQ$3,'12 Formulas'!$AR$3)</f>
        <v/>
      </c>
      <c r="P101" s="455"/>
      <c r="Q101" s="79" t="str" cm="1">
        <f t="array" ref="Q101">+_xlfn.IFS(P101="","",P101='12 Formulas'!$AS$2,'12 Formulas'!$AT$2,P101='12 Formulas'!$AS$3,'12 Formulas'!$AT$3,P101='12 Formulas'!$AS$4,'12 Formulas'!$AT$4)</f>
        <v/>
      </c>
      <c r="R101" s="455"/>
      <c r="S101" s="79" t="str" cm="1">
        <f t="array" ref="S101">+_xlfn.IFS(R101="","",R101='12 Formulas'!$AU$2,'12 Formulas'!$AV$2,R101='12 Formulas'!$AU$3,'12 Formulas'!$AV$3)</f>
        <v/>
      </c>
      <c r="T101" s="500"/>
      <c r="U101" s="79" t="str" cm="1">
        <f t="array" ref="U101">+_xlfn.IFS(T101="","",T101='12 Formulas'!$AW$2,'12 Formulas'!$AX$2,T101='12 Formulas'!$AW$3,'12 Formulas'!$AX$3)</f>
        <v/>
      </c>
      <c r="V101" s="524"/>
      <c r="W101" s="105" t="str" cm="1">
        <f t="array" ref="W101">+_xlfn.IFS(V101="","",V101='12 Formulas'!$AY$2,'12 Formulas'!$AZ$2,V101='12 Formulas'!$AY$3,'12 Formulas'!$AZ$3,V101='12 Formulas'!$AY$4,'12 Formulas'!$AZ$4)</f>
        <v/>
      </c>
      <c r="X101" s="102" t="str">
        <f t="shared" si="1"/>
        <v/>
      </c>
      <c r="Y101" s="81" t="str" cm="1">
        <f t="array" ref="Y101">+_xlfn.IFS(X101="","",X101&lt;='12 Formulas'!$BD$4,'12 Formulas'!$BB$4,X101&lt;='12 Formulas'!$BD$3,'12 Formulas'!$BB$3,X101&lt;='12 Formulas'!$BD$2,'12 Formulas'!$BB$2)</f>
        <v/>
      </c>
      <c r="Z101" s="527"/>
      <c r="AA101" s="97" t="str" cm="1">
        <f t="array" ref="AA101">+_xlfn.IFS(Z101="","",Z101='12 Formulas'!$BF$2,'12 Formulas'!$BG$2,Z101='12 Formulas'!$BF$3,'12 Formulas'!$BG$3,Z101='12 Formulas'!$BF$4,'12 Formulas'!$BG$4)</f>
        <v/>
      </c>
      <c r="AB101" s="96"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7" t="str" cm="1">
        <f t="array" ref="AC101">+_xlfn.IFS(AB101="","",AB101='12 Formulas'!$BM$3,'12 Formulas'!$BN$3,AB101='12 Formulas'!$BM$4,'12 Formulas'!$BN$4,AB101='12 Formulas'!$BM$5,'12 Formulas'!$BN$5)</f>
        <v/>
      </c>
      <c r="AD101" s="91" t="str" cm="1">
        <f t="array" ref="AD101">+_xlfn.IFS(AB101="","",AB101='12 Formulas'!$BM$3,'12 Formulas'!$BO$3,AB101='12 Formulas'!$BM$4,'12 Formulas'!$BO$4,AB101='12 Formulas'!$BM$5,'12 Formulas'!$BO$5)</f>
        <v/>
      </c>
      <c r="AE101" s="701"/>
      <c r="AF101" s="683"/>
      <c r="AG101" s="703"/>
      <c r="AH101" s="677"/>
      <c r="AI101" s="679"/>
      <c r="AJ101" s="681"/>
      <c r="AK101" s="691"/>
      <c r="AL101" s="172"/>
      <c r="AM101" s="174"/>
      <c r="AN101" s="174"/>
      <c r="AO101" s="174"/>
      <c r="AP101" s="174"/>
      <c r="AQ101" s="174"/>
      <c r="AR101" s="172"/>
      <c r="AS101" s="172"/>
    </row>
    <row r="102" spans="1:45" ht="12.75" customHeight="1" x14ac:dyDescent="0.25">
      <c r="A102" s="682" t="str">
        <f>'1 Contexto e Identificación'!$A$17</f>
        <v>R7</v>
      </c>
      <c r="B102" s="684" t="str">
        <f>+'1 Contexto e Identificación'!$E$17</f>
        <v xml:space="preserve">  </v>
      </c>
      <c r="C102" s="686" t="str">
        <f>+'4 Mapa Calor Inherente'!$C$18</f>
        <v/>
      </c>
      <c r="D102" s="688" t="str">
        <f>+'4 Mapa Calor Inherente'!$D$18</f>
        <v/>
      </c>
      <c r="E102" s="686" t="str">
        <f>+'4 Mapa Calor Inherente'!$E$18</f>
        <v/>
      </c>
      <c r="F102" s="693" t="s">
        <v>244</v>
      </c>
      <c r="G102" s="696"/>
      <c r="H102" s="106" t="s">
        <v>245</v>
      </c>
      <c r="I102" s="508"/>
      <c r="J102" s="518"/>
      <c r="K102" s="56" t="str" cm="1">
        <f t="array" ref="K102">+_xlfn.IFS(J102="","",J102='12 Formulas'!$AM$2,'12 Formulas'!$AN$2,J102='12 Formulas'!$AM$3,'12 Formulas'!$AN$3)</f>
        <v/>
      </c>
      <c r="L102" s="521"/>
      <c r="M102" s="82" t="str" cm="1">
        <f t="array" ref="M102">+_xlfn.IFS(L102="","",L102='12 Formulas'!$AO$2,'12 Formulas'!$AP$2,L102='12 Formulas'!$AO$3,'12 Formulas'!$AP$3)</f>
        <v/>
      </c>
      <c r="N102" s="521"/>
      <c r="O102" s="82" t="str" cm="1">
        <f t="array" ref="O102">+_xlfn.IFS(N102="","",N102='12 Formulas'!$AQ$2,'12 Formulas'!$AR$2,N102='12 Formulas'!$AQ$3,'12 Formulas'!$AR$3)</f>
        <v/>
      </c>
      <c r="P102" s="521"/>
      <c r="Q102" s="82" t="str" cm="1">
        <f t="array" ref="Q102">+_xlfn.IFS(P102="","",P102='12 Formulas'!$AS$2,'12 Formulas'!$AT$2,P102='12 Formulas'!$AS$3,'12 Formulas'!$AT$3,P102='12 Formulas'!$AS$4,'12 Formulas'!$AT$4)</f>
        <v/>
      </c>
      <c r="R102" s="521"/>
      <c r="S102" s="82" t="str" cm="1">
        <f t="array" ref="S102">+_xlfn.IFS(R102="","",R102='12 Formulas'!$AU$2,'12 Formulas'!$AV$2,R102='12 Formulas'!$AU$3,'12 Formulas'!$AV$3)</f>
        <v/>
      </c>
      <c r="T102" s="478"/>
      <c r="U102" s="82" t="str" cm="1">
        <f t="array" ref="U102">+_xlfn.IFS(T102="","",T102='12 Formulas'!$AW$2,'12 Formulas'!$AX$2,T102='12 Formulas'!$AW$3,'12 Formulas'!$AX$3)</f>
        <v/>
      </c>
      <c r="V102" s="522"/>
      <c r="W102" s="103" t="str" cm="1">
        <f t="array" ref="W102">+_xlfn.IFS(V102="","",V102='12 Formulas'!$AY$2,'12 Formulas'!$AZ$2,V102='12 Formulas'!$AY$3,'12 Formulas'!$AZ$3,V102='12 Formulas'!$AY$4,'12 Formulas'!$AZ$4)</f>
        <v/>
      </c>
      <c r="X102" s="100" t="str">
        <f t="shared" si="1"/>
        <v/>
      </c>
      <c r="Y102" s="83" t="str" cm="1">
        <f t="array" ref="Y102">+_xlfn.IFS(X102="","",X102&lt;='12 Formulas'!$BD$4,'12 Formulas'!$BB$4,X102&lt;='12 Formulas'!$BD$3,'12 Formulas'!$BB$3,X102&lt;='12 Formulas'!$BD$2,'12 Formulas'!$BB$2)</f>
        <v/>
      </c>
      <c r="Z102" s="525"/>
      <c r="AA102" s="93" t="str" cm="1">
        <f t="array" ref="AA102">+_xlfn.IFS(Z102="","",Z102='12 Formulas'!$BF$2,'12 Formulas'!$BG$2,Z102='12 Formulas'!$BF$3,'12 Formulas'!$BG$3,Z102='12 Formulas'!$BF$4,'12 Formulas'!$BG$4)</f>
        <v/>
      </c>
      <c r="AB102" s="92"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3" t="str" cm="1">
        <f t="array" ref="AC102">+_xlfn.IFS(AB102="","",AB102='12 Formulas'!$BM$3,'12 Formulas'!$BN$3,AB102='12 Formulas'!$BM$4,'12 Formulas'!$BN$4,AB102='12 Formulas'!$BM$5,'12 Formulas'!$BN$5)</f>
        <v/>
      </c>
      <c r="AD102" s="89" t="str" cm="1">
        <f t="array" ref="AD102">+_xlfn.IFS(AB102="","",AB102='12 Formulas'!$BM$3,'12 Formulas'!$BO$3,AB102='12 Formulas'!$BM$4,'12 Formulas'!$BO$4,AB102='12 Formulas'!$BM$5,'12 Formulas'!$BO$5)</f>
        <v/>
      </c>
      <c r="AE102" s="700" t="str">
        <f>+IF(AC102="","",AVERAGE(AC102:AC116))</f>
        <v/>
      </c>
      <c r="AF102" s="682" t="str" cm="1">
        <f t="array" ref="AF102">+_xlfn.IFS(AE102="","",AE102='12 Formulas'!$BR$2,'12 Formulas'!$BQ$2,AE102&gt;='12 Formulas'!$BS$3,'12 Formulas'!$BQ$3,AE102&gt;='12 Formulas'!$BS$4,'12 Formulas'!$BQ$4)</f>
        <v/>
      </c>
      <c r="AG102" s="702" t="str">
        <f>+IF(AF102="","",'12 Formulas'!$BU$2)</f>
        <v/>
      </c>
      <c r="AH102" s="676" t="str" cm="1">
        <f t="array" ref="AH102">+_xlfn.IFS(AG102="","",AG102='12 Formulas'!$BX$4,'12 Formulas'!$BY$4,AND(AF102='12 Formulas'!$BW$3,AG102='12 Formulas'!$BX$3),'12 Formulas'!$BY$3,AND(AF102='12 Formulas'!$BW$5,AG102='12 Formulas'!$BX$5),'12 Formulas'!$BY$5,AND(AF102='12 Formulas'!$BW$7,AG102='12 Formulas'!$BX$7),'12 Formulas'!$BY$7)</f>
        <v/>
      </c>
      <c r="AI102" s="67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0" t="str">
        <f>+IF(D102="","",D102)</f>
        <v/>
      </c>
      <c r="AK102" s="690"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2"/>
      <c r="AM102" s="174"/>
      <c r="AN102" s="174"/>
      <c r="AO102" s="174"/>
      <c r="AP102" s="174"/>
      <c r="AQ102" s="174"/>
      <c r="AR102" s="172"/>
      <c r="AS102" s="172"/>
    </row>
    <row r="103" spans="1:45" ht="12.75" customHeight="1" x14ac:dyDescent="0.25">
      <c r="A103" s="682"/>
      <c r="B103" s="684"/>
      <c r="C103" s="686"/>
      <c r="D103" s="688"/>
      <c r="E103" s="686"/>
      <c r="F103" s="693"/>
      <c r="G103" s="696"/>
      <c r="H103" s="107" t="s">
        <v>254</v>
      </c>
      <c r="I103" s="496"/>
      <c r="J103" s="519"/>
      <c r="K103" s="48" t="str" cm="1">
        <f t="array" ref="K103">+_xlfn.IFS(J103="","",J103='12 Formulas'!$AM$2,'12 Formulas'!$AN$2,J103='12 Formulas'!$AM$3,'12 Formulas'!$AN$3)</f>
        <v/>
      </c>
      <c r="L103" s="452"/>
      <c r="M103" s="49" t="str" cm="1">
        <f t="array" ref="M103">+_xlfn.IFS(L103="","",L103='12 Formulas'!$AO$2,'12 Formulas'!$AP$2,L103='12 Formulas'!$AO$3,'12 Formulas'!$AP$3)</f>
        <v/>
      </c>
      <c r="N103" s="452"/>
      <c r="O103" s="49" t="str" cm="1">
        <f t="array" ref="O103">+_xlfn.IFS(N103="","",N103='12 Formulas'!$AQ$2,'12 Formulas'!$AR$2,N103='12 Formulas'!$AQ$3,'12 Formulas'!$AR$3)</f>
        <v/>
      </c>
      <c r="P103" s="452"/>
      <c r="Q103" s="49" t="str" cm="1">
        <f t="array" ref="Q103">+_xlfn.IFS(P103="","",P103='12 Formulas'!$AS$2,'12 Formulas'!$AT$2,P103='12 Formulas'!$AS$3,'12 Formulas'!$AT$3,P103='12 Formulas'!$AS$4,'12 Formulas'!$AT$4)</f>
        <v/>
      </c>
      <c r="R103" s="452"/>
      <c r="S103" s="49" t="str" cm="1">
        <f t="array" ref="S103">+_xlfn.IFS(R103="","",R103='12 Formulas'!$AU$2,'12 Formulas'!$AV$2,R103='12 Formulas'!$AU$3,'12 Formulas'!$AV$3)</f>
        <v/>
      </c>
      <c r="T103" s="491"/>
      <c r="U103" s="49" t="str" cm="1">
        <f t="array" ref="U103">+_xlfn.IFS(T103="","",T103='12 Formulas'!$AW$2,'12 Formulas'!$AX$2,T103='12 Formulas'!$AW$3,'12 Formulas'!$AX$3)</f>
        <v/>
      </c>
      <c r="V103" s="523"/>
      <c r="W103" s="104" t="str" cm="1">
        <f t="array" ref="W103">+_xlfn.IFS(V103="","",V103='12 Formulas'!$AY$2,'12 Formulas'!$AZ$2,V103='12 Formulas'!$AY$3,'12 Formulas'!$AZ$3,V103='12 Formulas'!$AY$4,'12 Formulas'!$AZ$4)</f>
        <v/>
      </c>
      <c r="X103" s="101" t="str">
        <f t="shared" si="1"/>
        <v/>
      </c>
      <c r="Y103" s="50" t="str" cm="1">
        <f t="array" ref="Y103">+_xlfn.IFS(X103="","",X103&lt;='12 Formulas'!$BD$4,'12 Formulas'!$BB$4,X103&lt;='12 Formulas'!$BD$3,'12 Formulas'!$BB$3,X103&lt;='12 Formulas'!$BD$2,'12 Formulas'!$BB$2)</f>
        <v/>
      </c>
      <c r="Z103" s="526"/>
      <c r="AA103" s="95" t="str" cm="1">
        <f t="array" ref="AA103">+_xlfn.IFS(Z103="","",Z103='12 Formulas'!$BF$2,'12 Formulas'!$BG$2,Z103='12 Formulas'!$BF$3,'12 Formulas'!$BG$3,Z103='12 Formulas'!$BF$4,'12 Formulas'!$BG$4)</f>
        <v/>
      </c>
      <c r="AB103" s="94"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5" t="str" cm="1">
        <f t="array" ref="AC103">+_xlfn.IFS(AB103="","",AB103='12 Formulas'!$BM$3,'12 Formulas'!$BN$3,AB103='12 Formulas'!$BM$4,'12 Formulas'!$BN$4,AB103='12 Formulas'!$BM$5,'12 Formulas'!$BN$5)</f>
        <v/>
      </c>
      <c r="AD103" s="90" t="str" cm="1">
        <f t="array" ref="AD103">+_xlfn.IFS(AB103="","",AB103='12 Formulas'!$BM$3,'12 Formulas'!$BO$3,AB103='12 Formulas'!$BM$4,'12 Formulas'!$BO$4,AB103='12 Formulas'!$BM$5,'12 Formulas'!$BO$5)</f>
        <v/>
      </c>
      <c r="AE103" s="700"/>
      <c r="AF103" s="682"/>
      <c r="AG103" s="702"/>
      <c r="AH103" s="676"/>
      <c r="AI103" s="678"/>
      <c r="AJ103" s="680"/>
      <c r="AK103" s="690"/>
      <c r="AL103" s="172"/>
      <c r="AM103" s="174"/>
      <c r="AN103" s="174"/>
      <c r="AO103" s="174"/>
      <c r="AP103" s="174"/>
      <c r="AQ103" s="174"/>
      <c r="AR103" s="172"/>
      <c r="AS103" s="172"/>
    </row>
    <row r="104" spans="1:45" ht="12.75" customHeight="1" x14ac:dyDescent="0.25">
      <c r="A104" s="682"/>
      <c r="B104" s="684"/>
      <c r="C104" s="686"/>
      <c r="D104" s="688"/>
      <c r="E104" s="686"/>
      <c r="F104" s="694"/>
      <c r="G104" s="697"/>
      <c r="H104" s="107" t="s">
        <v>258</v>
      </c>
      <c r="I104" s="496"/>
      <c r="J104" s="519"/>
      <c r="K104" s="48" t="str" cm="1">
        <f t="array" ref="K104">+_xlfn.IFS(J104="","",J104='12 Formulas'!$AM$2,'12 Formulas'!$AN$2,J104='12 Formulas'!$AM$3,'12 Formulas'!$AN$3)</f>
        <v/>
      </c>
      <c r="L104" s="452"/>
      <c r="M104" s="49" t="str" cm="1">
        <f t="array" ref="M104">+_xlfn.IFS(L104="","",L104='12 Formulas'!$AO$2,'12 Formulas'!$AP$2,L104='12 Formulas'!$AO$3,'12 Formulas'!$AP$3)</f>
        <v/>
      </c>
      <c r="N104" s="452"/>
      <c r="O104" s="49" t="str" cm="1">
        <f t="array" ref="O104">+_xlfn.IFS(N104="","",N104='12 Formulas'!$AQ$2,'12 Formulas'!$AR$2,N104='12 Formulas'!$AQ$3,'12 Formulas'!$AR$3)</f>
        <v/>
      </c>
      <c r="P104" s="452"/>
      <c r="Q104" s="49" t="str" cm="1">
        <f t="array" ref="Q104">+_xlfn.IFS(P104="","",P104='12 Formulas'!$AS$2,'12 Formulas'!$AT$2,P104='12 Formulas'!$AS$3,'12 Formulas'!$AT$3,P104='12 Formulas'!$AS$4,'12 Formulas'!$AT$4)</f>
        <v/>
      </c>
      <c r="R104" s="452"/>
      <c r="S104" s="49" t="str" cm="1">
        <f t="array" ref="S104">+_xlfn.IFS(R104="","",R104='12 Formulas'!$AU$2,'12 Formulas'!$AV$2,R104='12 Formulas'!$AU$3,'12 Formulas'!$AV$3)</f>
        <v/>
      </c>
      <c r="T104" s="491"/>
      <c r="U104" s="49" t="str" cm="1">
        <f t="array" ref="U104">+_xlfn.IFS(T104="","",T104='12 Formulas'!$AW$2,'12 Formulas'!$AX$2,T104='12 Formulas'!$AW$3,'12 Formulas'!$AX$3)</f>
        <v/>
      </c>
      <c r="V104" s="523"/>
      <c r="W104" s="104" t="str" cm="1">
        <f t="array" ref="W104">+_xlfn.IFS(V104="","",V104='12 Formulas'!$AY$2,'12 Formulas'!$AZ$2,V104='12 Formulas'!$AY$3,'12 Formulas'!$AZ$3,V104='12 Formulas'!$AY$4,'12 Formulas'!$AZ$4)</f>
        <v/>
      </c>
      <c r="X104" s="101" t="str">
        <f t="shared" si="1"/>
        <v/>
      </c>
      <c r="Y104" s="50" t="str" cm="1">
        <f t="array" ref="Y104">+_xlfn.IFS(X104="","",X104&lt;='12 Formulas'!$BD$4,'12 Formulas'!$BB$4,X104&lt;='12 Formulas'!$BD$3,'12 Formulas'!$BB$3,X104&lt;='12 Formulas'!$BD$2,'12 Formulas'!$BB$2)</f>
        <v/>
      </c>
      <c r="Z104" s="526"/>
      <c r="AA104" s="95" t="str" cm="1">
        <f t="array" ref="AA104">+_xlfn.IFS(Z104="","",Z104='12 Formulas'!$BF$2,'12 Formulas'!$BG$2,Z104='12 Formulas'!$BF$3,'12 Formulas'!$BG$3,Z104='12 Formulas'!$BF$4,'12 Formulas'!$BG$4)</f>
        <v/>
      </c>
      <c r="AB104" s="94"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5" t="str" cm="1">
        <f t="array" ref="AC104">+_xlfn.IFS(AB104="","",AB104='12 Formulas'!$BM$3,'12 Formulas'!$BN$3,AB104='12 Formulas'!$BM$4,'12 Formulas'!$BN$4,AB104='12 Formulas'!$BM$5,'12 Formulas'!$BN$5)</f>
        <v/>
      </c>
      <c r="AD104" s="90" t="str" cm="1">
        <f t="array" ref="AD104">+_xlfn.IFS(AB104="","",AB104='12 Formulas'!$BM$3,'12 Formulas'!$BO$3,AB104='12 Formulas'!$BM$4,'12 Formulas'!$BO$4,AB104='12 Formulas'!$BM$5,'12 Formulas'!$BO$5)</f>
        <v/>
      </c>
      <c r="AE104" s="700"/>
      <c r="AF104" s="682"/>
      <c r="AG104" s="702"/>
      <c r="AH104" s="676"/>
      <c r="AI104" s="678"/>
      <c r="AJ104" s="680"/>
      <c r="AK104" s="690"/>
      <c r="AL104" s="172"/>
      <c r="AM104" s="174"/>
      <c r="AN104" s="174"/>
      <c r="AO104" s="174"/>
      <c r="AP104" s="174"/>
      <c r="AQ104" s="174"/>
      <c r="AR104" s="172"/>
      <c r="AS104" s="172"/>
    </row>
    <row r="105" spans="1:45" ht="12.75" customHeight="1" x14ac:dyDescent="0.25">
      <c r="A105" s="682"/>
      <c r="B105" s="684"/>
      <c r="C105" s="686"/>
      <c r="D105" s="688"/>
      <c r="E105" s="686"/>
      <c r="F105" s="692" t="s">
        <v>259</v>
      </c>
      <c r="G105" s="695"/>
      <c r="H105" s="107" t="s">
        <v>245</v>
      </c>
      <c r="I105" s="496"/>
      <c r="J105" s="519"/>
      <c r="K105" s="48" t="str" cm="1">
        <f t="array" ref="K105">+_xlfn.IFS(J105="","",J105='12 Formulas'!$AM$2,'12 Formulas'!$AN$2,J105='12 Formulas'!$AM$3,'12 Formulas'!$AN$3)</f>
        <v/>
      </c>
      <c r="L105" s="452"/>
      <c r="M105" s="49" t="str" cm="1">
        <f t="array" ref="M105">+_xlfn.IFS(L105="","",L105='12 Formulas'!$AO$2,'12 Formulas'!$AP$2,L105='12 Formulas'!$AO$3,'12 Formulas'!$AP$3)</f>
        <v/>
      </c>
      <c r="N105" s="452"/>
      <c r="O105" s="49" t="str" cm="1">
        <f t="array" ref="O105">+_xlfn.IFS(N105="","",N105='12 Formulas'!$AQ$2,'12 Formulas'!$AR$2,N105='12 Formulas'!$AQ$3,'12 Formulas'!$AR$3)</f>
        <v/>
      </c>
      <c r="P105" s="452"/>
      <c r="Q105" s="49" t="str" cm="1">
        <f t="array" ref="Q105">+_xlfn.IFS(P105="","",P105='12 Formulas'!$AS$2,'12 Formulas'!$AT$2,P105='12 Formulas'!$AS$3,'12 Formulas'!$AT$3,P105='12 Formulas'!$AS$4,'12 Formulas'!$AT$4)</f>
        <v/>
      </c>
      <c r="R105" s="452"/>
      <c r="S105" s="49" t="str" cm="1">
        <f t="array" ref="S105">+_xlfn.IFS(R105="","",R105='12 Formulas'!$AU$2,'12 Formulas'!$AV$2,R105='12 Formulas'!$AU$3,'12 Formulas'!$AV$3)</f>
        <v/>
      </c>
      <c r="T105" s="491"/>
      <c r="U105" s="49" t="str" cm="1">
        <f t="array" ref="U105">+_xlfn.IFS(T105="","",T105='12 Formulas'!$AW$2,'12 Formulas'!$AX$2,T105='12 Formulas'!$AW$3,'12 Formulas'!$AX$3)</f>
        <v/>
      </c>
      <c r="V105" s="523"/>
      <c r="W105" s="104" t="str" cm="1">
        <f t="array" ref="W105">+_xlfn.IFS(V105="","",V105='12 Formulas'!$AY$2,'12 Formulas'!$AZ$2,V105='12 Formulas'!$AY$3,'12 Formulas'!$AZ$3,V105='12 Formulas'!$AY$4,'12 Formulas'!$AZ$4)</f>
        <v/>
      </c>
      <c r="X105" s="101" t="str">
        <f t="shared" si="1"/>
        <v/>
      </c>
      <c r="Y105" s="50" t="str" cm="1">
        <f t="array" ref="Y105">+_xlfn.IFS(X105="","",X105&lt;='12 Formulas'!$BD$4,'12 Formulas'!$BB$4,X105&lt;='12 Formulas'!$BD$3,'12 Formulas'!$BB$3,X105&lt;='12 Formulas'!$BD$2,'12 Formulas'!$BB$2)</f>
        <v/>
      </c>
      <c r="Z105" s="526"/>
      <c r="AA105" s="95" t="str" cm="1">
        <f t="array" ref="AA105">+_xlfn.IFS(Z105="","",Z105='12 Formulas'!$BF$2,'12 Formulas'!$BG$2,Z105='12 Formulas'!$BF$3,'12 Formulas'!$BG$3,Z105='12 Formulas'!$BF$4,'12 Formulas'!$BG$4)</f>
        <v/>
      </c>
      <c r="AB105" s="94"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5" t="str" cm="1">
        <f t="array" ref="AC105">+_xlfn.IFS(AB105="","",AB105='12 Formulas'!$BM$3,'12 Formulas'!$BN$3,AB105='12 Formulas'!$BM$4,'12 Formulas'!$BN$4,AB105='12 Formulas'!$BM$5,'12 Formulas'!$BN$5)</f>
        <v/>
      </c>
      <c r="AD105" s="90" t="str" cm="1">
        <f t="array" ref="AD105">+_xlfn.IFS(AB105="","",AB105='12 Formulas'!$BM$3,'12 Formulas'!$BO$3,AB105='12 Formulas'!$BM$4,'12 Formulas'!$BO$4,AB105='12 Formulas'!$BM$5,'12 Formulas'!$BO$5)</f>
        <v/>
      </c>
      <c r="AE105" s="700"/>
      <c r="AF105" s="682"/>
      <c r="AG105" s="702"/>
      <c r="AH105" s="676"/>
      <c r="AI105" s="678"/>
      <c r="AJ105" s="680"/>
      <c r="AK105" s="690"/>
      <c r="AL105" s="172"/>
      <c r="AM105" s="174"/>
      <c r="AN105" s="174"/>
      <c r="AO105" s="174"/>
      <c r="AP105" s="174"/>
      <c r="AQ105" s="174"/>
      <c r="AR105" s="172"/>
      <c r="AS105" s="172"/>
    </row>
    <row r="106" spans="1:45" ht="12.75" customHeight="1" x14ac:dyDescent="0.25">
      <c r="A106" s="682"/>
      <c r="B106" s="684"/>
      <c r="C106" s="686"/>
      <c r="D106" s="688"/>
      <c r="E106" s="686"/>
      <c r="F106" s="693"/>
      <c r="G106" s="696"/>
      <c r="H106" s="107" t="s">
        <v>254</v>
      </c>
      <c r="I106" s="496"/>
      <c r="J106" s="519"/>
      <c r="K106" s="48" t="str" cm="1">
        <f t="array" ref="K106">+_xlfn.IFS(J106="","",J106='12 Formulas'!$AM$2,'12 Formulas'!$AN$2,J106='12 Formulas'!$AM$3,'12 Formulas'!$AN$3)</f>
        <v/>
      </c>
      <c r="L106" s="452"/>
      <c r="M106" s="49" t="str" cm="1">
        <f t="array" ref="M106">+_xlfn.IFS(L106="","",L106='12 Formulas'!$AO$2,'12 Formulas'!$AP$2,L106='12 Formulas'!$AO$3,'12 Formulas'!$AP$3)</f>
        <v/>
      </c>
      <c r="N106" s="452"/>
      <c r="O106" s="49" t="str" cm="1">
        <f t="array" ref="O106">+_xlfn.IFS(N106="","",N106='12 Formulas'!$AQ$2,'12 Formulas'!$AR$2,N106='12 Formulas'!$AQ$3,'12 Formulas'!$AR$3)</f>
        <v/>
      </c>
      <c r="P106" s="452"/>
      <c r="Q106" s="49" t="str" cm="1">
        <f t="array" ref="Q106">+_xlfn.IFS(P106="","",P106='12 Formulas'!$AS$2,'12 Formulas'!$AT$2,P106='12 Formulas'!$AS$3,'12 Formulas'!$AT$3,P106='12 Formulas'!$AS$4,'12 Formulas'!$AT$4)</f>
        <v/>
      </c>
      <c r="R106" s="452"/>
      <c r="S106" s="49" t="str" cm="1">
        <f t="array" ref="S106">+_xlfn.IFS(R106="","",R106='12 Formulas'!$AU$2,'12 Formulas'!$AV$2,R106='12 Formulas'!$AU$3,'12 Formulas'!$AV$3)</f>
        <v/>
      </c>
      <c r="T106" s="491"/>
      <c r="U106" s="49" t="str" cm="1">
        <f t="array" ref="U106">+_xlfn.IFS(T106="","",T106='12 Formulas'!$AW$2,'12 Formulas'!$AX$2,T106='12 Formulas'!$AW$3,'12 Formulas'!$AX$3)</f>
        <v/>
      </c>
      <c r="V106" s="523"/>
      <c r="W106" s="104" t="str" cm="1">
        <f t="array" ref="W106">+_xlfn.IFS(V106="","",V106='12 Formulas'!$AY$2,'12 Formulas'!$AZ$2,V106='12 Formulas'!$AY$3,'12 Formulas'!$AZ$3,V106='12 Formulas'!$AY$4,'12 Formulas'!$AZ$4)</f>
        <v/>
      </c>
      <c r="X106" s="101" t="str">
        <f t="shared" si="1"/>
        <v/>
      </c>
      <c r="Y106" s="50" t="str" cm="1">
        <f t="array" ref="Y106">+_xlfn.IFS(X106="","",X106&lt;='12 Formulas'!$BD$4,'12 Formulas'!$BB$4,X106&lt;='12 Formulas'!$BD$3,'12 Formulas'!$BB$3,X106&lt;='12 Formulas'!$BD$2,'12 Formulas'!$BB$2)</f>
        <v/>
      </c>
      <c r="Z106" s="526"/>
      <c r="AA106" s="95" t="str" cm="1">
        <f t="array" ref="AA106">+_xlfn.IFS(Z106="","",Z106='12 Formulas'!$BF$2,'12 Formulas'!$BG$2,Z106='12 Formulas'!$BF$3,'12 Formulas'!$BG$3,Z106='12 Formulas'!$BF$4,'12 Formulas'!$BG$4)</f>
        <v/>
      </c>
      <c r="AB106" s="94"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5" t="str" cm="1">
        <f t="array" ref="AC106">+_xlfn.IFS(AB106="","",AB106='12 Formulas'!$BM$3,'12 Formulas'!$BN$3,AB106='12 Formulas'!$BM$4,'12 Formulas'!$BN$4,AB106='12 Formulas'!$BM$5,'12 Formulas'!$BN$5)</f>
        <v/>
      </c>
      <c r="AD106" s="90" t="str" cm="1">
        <f t="array" ref="AD106">+_xlfn.IFS(AB106="","",AB106='12 Formulas'!$BM$3,'12 Formulas'!$BO$3,AB106='12 Formulas'!$BM$4,'12 Formulas'!$BO$4,AB106='12 Formulas'!$BM$5,'12 Formulas'!$BO$5)</f>
        <v/>
      </c>
      <c r="AE106" s="700"/>
      <c r="AF106" s="682"/>
      <c r="AG106" s="702"/>
      <c r="AH106" s="676"/>
      <c r="AI106" s="678"/>
      <c r="AJ106" s="680"/>
      <c r="AK106" s="690"/>
      <c r="AL106" s="172"/>
      <c r="AM106" s="174"/>
      <c r="AN106" s="174"/>
      <c r="AO106" s="174"/>
      <c r="AP106" s="174"/>
      <c r="AQ106" s="174"/>
      <c r="AR106" s="172"/>
      <c r="AS106" s="172"/>
    </row>
    <row r="107" spans="1:45" ht="12.75" customHeight="1" x14ac:dyDescent="0.25">
      <c r="A107" s="682"/>
      <c r="B107" s="684"/>
      <c r="C107" s="686"/>
      <c r="D107" s="688"/>
      <c r="E107" s="686"/>
      <c r="F107" s="694"/>
      <c r="G107" s="697"/>
      <c r="H107" s="107" t="s">
        <v>258</v>
      </c>
      <c r="I107" s="496"/>
      <c r="J107" s="519"/>
      <c r="K107" s="48" t="str" cm="1">
        <f t="array" ref="K107">+_xlfn.IFS(J107="","",J107='12 Formulas'!$AM$2,'12 Formulas'!$AN$2,J107='12 Formulas'!$AM$3,'12 Formulas'!$AN$3)</f>
        <v/>
      </c>
      <c r="L107" s="452"/>
      <c r="M107" s="49" t="str" cm="1">
        <f t="array" ref="M107">+_xlfn.IFS(L107="","",L107='12 Formulas'!$AO$2,'12 Formulas'!$AP$2,L107='12 Formulas'!$AO$3,'12 Formulas'!$AP$3)</f>
        <v/>
      </c>
      <c r="N107" s="452"/>
      <c r="O107" s="49" t="str" cm="1">
        <f t="array" ref="O107">+_xlfn.IFS(N107="","",N107='12 Formulas'!$AQ$2,'12 Formulas'!$AR$2,N107='12 Formulas'!$AQ$3,'12 Formulas'!$AR$3)</f>
        <v/>
      </c>
      <c r="P107" s="452"/>
      <c r="Q107" s="49" t="str" cm="1">
        <f t="array" ref="Q107">+_xlfn.IFS(P107="","",P107='12 Formulas'!$AS$2,'12 Formulas'!$AT$2,P107='12 Formulas'!$AS$3,'12 Formulas'!$AT$3,P107='12 Formulas'!$AS$4,'12 Formulas'!$AT$4)</f>
        <v/>
      </c>
      <c r="R107" s="452"/>
      <c r="S107" s="49" t="str" cm="1">
        <f t="array" ref="S107">+_xlfn.IFS(R107="","",R107='12 Formulas'!$AU$2,'12 Formulas'!$AV$2,R107='12 Formulas'!$AU$3,'12 Formulas'!$AV$3)</f>
        <v/>
      </c>
      <c r="T107" s="491"/>
      <c r="U107" s="49" t="str" cm="1">
        <f t="array" ref="U107">+_xlfn.IFS(T107="","",T107='12 Formulas'!$AW$2,'12 Formulas'!$AX$2,T107='12 Formulas'!$AW$3,'12 Formulas'!$AX$3)</f>
        <v/>
      </c>
      <c r="V107" s="523"/>
      <c r="W107" s="104" t="str" cm="1">
        <f t="array" ref="W107">+_xlfn.IFS(V107="","",V107='12 Formulas'!$AY$2,'12 Formulas'!$AZ$2,V107='12 Formulas'!$AY$3,'12 Formulas'!$AZ$3,V107='12 Formulas'!$AY$4,'12 Formulas'!$AZ$4)</f>
        <v/>
      </c>
      <c r="X107" s="101" t="str">
        <f t="shared" si="1"/>
        <v/>
      </c>
      <c r="Y107" s="50" t="str" cm="1">
        <f t="array" ref="Y107">+_xlfn.IFS(X107="","",X107&lt;='12 Formulas'!$BD$4,'12 Formulas'!$BB$4,X107&lt;='12 Formulas'!$BD$3,'12 Formulas'!$BB$3,X107&lt;='12 Formulas'!$BD$2,'12 Formulas'!$BB$2)</f>
        <v/>
      </c>
      <c r="Z107" s="526"/>
      <c r="AA107" s="95" t="str" cm="1">
        <f t="array" ref="AA107">+_xlfn.IFS(Z107="","",Z107='12 Formulas'!$BF$2,'12 Formulas'!$BG$2,Z107='12 Formulas'!$BF$3,'12 Formulas'!$BG$3,Z107='12 Formulas'!$BF$4,'12 Formulas'!$BG$4)</f>
        <v/>
      </c>
      <c r="AB107" s="94"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5" t="str" cm="1">
        <f t="array" ref="AC107">+_xlfn.IFS(AB107="","",AB107='12 Formulas'!$BM$3,'12 Formulas'!$BN$3,AB107='12 Formulas'!$BM$4,'12 Formulas'!$BN$4,AB107='12 Formulas'!$BM$5,'12 Formulas'!$BN$5)</f>
        <v/>
      </c>
      <c r="AD107" s="90" t="str" cm="1">
        <f t="array" ref="AD107">+_xlfn.IFS(AB107="","",AB107='12 Formulas'!$BM$3,'12 Formulas'!$BO$3,AB107='12 Formulas'!$BM$4,'12 Formulas'!$BO$4,AB107='12 Formulas'!$BM$5,'12 Formulas'!$BO$5)</f>
        <v/>
      </c>
      <c r="AE107" s="700"/>
      <c r="AF107" s="682"/>
      <c r="AG107" s="702"/>
      <c r="AH107" s="676"/>
      <c r="AI107" s="678"/>
      <c r="AJ107" s="680"/>
      <c r="AK107" s="690"/>
      <c r="AL107" s="172"/>
      <c r="AM107" s="174"/>
      <c r="AN107" s="174"/>
      <c r="AO107" s="174"/>
      <c r="AP107" s="174"/>
      <c r="AQ107" s="174"/>
      <c r="AR107" s="172"/>
      <c r="AS107" s="172"/>
    </row>
    <row r="108" spans="1:45" ht="12.75" customHeight="1" x14ac:dyDescent="0.25">
      <c r="A108" s="682"/>
      <c r="B108" s="684"/>
      <c r="C108" s="686"/>
      <c r="D108" s="688"/>
      <c r="E108" s="686"/>
      <c r="F108" s="692" t="s">
        <v>260</v>
      </c>
      <c r="G108" s="695"/>
      <c r="H108" s="107" t="s">
        <v>245</v>
      </c>
      <c r="I108" s="496"/>
      <c r="J108" s="519"/>
      <c r="K108" s="48" t="str" cm="1">
        <f t="array" ref="K108">+_xlfn.IFS(J108="","",J108='12 Formulas'!$AM$2,'12 Formulas'!$AN$2,J108='12 Formulas'!$AM$3,'12 Formulas'!$AN$3)</f>
        <v/>
      </c>
      <c r="L108" s="452"/>
      <c r="M108" s="49" t="str" cm="1">
        <f t="array" ref="M108">+_xlfn.IFS(L108="","",L108='12 Formulas'!$AO$2,'12 Formulas'!$AP$2,L108='12 Formulas'!$AO$3,'12 Formulas'!$AP$3)</f>
        <v/>
      </c>
      <c r="N108" s="452"/>
      <c r="O108" s="49" t="str" cm="1">
        <f t="array" ref="O108">+_xlfn.IFS(N108="","",N108='12 Formulas'!$AQ$2,'12 Formulas'!$AR$2,N108='12 Formulas'!$AQ$3,'12 Formulas'!$AR$3)</f>
        <v/>
      </c>
      <c r="P108" s="452"/>
      <c r="Q108" s="49" t="str" cm="1">
        <f t="array" ref="Q108">+_xlfn.IFS(P108="","",P108='12 Formulas'!$AS$2,'12 Formulas'!$AT$2,P108='12 Formulas'!$AS$3,'12 Formulas'!$AT$3,P108='12 Formulas'!$AS$4,'12 Formulas'!$AT$4)</f>
        <v/>
      </c>
      <c r="R108" s="452"/>
      <c r="S108" s="49" t="str" cm="1">
        <f t="array" ref="S108">+_xlfn.IFS(R108="","",R108='12 Formulas'!$AU$2,'12 Formulas'!$AV$2,R108='12 Formulas'!$AU$3,'12 Formulas'!$AV$3)</f>
        <v/>
      </c>
      <c r="T108" s="491"/>
      <c r="U108" s="49" t="str" cm="1">
        <f t="array" ref="U108">+_xlfn.IFS(T108="","",T108='12 Formulas'!$AW$2,'12 Formulas'!$AX$2,T108='12 Formulas'!$AW$3,'12 Formulas'!$AX$3)</f>
        <v/>
      </c>
      <c r="V108" s="523"/>
      <c r="W108" s="104" t="str" cm="1">
        <f t="array" ref="W108">+_xlfn.IFS(V108="","",V108='12 Formulas'!$AY$2,'12 Formulas'!$AZ$2,V108='12 Formulas'!$AY$3,'12 Formulas'!$AZ$3,V108='12 Formulas'!$AY$4,'12 Formulas'!$AZ$4)</f>
        <v/>
      </c>
      <c r="X108" s="101" t="str">
        <f t="shared" si="1"/>
        <v/>
      </c>
      <c r="Y108" s="50" t="str" cm="1">
        <f t="array" ref="Y108">+_xlfn.IFS(X108="","",X108&lt;='12 Formulas'!$BD$4,'12 Formulas'!$BB$4,X108&lt;='12 Formulas'!$BD$3,'12 Formulas'!$BB$3,X108&lt;='12 Formulas'!$BD$2,'12 Formulas'!$BB$2)</f>
        <v/>
      </c>
      <c r="Z108" s="526"/>
      <c r="AA108" s="95" t="str" cm="1">
        <f t="array" ref="AA108">+_xlfn.IFS(Z108="","",Z108='12 Formulas'!$BF$2,'12 Formulas'!$BG$2,Z108='12 Formulas'!$BF$3,'12 Formulas'!$BG$3,Z108='12 Formulas'!$BF$4,'12 Formulas'!$BG$4)</f>
        <v/>
      </c>
      <c r="AB108" s="94"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5" t="str" cm="1">
        <f t="array" ref="AC108">+_xlfn.IFS(AB108="","",AB108='12 Formulas'!$BM$3,'12 Formulas'!$BN$3,AB108='12 Formulas'!$BM$4,'12 Formulas'!$BN$4,AB108='12 Formulas'!$BM$5,'12 Formulas'!$BN$5)</f>
        <v/>
      </c>
      <c r="AD108" s="90" t="str" cm="1">
        <f t="array" ref="AD108">+_xlfn.IFS(AB108="","",AB108='12 Formulas'!$BM$3,'12 Formulas'!$BO$3,AB108='12 Formulas'!$BM$4,'12 Formulas'!$BO$4,AB108='12 Formulas'!$BM$5,'12 Formulas'!$BO$5)</f>
        <v/>
      </c>
      <c r="AE108" s="700"/>
      <c r="AF108" s="682"/>
      <c r="AG108" s="702"/>
      <c r="AH108" s="676"/>
      <c r="AI108" s="678"/>
      <c r="AJ108" s="680"/>
      <c r="AK108" s="690"/>
      <c r="AL108" s="172"/>
      <c r="AM108" s="174"/>
      <c r="AN108" s="174"/>
      <c r="AO108" s="174"/>
      <c r="AP108" s="174"/>
      <c r="AQ108" s="174"/>
      <c r="AR108" s="172"/>
      <c r="AS108" s="172"/>
    </row>
    <row r="109" spans="1:45" ht="12.75" customHeight="1" x14ac:dyDescent="0.25">
      <c r="A109" s="682"/>
      <c r="B109" s="684"/>
      <c r="C109" s="686"/>
      <c r="D109" s="688"/>
      <c r="E109" s="686"/>
      <c r="F109" s="693"/>
      <c r="G109" s="696"/>
      <c r="H109" s="107" t="s">
        <v>254</v>
      </c>
      <c r="I109" s="496"/>
      <c r="J109" s="519"/>
      <c r="K109" s="48" t="str" cm="1">
        <f t="array" ref="K109">+_xlfn.IFS(J109="","",J109='12 Formulas'!$AM$2,'12 Formulas'!$AN$2,J109='12 Formulas'!$AM$3,'12 Formulas'!$AN$3)</f>
        <v/>
      </c>
      <c r="L109" s="452"/>
      <c r="M109" s="49" t="str" cm="1">
        <f t="array" ref="M109">+_xlfn.IFS(L109="","",L109='12 Formulas'!$AO$2,'12 Formulas'!$AP$2,L109='12 Formulas'!$AO$3,'12 Formulas'!$AP$3)</f>
        <v/>
      </c>
      <c r="N109" s="452"/>
      <c r="O109" s="49" t="str" cm="1">
        <f t="array" ref="O109">+_xlfn.IFS(N109="","",N109='12 Formulas'!$AQ$2,'12 Formulas'!$AR$2,N109='12 Formulas'!$AQ$3,'12 Formulas'!$AR$3)</f>
        <v/>
      </c>
      <c r="P109" s="452"/>
      <c r="Q109" s="49" t="str" cm="1">
        <f t="array" ref="Q109">+_xlfn.IFS(P109="","",P109='12 Formulas'!$AS$2,'12 Formulas'!$AT$2,P109='12 Formulas'!$AS$3,'12 Formulas'!$AT$3,P109='12 Formulas'!$AS$4,'12 Formulas'!$AT$4)</f>
        <v/>
      </c>
      <c r="R109" s="452"/>
      <c r="S109" s="49" t="str" cm="1">
        <f t="array" ref="S109">+_xlfn.IFS(R109="","",R109='12 Formulas'!$AU$2,'12 Formulas'!$AV$2,R109='12 Formulas'!$AU$3,'12 Formulas'!$AV$3)</f>
        <v/>
      </c>
      <c r="T109" s="491"/>
      <c r="U109" s="49" t="str" cm="1">
        <f t="array" ref="U109">+_xlfn.IFS(T109="","",T109='12 Formulas'!$AW$2,'12 Formulas'!$AX$2,T109='12 Formulas'!$AW$3,'12 Formulas'!$AX$3)</f>
        <v/>
      </c>
      <c r="V109" s="523"/>
      <c r="W109" s="104" t="str" cm="1">
        <f t="array" ref="W109">+_xlfn.IFS(V109="","",V109='12 Formulas'!$AY$2,'12 Formulas'!$AZ$2,V109='12 Formulas'!$AY$3,'12 Formulas'!$AZ$3,V109='12 Formulas'!$AY$4,'12 Formulas'!$AZ$4)</f>
        <v/>
      </c>
      <c r="X109" s="101" t="str">
        <f t="shared" si="1"/>
        <v/>
      </c>
      <c r="Y109" s="50" t="str" cm="1">
        <f t="array" ref="Y109">+_xlfn.IFS(X109="","",X109&lt;='12 Formulas'!$BD$4,'12 Formulas'!$BB$4,X109&lt;='12 Formulas'!$BD$3,'12 Formulas'!$BB$3,X109&lt;='12 Formulas'!$BD$2,'12 Formulas'!$BB$2)</f>
        <v/>
      </c>
      <c r="Z109" s="526"/>
      <c r="AA109" s="95" t="str" cm="1">
        <f t="array" ref="AA109">+_xlfn.IFS(Z109="","",Z109='12 Formulas'!$BF$2,'12 Formulas'!$BG$2,Z109='12 Formulas'!$BF$3,'12 Formulas'!$BG$3,Z109='12 Formulas'!$BF$4,'12 Formulas'!$BG$4)</f>
        <v/>
      </c>
      <c r="AB109" s="94"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5" t="str" cm="1">
        <f t="array" ref="AC109">+_xlfn.IFS(AB109="","",AB109='12 Formulas'!$BM$3,'12 Formulas'!$BN$3,AB109='12 Formulas'!$BM$4,'12 Formulas'!$BN$4,AB109='12 Formulas'!$BM$5,'12 Formulas'!$BN$5)</f>
        <v/>
      </c>
      <c r="AD109" s="90" t="str" cm="1">
        <f t="array" ref="AD109">+_xlfn.IFS(AB109="","",AB109='12 Formulas'!$BM$3,'12 Formulas'!$BO$3,AB109='12 Formulas'!$BM$4,'12 Formulas'!$BO$4,AB109='12 Formulas'!$BM$5,'12 Formulas'!$BO$5)</f>
        <v/>
      </c>
      <c r="AE109" s="700"/>
      <c r="AF109" s="682"/>
      <c r="AG109" s="702"/>
      <c r="AH109" s="676"/>
      <c r="AI109" s="678"/>
      <c r="AJ109" s="680"/>
      <c r="AK109" s="690"/>
      <c r="AL109" s="172"/>
      <c r="AM109" s="174"/>
      <c r="AN109" s="174"/>
      <c r="AO109" s="174"/>
      <c r="AP109" s="174"/>
      <c r="AQ109" s="174"/>
      <c r="AR109" s="172"/>
      <c r="AS109" s="172"/>
    </row>
    <row r="110" spans="1:45" ht="12.75" customHeight="1" x14ac:dyDescent="0.25">
      <c r="A110" s="682"/>
      <c r="B110" s="684"/>
      <c r="C110" s="686"/>
      <c r="D110" s="688"/>
      <c r="E110" s="686"/>
      <c r="F110" s="694"/>
      <c r="G110" s="697"/>
      <c r="H110" s="107" t="s">
        <v>258</v>
      </c>
      <c r="I110" s="496"/>
      <c r="J110" s="519"/>
      <c r="K110" s="48" t="str" cm="1">
        <f t="array" ref="K110">+_xlfn.IFS(J110="","",J110='12 Formulas'!$AM$2,'12 Formulas'!$AN$2,J110='12 Formulas'!$AM$3,'12 Formulas'!$AN$3)</f>
        <v/>
      </c>
      <c r="L110" s="452"/>
      <c r="M110" s="49" t="str" cm="1">
        <f t="array" ref="M110">+_xlfn.IFS(L110="","",L110='12 Formulas'!$AO$2,'12 Formulas'!$AP$2,L110='12 Formulas'!$AO$3,'12 Formulas'!$AP$3)</f>
        <v/>
      </c>
      <c r="N110" s="452"/>
      <c r="O110" s="49" t="str" cm="1">
        <f t="array" ref="O110">+_xlfn.IFS(N110="","",N110='12 Formulas'!$AQ$2,'12 Formulas'!$AR$2,N110='12 Formulas'!$AQ$3,'12 Formulas'!$AR$3)</f>
        <v/>
      </c>
      <c r="P110" s="452"/>
      <c r="Q110" s="49" t="str" cm="1">
        <f t="array" ref="Q110">+_xlfn.IFS(P110="","",P110='12 Formulas'!$AS$2,'12 Formulas'!$AT$2,P110='12 Formulas'!$AS$3,'12 Formulas'!$AT$3,P110='12 Formulas'!$AS$4,'12 Formulas'!$AT$4)</f>
        <v/>
      </c>
      <c r="R110" s="452"/>
      <c r="S110" s="49" t="str" cm="1">
        <f t="array" ref="S110">+_xlfn.IFS(R110="","",R110='12 Formulas'!$AU$2,'12 Formulas'!$AV$2,R110='12 Formulas'!$AU$3,'12 Formulas'!$AV$3)</f>
        <v/>
      </c>
      <c r="T110" s="491"/>
      <c r="U110" s="49" t="str" cm="1">
        <f t="array" ref="U110">+_xlfn.IFS(T110="","",T110='12 Formulas'!$AW$2,'12 Formulas'!$AX$2,T110='12 Formulas'!$AW$3,'12 Formulas'!$AX$3)</f>
        <v/>
      </c>
      <c r="V110" s="523"/>
      <c r="W110" s="104" t="str" cm="1">
        <f t="array" ref="W110">+_xlfn.IFS(V110="","",V110='12 Formulas'!$AY$2,'12 Formulas'!$AZ$2,V110='12 Formulas'!$AY$3,'12 Formulas'!$AZ$3,V110='12 Formulas'!$AY$4,'12 Formulas'!$AZ$4)</f>
        <v/>
      </c>
      <c r="X110" s="101" t="str">
        <f t="shared" si="1"/>
        <v/>
      </c>
      <c r="Y110" s="50" t="str" cm="1">
        <f t="array" ref="Y110">+_xlfn.IFS(X110="","",X110&lt;='12 Formulas'!$BD$4,'12 Formulas'!$BB$4,X110&lt;='12 Formulas'!$BD$3,'12 Formulas'!$BB$3,X110&lt;='12 Formulas'!$BD$2,'12 Formulas'!$BB$2)</f>
        <v/>
      </c>
      <c r="Z110" s="526"/>
      <c r="AA110" s="95" t="str" cm="1">
        <f t="array" ref="AA110">+_xlfn.IFS(Z110="","",Z110='12 Formulas'!$BF$2,'12 Formulas'!$BG$2,Z110='12 Formulas'!$BF$3,'12 Formulas'!$BG$3,Z110='12 Formulas'!$BF$4,'12 Formulas'!$BG$4)</f>
        <v/>
      </c>
      <c r="AB110" s="94"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5" t="str" cm="1">
        <f t="array" ref="AC110">+_xlfn.IFS(AB110="","",AB110='12 Formulas'!$BM$3,'12 Formulas'!$BN$3,AB110='12 Formulas'!$BM$4,'12 Formulas'!$BN$4,AB110='12 Formulas'!$BM$5,'12 Formulas'!$BN$5)</f>
        <v/>
      </c>
      <c r="AD110" s="90" t="str" cm="1">
        <f t="array" ref="AD110">+_xlfn.IFS(AB110="","",AB110='12 Formulas'!$BM$3,'12 Formulas'!$BO$3,AB110='12 Formulas'!$BM$4,'12 Formulas'!$BO$4,AB110='12 Formulas'!$BM$5,'12 Formulas'!$BO$5)</f>
        <v/>
      </c>
      <c r="AE110" s="700"/>
      <c r="AF110" s="682"/>
      <c r="AG110" s="702"/>
      <c r="AH110" s="676"/>
      <c r="AI110" s="678"/>
      <c r="AJ110" s="680"/>
      <c r="AK110" s="690"/>
      <c r="AL110" s="172"/>
      <c r="AM110" s="174"/>
      <c r="AN110" s="174"/>
      <c r="AO110" s="174"/>
      <c r="AP110" s="174"/>
      <c r="AQ110" s="174"/>
      <c r="AR110" s="172"/>
      <c r="AS110" s="172"/>
    </row>
    <row r="111" spans="1:45" ht="12.75" customHeight="1" x14ac:dyDescent="0.25">
      <c r="A111" s="682"/>
      <c r="B111" s="684"/>
      <c r="C111" s="686"/>
      <c r="D111" s="688"/>
      <c r="E111" s="686"/>
      <c r="F111" s="692" t="s">
        <v>261</v>
      </c>
      <c r="G111" s="695"/>
      <c r="H111" s="107" t="s">
        <v>245</v>
      </c>
      <c r="I111" s="496"/>
      <c r="J111" s="519"/>
      <c r="K111" s="48" t="str" cm="1">
        <f t="array" ref="K111">+_xlfn.IFS(J111="","",J111='12 Formulas'!$AM$2,'12 Formulas'!$AN$2,J111='12 Formulas'!$AM$3,'12 Formulas'!$AN$3)</f>
        <v/>
      </c>
      <c r="L111" s="452"/>
      <c r="M111" s="49" t="str" cm="1">
        <f t="array" ref="M111">+_xlfn.IFS(L111="","",L111='12 Formulas'!$AO$2,'12 Formulas'!$AP$2,L111='12 Formulas'!$AO$3,'12 Formulas'!$AP$3)</f>
        <v/>
      </c>
      <c r="N111" s="452"/>
      <c r="O111" s="49" t="str" cm="1">
        <f t="array" ref="O111">+_xlfn.IFS(N111="","",N111='12 Formulas'!$AQ$2,'12 Formulas'!$AR$2,N111='12 Formulas'!$AQ$3,'12 Formulas'!$AR$3)</f>
        <v/>
      </c>
      <c r="P111" s="452"/>
      <c r="Q111" s="49" t="str" cm="1">
        <f t="array" ref="Q111">+_xlfn.IFS(P111="","",P111='12 Formulas'!$AS$2,'12 Formulas'!$AT$2,P111='12 Formulas'!$AS$3,'12 Formulas'!$AT$3,P111='12 Formulas'!$AS$4,'12 Formulas'!$AT$4)</f>
        <v/>
      </c>
      <c r="R111" s="452"/>
      <c r="S111" s="49" t="str" cm="1">
        <f t="array" ref="S111">+_xlfn.IFS(R111="","",R111='12 Formulas'!$AU$2,'12 Formulas'!$AV$2,R111='12 Formulas'!$AU$3,'12 Formulas'!$AV$3)</f>
        <v/>
      </c>
      <c r="T111" s="491"/>
      <c r="U111" s="49" t="str" cm="1">
        <f t="array" ref="U111">+_xlfn.IFS(T111="","",T111='12 Formulas'!$AW$2,'12 Formulas'!$AX$2,T111='12 Formulas'!$AW$3,'12 Formulas'!$AX$3)</f>
        <v/>
      </c>
      <c r="V111" s="523"/>
      <c r="W111" s="104" t="str" cm="1">
        <f t="array" ref="W111">+_xlfn.IFS(V111="","",V111='12 Formulas'!$AY$2,'12 Formulas'!$AZ$2,V111='12 Formulas'!$AY$3,'12 Formulas'!$AZ$3,V111='12 Formulas'!$AY$4,'12 Formulas'!$AZ$4)</f>
        <v/>
      </c>
      <c r="X111" s="101" t="str">
        <f t="shared" si="1"/>
        <v/>
      </c>
      <c r="Y111" s="50" t="str" cm="1">
        <f t="array" ref="Y111">+_xlfn.IFS(X111="","",X111&lt;='12 Formulas'!$BD$4,'12 Formulas'!$BB$4,X111&lt;='12 Formulas'!$BD$3,'12 Formulas'!$BB$3,X111&lt;='12 Formulas'!$BD$2,'12 Formulas'!$BB$2)</f>
        <v/>
      </c>
      <c r="Z111" s="526"/>
      <c r="AA111" s="95" t="str" cm="1">
        <f t="array" ref="AA111">+_xlfn.IFS(Z111="","",Z111='12 Formulas'!$BF$2,'12 Formulas'!$BG$2,Z111='12 Formulas'!$BF$3,'12 Formulas'!$BG$3,Z111='12 Formulas'!$BF$4,'12 Formulas'!$BG$4)</f>
        <v/>
      </c>
      <c r="AB111" s="94"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5" t="str" cm="1">
        <f t="array" ref="AC111">+_xlfn.IFS(AB111="","",AB111='12 Formulas'!$BM$3,'12 Formulas'!$BN$3,AB111='12 Formulas'!$BM$4,'12 Formulas'!$BN$4,AB111='12 Formulas'!$BM$5,'12 Formulas'!$BN$5)</f>
        <v/>
      </c>
      <c r="AD111" s="90" t="str" cm="1">
        <f t="array" ref="AD111">+_xlfn.IFS(AB111="","",AB111='12 Formulas'!$BM$3,'12 Formulas'!$BO$3,AB111='12 Formulas'!$BM$4,'12 Formulas'!$BO$4,AB111='12 Formulas'!$BM$5,'12 Formulas'!$BO$5)</f>
        <v/>
      </c>
      <c r="AE111" s="700"/>
      <c r="AF111" s="682"/>
      <c r="AG111" s="702"/>
      <c r="AH111" s="676"/>
      <c r="AI111" s="678"/>
      <c r="AJ111" s="680"/>
      <c r="AK111" s="690"/>
      <c r="AL111" s="172"/>
      <c r="AM111" s="174"/>
      <c r="AN111" s="174"/>
      <c r="AO111" s="174"/>
      <c r="AP111" s="174"/>
      <c r="AQ111" s="174"/>
      <c r="AR111" s="172"/>
      <c r="AS111" s="172"/>
    </row>
    <row r="112" spans="1:45" ht="12.75" customHeight="1" x14ac:dyDescent="0.25">
      <c r="A112" s="682"/>
      <c r="B112" s="684"/>
      <c r="C112" s="686"/>
      <c r="D112" s="688"/>
      <c r="E112" s="686"/>
      <c r="F112" s="693"/>
      <c r="G112" s="696"/>
      <c r="H112" s="107" t="s">
        <v>254</v>
      </c>
      <c r="I112" s="496"/>
      <c r="J112" s="519"/>
      <c r="K112" s="48" t="str" cm="1">
        <f t="array" ref="K112">+_xlfn.IFS(J112="","",J112='12 Formulas'!$AM$2,'12 Formulas'!$AN$2,J112='12 Formulas'!$AM$3,'12 Formulas'!$AN$3)</f>
        <v/>
      </c>
      <c r="L112" s="452"/>
      <c r="M112" s="49" t="str" cm="1">
        <f t="array" ref="M112">+_xlfn.IFS(L112="","",L112='12 Formulas'!$AO$2,'12 Formulas'!$AP$2,L112='12 Formulas'!$AO$3,'12 Formulas'!$AP$3)</f>
        <v/>
      </c>
      <c r="N112" s="452"/>
      <c r="O112" s="49" t="str" cm="1">
        <f t="array" ref="O112">+_xlfn.IFS(N112="","",N112='12 Formulas'!$AQ$2,'12 Formulas'!$AR$2,N112='12 Formulas'!$AQ$3,'12 Formulas'!$AR$3)</f>
        <v/>
      </c>
      <c r="P112" s="452"/>
      <c r="Q112" s="49" t="str" cm="1">
        <f t="array" ref="Q112">+_xlfn.IFS(P112="","",P112='12 Formulas'!$AS$2,'12 Formulas'!$AT$2,P112='12 Formulas'!$AS$3,'12 Formulas'!$AT$3,P112='12 Formulas'!$AS$4,'12 Formulas'!$AT$4)</f>
        <v/>
      </c>
      <c r="R112" s="452"/>
      <c r="S112" s="49" t="str" cm="1">
        <f t="array" ref="S112">+_xlfn.IFS(R112="","",R112='12 Formulas'!$AU$2,'12 Formulas'!$AV$2,R112='12 Formulas'!$AU$3,'12 Formulas'!$AV$3)</f>
        <v/>
      </c>
      <c r="T112" s="491"/>
      <c r="U112" s="49" t="str" cm="1">
        <f t="array" ref="U112">+_xlfn.IFS(T112="","",T112='12 Formulas'!$AW$2,'12 Formulas'!$AX$2,T112='12 Formulas'!$AW$3,'12 Formulas'!$AX$3)</f>
        <v/>
      </c>
      <c r="V112" s="523"/>
      <c r="W112" s="104" t="str" cm="1">
        <f t="array" ref="W112">+_xlfn.IFS(V112="","",V112='12 Formulas'!$AY$2,'12 Formulas'!$AZ$2,V112='12 Formulas'!$AY$3,'12 Formulas'!$AZ$3,V112='12 Formulas'!$AY$4,'12 Formulas'!$AZ$4)</f>
        <v/>
      </c>
      <c r="X112" s="101" t="str">
        <f t="shared" si="1"/>
        <v/>
      </c>
      <c r="Y112" s="50" t="str" cm="1">
        <f t="array" ref="Y112">+_xlfn.IFS(X112="","",X112&lt;='12 Formulas'!$BD$4,'12 Formulas'!$BB$4,X112&lt;='12 Formulas'!$BD$3,'12 Formulas'!$BB$3,X112&lt;='12 Formulas'!$BD$2,'12 Formulas'!$BB$2)</f>
        <v/>
      </c>
      <c r="Z112" s="526"/>
      <c r="AA112" s="95" t="str" cm="1">
        <f t="array" ref="AA112">+_xlfn.IFS(Z112="","",Z112='12 Formulas'!$BF$2,'12 Formulas'!$BG$2,Z112='12 Formulas'!$BF$3,'12 Formulas'!$BG$3,Z112='12 Formulas'!$BF$4,'12 Formulas'!$BG$4)</f>
        <v/>
      </c>
      <c r="AB112" s="94"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5" t="str" cm="1">
        <f t="array" ref="AC112">+_xlfn.IFS(AB112="","",AB112='12 Formulas'!$BM$3,'12 Formulas'!$BN$3,AB112='12 Formulas'!$BM$4,'12 Formulas'!$BN$4,AB112='12 Formulas'!$BM$5,'12 Formulas'!$BN$5)</f>
        <v/>
      </c>
      <c r="AD112" s="90" t="str" cm="1">
        <f t="array" ref="AD112">+_xlfn.IFS(AB112="","",AB112='12 Formulas'!$BM$3,'12 Formulas'!$BO$3,AB112='12 Formulas'!$BM$4,'12 Formulas'!$BO$4,AB112='12 Formulas'!$BM$5,'12 Formulas'!$BO$5)</f>
        <v/>
      </c>
      <c r="AE112" s="700"/>
      <c r="AF112" s="682"/>
      <c r="AG112" s="702"/>
      <c r="AH112" s="676"/>
      <c r="AI112" s="678"/>
      <c r="AJ112" s="680"/>
      <c r="AK112" s="690"/>
      <c r="AL112" s="172"/>
      <c r="AM112" s="174"/>
      <c r="AN112" s="174"/>
      <c r="AO112" s="174"/>
      <c r="AP112" s="174"/>
      <c r="AQ112" s="174"/>
      <c r="AR112" s="172"/>
      <c r="AS112" s="172"/>
    </row>
    <row r="113" spans="1:45" ht="12.75" customHeight="1" x14ac:dyDescent="0.25">
      <c r="A113" s="682"/>
      <c r="B113" s="684"/>
      <c r="C113" s="686"/>
      <c r="D113" s="688"/>
      <c r="E113" s="686"/>
      <c r="F113" s="694"/>
      <c r="G113" s="697"/>
      <c r="H113" s="107" t="s">
        <v>258</v>
      </c>
      <c r="I113" s="496"/>
      <c r="J113" s="519"/>
      <c r="K113" s="48" t="str" cm="1">
        <f t="array" ref="K113">+_xlfn.IFS(J113="","",J113='12 Formulas'!$AM$2,'12 Formulas'!$AN$2,J113='12 Formulas'!$AM$3,'12 Formulas'!$AN$3)</f>
        <v/>
      </c>
      <c r="L113" s="452"/>
      <c r="M113" s="49" t="str" cm="1">
        <f t="array" ref="M113">+_xlfn.IFS(L113="","",L113='12 Formulas'!$AO$2,'12 Formulas'!$AP$2,L113='12 Formulas'!$AO$3,'12 Formulas'!$AP$3)</f>
        <v/>
      </c>
      <c r="N113" s="452"/>
      <c r="O113" s="49" t="str" cm="1">
        <f t="array" ref="O113">+_xlfn.IFS(N113="","",N113='12 Formulas'!$AQ$2,'12 Formulas'!$AR$2,N113='12 Formulas'!$AQ$3,'12 Formulas'!$AR$3)</f>
        <v/>
      </c>
      <c r="P113" s="452"/>
      <c r="Q113" s="49" t="str" cm="1">
        <f t="array" ref="Q113">+_xlfn.IFS(P113="","",P113='12 Formulas'!$AS$2,'12 Formulas'!$AT$2,P113='12 Formulas'!$AS$3,'12 Formulas'!$AT$3,P113='12 Formulas'!$AS$4,'12 Formulas'!$AT$4)</f>
        <v/>
      </c>
      <c r="R113" s="452"/>
      <c r="S113" s="49" t="str" cm="1">
        <f t="array" ref="S113">+_xlfn.IFS(R113="","",R113='12 Formulas'!$AU$2,'12 Formulas'!$AV$2,R113='12 Formulas'!$AU$3,'12 Formulas'!$AV$3)</f>
        <v/>
      </c>
      <c r="T113" s="491"/>
      <c r="U113" s="49" t="str" cm="1">
        <f t="array" ref="U113">+_xlfn.IFS(T113="","",T113='12 Formulas'!$AW$2,'12 Formulas'!$AX$2,T113='12 Formulas'!$AW$3,'12 Formulas'!$AX$3)</f>
        <v/>
      </c>
      <c r="V113" s="523"/>
      <c r="W113" s="104" t="str" cm="1">
        <f t="array" ref="W113">+_xlfn.IFS(V113="","",V113='12 Formulas'!$AY$2,'12 Formulas'!$AZ$2,V113='12 Formulas'!$AY$3,'12 Formulas'!$AZ$3,V113='12 Formulas'!$AY$4,'12 Formulas'!$AZ$4)</f>
        <v/>
      </c>
      <c r="X113" s="101" t="str">
        <f t="shared" si="1"/>
        <v/>
      </c>
      <c r="Y113" s="50" t="str" cm="1">
        <f t="array" ref="Y113">+_xlfn.IFS(X113="","",X113&lt;='12 Formulas'!$BD$4,'12 Formulas'!$BB$4,X113&lt;='12 Formulas'!$BD$3,'12 Formulas'!$BB$3,X113&lt;='12 Formulas'!$BD$2,'12 Formulas'!$BB$2)</f>
        <v/>
      </c>
      <c r="Z113" s="526"/>
      <c r="AA113" s="95" t="str" cm="1">
        <f t="array" ref="AA113">+_xlfn.IFS(Z113="","",Z113='12 Formulas'!$BF$2,'12 Formulas'!$BG$2,Z113='12 Formulas'!$BF$3,'12 Formulas'!$BG$3,Z113='12 Formulas'!$BF$4,'12 Formulas'!$BG$4)</f>
        <v/>
      </c>
      <c r="AB113" s="94"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5" t="str" cm="1">
        <f t="array" ref="AC113">+_xlfn.IFS(AB113="","",AB113='12 Formulas'!$BM$3,'12 Formulas'!$BN$3,AB113='12 Formulas'!$BM$4,'12 Formulas'!$BN$4,AB113='12 Formulas'!$BM$5,'12 Formulas'!$BN$5)</f>
        <v/>
      </c>
      <c r="AD113" s="90" t="str" cm="1">
        <f t="array" ref="AD113">+_xlfn.IFS(AB113="","",AB113='12 Formulas'!$BM$3,'12 Formulas'!$BO$3,AB113='12 Formulas'!$BM$4,'12 Formulas'!$BO$4,AB113='12 Formulas'!$BM$5,'12 Formulas'!$BO$5)</f>
        <v/>
      </c>
      <c r="AE113" s="700"/>
      <c r="AF113" s="682"/>
      <c r="AG113" s="702"/>
      <c r="AH113" s="676"/>
      <c r="AI113" s="678"/>
      <c r="AJ113" s="680"/>
      <c r="AK113" s="690"/>
      <c r="AL113" s="172"/>
      <c r="AM113" s="174"/>
      <c r="AN113" s="174"/>
      <c r="AO113" s="174"/>
      <c r="AP113" s="174"/>
      <c r="AQ113" s="174"/>
      <c r="AR113" s="172"/>
      <c r="AS113" s="172"/>
    </row>
    <row r="114" spans="1:45" ht="12.75" customHeight="1" x14ac:dyDescent="0.25">
      <c r="A114" s="682"/>
      <c r="B114" s="684"/>
      <c r="C114" s="686"/>
      <c r="D114" s="688"/>
      <c r="E114" s="686"/>
      <c r="F114" s="692" t="s">
        <v>262</v>
      </c>
      <c r="G114" s="695"/>
      <c r="H114" s="107" t="s">
        <v>245</v>
      </c>
      <c r="I114" s="496"/>
      <c r="J114" s="519"/>
      <c r="K114" s="48" t="str" cm="1">
        <f t="array" ref="K114">+_xlfn.IFS(J114="","",J114='12 Formulas'!$AM$2,'12 Formulas'!$AN$2,J114='12 Formulas'!$AM$3,'12 Formulas'!$AN$3)</f>
        <v/>
      </c>
      <c r="L114" s="452"/>
      <c r="M114" s="49" t="str" cm="1">
        <f t="array" ref="M114">+_xlfn.IFS(L114="","",L114='12 Formulas'!$AO$2,'12 Formulas'!$AP$2,L114='12 Formulas'!$AO$3,'12 Formulas'!$AP$3)</f>
        <v/>
      </c>
      <c r="N114" s="452"/>
      <c r="O114" s="49" t="str" cm="1">
        <f t="array" ref="O114">+_xlfn.IFS(N114="","",N114='12 Formulas'!$AQ$2,'12 Formulas'!$AR$2,N114='12 Formulas'!$AQ$3,'12 Formulas'!$AR$3)</f>
        <v/>
      </c>
      <c r="P114" s="452"/>
      <c r="Q114" s="49" t="str" cm="1">
        <f t="array" ref="Q114">+_xlfn.IFS(P114="","",P114='12 Formulas'!$AS$2,'12 Formulas'!$AT$2,P114='12 Formulas'!$AS$3,'12 Formulas'!$AT$3,P114='12 Formulas'!$AS$4,'12 Formulas'!$AT$4)</f>
        <v/>
      </c>
      <c r="R114" s="452"/>
      <c r="S114" s="49" t="str" cm="1">
        <f t="array" ref="S114">+_xlfn.IFS(R114="","",R114='12 Formulas'!$AU$2,'12 Formulas'!$AV$2,R114='12 Formulas'!$AU$3,'12 Formulas'!$AV$3)</f>
        <v/>
      </c>
      <c r="T114" s="491"/>
      <c r="U114" s="49" t="str" cm="1">
        <f t="array" ref="U114">+_xlfn.IFS(T114="","",T114='12 Formulas'!$AW$2,'12 Formulas'!$AX$2,T114='12 Formulas'!$AW$3,'12 Formulas'!$AX$3)</f>
        <v/>
      </c>
      <c r="V114" s="523"/>
      <c r="W114" s="104" t="str" cm="1">
        <f t="array" ref="W114">+_xlfn.IFS(V114="","",V114='12 Formulas'!$AY$2,'12 Formulas'!$AZ$2,V114='12 Formulas'!$AY$3,'12 Formulas'!$AZ$3,V114='12 Formulas'!$AY$4,'12 Formulas'!$AZ$4)</f>
        <v/>
      </c>
      <c r="X114" s="101" t="str">
        <f t="shared" si="1"/>
        <v/>
      </c>
      <c r="Y114" s="50" t="str" cm="1">
        <f t="array" ref="Y114">+_xlfn.IFS(X114="","",X114&lt;='12 Formulas'!$BD$4,'12 Formulas'!$BB$4,X114&lt;='12 Formulas'!$BD$3,'12 Formulas'!$BB$3,X114&lt;='12 Formulas'!$BD$2,'12 Formulas'!$BB$2)</f>
        <v/>
      </c>
      <c r="Z114" s="526"/>
      <c r="AA114" s="95" t="str" cm="1">
        <f t="array" ref="AA114">+_xlfn.IFS(Z114="","",Z114='12 Formulas'!$BF$2,'12 Formulas'!$BG$2,Z114='12 Formulas'!$BF$3,'12 Formulas'!$BG$3,Z114='12 Formulas'!$BF$4,'12 Formulas'!$BG$4)</f>
        <v/>
      </c>
      <c r="AB114" s="94"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5" t="str" cm="1">
        <f t="array" ref="AC114">+_xlfn.IFS(AB114="","",AB114='12 Formulas'!$BM$3,'12 Formulas'!$BN$3,AB114='12 Formulas'!$BM$4,'12 Formulas'!$BN$4,AB114='12 Formulas'!$BM$5,'12 Formulas'!$BN$5)</f>
        <v/>
      </c>
      <c r="AD114" s="90" t="str" cm="1">
        <f t="array" ref="AD114">+_xlfn.IFS(AB114="","",AB114='12 Formulas'!$BM$3,'12 Formulas'!$BO$3,AB114='12 Formulas'!$BM$4,'12 Formulas'!$BO$4,AB114='12 Formulas'!$BM$5,'12 Formulas'!$BO$5)</f>
        <v/>
      </c>
      <c r="AE114" s="700"/>
      <c r="AF114" s="682"/>
      <c r="AG114" s="702"/>
      <c r="AH114" s="676"/>
      <c r="AI114" s="678"/>
      <c r="AJ114" s="680"/>
      <c r="AK114" s="690"/>
      <c r="AL114" s="172"/>
      <c r="AM114" s="174"/>
      <c r="AN114" s="174"/>
      <c r="AO114" s="174"/>
      <c r="AP114" s="174"/>
      <c r="AQ114" s="174"/>
      <c r="AR114" s="172"/>
      <c r="AS114" s="172"/>
    </row>
    <row r="115" spans="1:45" ht="12.75" customHeight="1" x14ac:dyDescent="0.25">
      <c r="A115" s="682"/>
      <c r="B115" s="684"/>
      <c r="C115" s="686"/>
      <c r="D115" s="688"/>
      <c r="E115" s="686"/>
      <c r="F115" s="693"/>
      <c r="G115" s="696"/>
      <c r="H115" s="107" t="s">
        <v>254</v>
      </c>
      <c r="I115" s="496"/>
      <c r="J115" s="519"/>
      <c r="K115" s="48" t="str" cm="1">
        <f t="array" ref="K115">+_xlfn.IFS(J115="","",J115='12 Formulas'!$AM$2,'12 Formulas'!$AN$2,J115='12 Formulas'!$AM$3,'12 Formulas'!$AN$3)</f>
        <v/>
      </c>
      <c r="L115" s="452"/>
      <c r="M115" s="49" t="str" cm="1">
        <f t="array" ref="M115">+_xlfn.IFS(L115="","",L115='12 Formulas'!$AO$2,'12 Formulas'!$AP$2,L115='12 Formulas'!$AO$3,'12 Formulas'!$AP$3)</f>
        <v/>
      </c>
      <c r="N115" s="452"/>
      <c r="O115" s="49" t="str" cm="1">
        <f t="array" ref="O115">+_xlfn.IFS(N115="","",N115='12 Formulas'!$AQ$2,'12 Formulas'!$AR$2,N115='12 Formulas'!$AQ$3,'12 Formulas'!$AR$3)</f>
        <v/>
      </c>
      <c r="P115" s="452"/>
      <c r="Q115" s="49" t="str" cm="1">
        <f t="array" ref="Q115">+_xlfn.IFS(P115="","",P115='12 Formulas'!$AS$2,'12 Formulas'!$AT$2,P115='12 Formulas'!$AS$3,'12 Formulas'!$AT$3,P115='12 Formulas'!$AS$4,'12 Formulas'!$AT$4)</f>
        <v/>
      </c>
      <c r="R115" s="452"/>
      <c r="S115" s="49" t="str" cm="1">
        <f t="array" ref="S115">+_xlfn.IFS(R115="","",R115='12 Formulas'!$AU$2,'12 Formulas'!$AV$2,R115='12 Formulas'!$AU$3,'12 Formulas'!$AV$3)</f>
        <v/>
      </c>
      <c r="T115" s="491"/>
      <c r="U115" s="49" t="str" cm="1">
        <f t="array" ref="U115">+_xlfn.IFS(T115="","",T115='12 Formulas'!$AW$2,'12 Formulas'!$AX$2,T115='12 Formulas'!$AW$3,'12 Formulas'!$AX$3)</f>
        <v/>
      </c>
      <c r="V115" s="523"/>
      <c r="W115" s="104" t="str" cm="1">
        <f t="array" ref="W115">+_xlfn.IFS(V115="","",V115='12 Formulas'!$AY$2,'12 Formulas'!$AZ$2,V115='12 Formulas'!$AY$3,'12 Formulas'!$AZ$3,V115='12 Formulas'!$AY$4,'12 Formulas'!$AZ$4)</f>
        <v/>
      </c>
      <c r="X115" s="101" t="str">
        <f t="shared" si="1"/>
        <v/>
      </c>
      <c r="Y115" s="50" t="str" cm="1">
        <f t="array" ref="Y115">+_xlfn.IFS(X115="","",X115&lt;='12 Formulas'!$BD$4,'12 Formulas'!$BB$4,X115&lt;='12 Formulas'!$BD$3,'12 Formulas'!$BB$3,X115&lt;='12 Formulas'!$BD$2,'12 Formulas'!$BB$2)</f>
        <v/>
      </c>
      <c r="Z115" s="526"/>
      <c r="AA115" s="95" t="str" cm="1">
        <f t="array" ref="AA115">+_xlfn.IFS(Z115="","",Z115='12 Formulas'!$BF$2,'12 Formulas'!$BG$2,Z115='12 Formulas'!$BF$3,'12 Formulas'!$BG$3,Z115='12 Formulas'!$BF$4,'12 Formulas'!$BG$4)</f>
        <v/>
      </c>
      <c r="AB115" s="94"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5" t="str" cm="1">
        <f t="array" ref="AC115">+_xlfn.IFS(AB115="","",AB115='12 Formulas'!$BM$3,'12 Formulas'!$BN$3,AB115='12 Formulas'!$BM$4,'12 Formulas'!$BN$4,AB115='12 Formulas'!$BM$5,'12 Formulas'!$BN$5)</f>
        <v/>
      </c>
      <c r="AD115" s="90" t="str" cm="1">
        <f t="array" ref="AD115">+_xlfn.IFS(AB115="","",AB115='12 Formulas'!$BM$3,'12 Formulas'!$BO$3,AB115='12 Formulas'!$BM$4,'12 Formulas'!$BO$4,AB115='12 Formulas'!$BM$5,'12 Formulas'!$BO$5)</f>
        <v/>
      </c>
      <c r="AE115" s="700"/>
      <c r="AF115" s="682"/>
      <c r="AG115" s="702"/>
      <c r="AH115" s="676"/>
      <c r="AI115" s="678"/>
      <c r="AJ115" s="680"/>
      <c r="AK115" s="690"/>
      <c r="AL115" s="172"/>
      <c r="AM115" s="174"/>
      <c r="AN115" s="174"/>
      <c r="AO115" s="174"/>
      <c r="AP115" s="174"/>
      <c r="AQ115" s="174"/>
      <c r="AR115" s="172"/>
      <c r="AS115" s="172"/>
    </row>
    <row r="116" spans="1:45" ht="12.75" customHeight="1" thickBot="1" x14ac:dyDescent="0.3">
      <c r="A116" s="683"/>
      <c r="B116" s="685"/>
      <c r="C116" s="687"/>
      <c r="D116" s="689"/>
      <c r="E116" s="687"/>
      <c r="F116" s="698"/>
      <c r="G116" s="699"/>
      <c r="H116" s="108" t="s">
        <v>258</v>
      </c>
      <c r="I116" s="506"/>
      <c r="J116" s="520"/>
      <c r="K116" s="78" t="str" cm="1">
        <f t="array" ref="K116">+_xlfn.IFS(J116="","",J116='12 Formulas'!$AM$2,'12 Formulas'!$AN$2,J116='12 Formulas'!$AM$3,'12 Formulas'!$AN$3)</f>
        <v/>
      </c>
      <c r="L116" s="455"/>
      <c r="M116" s="79" t="str" cm="1">
        <f t="array" ref="M116">+_xlfn.IFS(L116="","",L116='12 Formulas'!$AO$2,'12 Formulas'!$AP$2,L116='12 Formulas'!$AO$3,'12 Formulas'!$AP$3)</f>
        <v/>
      </c>
      <c r="N116" s="455"/>
      <c r="O116" s="79" t="str" cm="1">
        <f t="array" ref="O116">+_xlfn.IFS(N116="","",N116='12 Formulas'!$AQ$2,'12 Formulas'!$AR$2,N116='12 Formulas'!$AQ$3,'12 Formulas'!$AR$3)</f>
        <v/>
      </c>
      <c r="P116" s="455"/>
      <c r="Q116" s="79" t="str" cm="1">
        <f t="array" ref="Q116">+_xlfn.IFS(P116="","",P116='12 Formulas'!$AS$2,'12 Formulas'!$AT$2,P116='12 Formulas'!$AS$3,'12 Formulas'!$AT$3,P116='12 Formulas'!$AS$4,'12 Formulas'!$AT$4)</f>
        <v/>
      </c>
      <c r="R116" s="455"/>
      <c r="S116" s="79" t="str" cm="1">
        <f t="array" ref="S116">+_xlfn.IFS(R116="","",R116='12 Formulas'!$AU$2,'12 Formulas'!$AV$2,R116='12 Formulas'!$AU$3,'12 Formulas'!$AV$3)</f>
        <v/>
      </c>
      <c r="T116" s="500"/>
      <c r="U116" s="79" t="str" cm="1">
        <f t="array" ref="U116">+_xlfn.IFS(T116="","",T116='12 Formulas'!$AW$2,'12 Formulas'!$AX$2,T116='12 Formulas'!$AW$3,'12 Formulas'!$AX$3)</f>
        <v/>
      </c>
      <c r="V116" s="524"/>
      <c r="W116" s="105" t="str" cm="1">
        <f t="array" ref="W116">+_xlfn.IFS(V116="","",V116='12 Formulas'!$AY$2,'12 Formulas'!$AZ$2,V116='12 Formulas'!$AY$3,'12 Formulas'!$AZ$3,V116='12 Formulas'!$AY$4,'12 Formulas'!$AZ$4)</f>
        <v/>
      </c>
      <c r="X116" s="102" t="str">
        <f t="shared" si="1"/>
        <v/>
      </c>
      <c r="Y116" s="81" t="str" cm="1">
        <f t="array" ref="Y116">+_xlfn.IFS(X116="","",X116&lt;='12 Formulas'!$BD$4,'12 Formulas'!$BB$4,X116&lt;='12 Formulas'!$BD$3,'12 Formulas'!$BB$3,X116&lt;='12 Formulas'!$BD$2,'12 Formulas'!$BB$2)</f>
        <v/>
      </c>
      <c r="Z116" s="527"/>
      <c r="AA116" s="97" t="str" cm="1">
        <f t="array" ref="AA116">+_xlfn.IFS(Z116="","",Z116='12 Formulas'!$BF$2,'12 Formulas'!$BG$2,Z116='12 Formulas'!$BF$3,'12 Formulas'!$BG$3,Z116='12 Formulas'!$BF$4,'12 Formulas'!$BG$4)</f>
        <v/>
      </c>
      <c r="AB116" s="96"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7" t="str" cm="1">
        <f t="array" ref="AC116">+_xlfn.IFS(AB116="","",AB116='12 Formulas'!$BM$3,'12 Formulas'!$BN$3,AB116='12 Formulas'!$BM$4,'12 Formulas'!$BN$4,AB116='12 Formulas'!$BM$5,'12 Formulas'!$BN$5)</f>
        <v/>
      </c>
      <c r="AD116" s="91" t="str" cm="1">
        <f t="array" ref="AD116">+_xlfn.IFS(AB116="","",AB116='12 Formulas'!$BM$3,'12 Formulas'!$BO$3,AB116='12 Formulas'!$BM$4,'12 Formulas'!$BO$4,AB116='12 Formulas'!$BM$5,'12 Formulas'!$BO$5)</f>
        <v/>
      </c>
      <c r="AE116" s="701"/>
      <c r="AF116" s="683"/>
      <c r="AG116" s="703"/>
      <c r="AH116" s="677"/>
      <c r="AI116" s="679"/>
      <c r="AJ116" s="681"/>
      <c r="AK116" s="691"/>
      <c r="AL116" s="172"/>
      <c r="AM116" s="174"/>
      <c r="AN116" s="174"/>
      <c r="AO116" s="174"/>
      <c r="AP116" s="174"/>
      <c r="AQ116" s="174"/>
      <c r="AR116" s="172"/>
      <c r="AS116" s="172"/>
    </row>
    <row r="117" spans="1:45" ht="12.75" customHeight="1" x14ac:dyDescent="0.25">
      <c r="A117" s="682" t="str">
        <f>'1 Contexto e Identificación'!$A$18</f>
        <v>R8</v>
      </c>
      <c r="B117" s="684">
        <f>+'1 Contexto e Identificación'!$E$18</f>
        <v>0</v>
      </c>
      <c r="C117" s="686" t="str">
        <f>+'4 Mapa Calor Inherente'!$C$19</f>
        <v/>
      </c>
      <c r="D117" s="688" t="str">
        <f>+'4 Mapa Calor Inherente'!$D$19</f>
        <v/>
      </c>
      <c r="E117" s="686" t="str">
        <f>+'4 Mapa Calor Inherente'!$E$19</f>
        <v/>
      </c>
      <c r="F117" s="693" t="s">
        <v>244</v>
      </c>
      <c r="G117" s="696"/>
      <c r="H117" s="106" t="s">
        <v>245</v>
      </c>
      <c r="I117" s="508"/>
      <c r="J117" s="518"/>
      <c r="K117" s="56" t="str" cm="1">
        <f t="array" ref="K117">+_xlfn.IFS(J117="","",J117='12 Formulas'!$AM$2,'12 Formulas'!$AN$2,J117='12 Formulas'!$AM$3,'12 Formulas'!$AN$3)</f>
        <v/>
      </c>
      <c r="L117" s="521"/>
      <c r="M117" s="82" t="str" cm="1">
        <f t="array" ref="M117">+_xlfn.IFS(L117="","",L117='12 Formulas'!$AO$2,'12 Formulas'!$AP$2,L117='12 Formulas'!$AO$3,'12 Formulas'!$AP$3)</f>
        <v/>
      </c>
      <c r="N117" s="521"/>
      <c r="O117" s="82" t="str" cm="1">
        <f t="array" ref="O117">+_xlfn.IFS(N117="","",N117='12 Formulas'!$AQ$2,'12 Formulas'!$AR$2,N117='12 Formulas'!$AQ$3,'12 Formulas'!$AR$3)</f>
        <v/>
      </c>
      <c r="P117" s="521"/>
      <c r="Q117" s="82" t="str" cm="1">
        <f t="array" ref="Q117">+_xlfn.IFS(P117="","",P117='12 Formulas'!$AS$2,'12 Formulas'!$AT$2,P117='12 Formulas'!$AS$3,'12 Formulas'!$AT$3,P117='12 Formulas'!$AS$4,'12 Formulas'!$AT$4)</f>
        <v/>
      </c>
      <c r="R117" s="521"/>
      <c r="S117" s="82" t="str" cm="1">
        <f t="array" ref="S117">+_xlfn.IFS(R117="","",R117='12 Formulas'!$AU$2,'12 Formulas'!$AV$2,R117='12 Formulas'!$AU$3,'12 Formulas'!$AV$3)</f>
        <v/>
      </c>
      <c r="T117" s="478"/>
      <c r="U117" s="82" t="str" cm="1">
        <f t="array" ref="U117">+_xlfn.IFS(T117="","",T117='12 Formulas'!$AW$2,'12 Formulas'!$AX$2,T117='12 Formulas'!$AW$3,'12 Formulas'!$AX$3)</f>
        <v/>
      </c>
      <c r="V117" s="522"/>
      <c r="W117" s="103" t="str" cm="1">
        <f t="array" ref="W117">+_xlfn.IFS(V117="","",V117='12 Formulas'!$AY$2,'12 Formulas'!$AZ$2,V117='12 Formulas'!$AY$3,'12 Formulas'!$AZ$3,V117='12 Formulas'!$AY$4,'12 Formulas'!$AZ$4)</f>
        <v/>
      </c>
      <c r="X117" s="100" t="str">
        <f t="shared" si="1"/>
        <v/>
      </c>
      <c r="Y117" s="83" t="str" cm="1">
        <f t="array" ref="Y117">+_xlfn.IFS(X117="","",X117&lt;='12 Formulas'!$BD$4,'12 Formulas'!$BB$4,X117&lt;='12 Formulas'!$BD$3,'12 Formulas'!$BB$3,X117&lt;='12 Formulas'!$BD$2,'12 Formulas'!$BB$2)</f>
        <v/>
      </c>
      <c r="Z117" s="525"/>
      <c r="AA117" s="93" t="str" cm="1">
        <f t="array" ref="AA117">+_xlfn.IFS(Z117="","",Z117='12 Formulas'!$BF$2,'12 Formulas'!$BG$2,Z117='12 Formulas'!$BF$3,'12 Formulas'!$BG$3,Z117='12 Formulas'!$BF$4,'12 Formulas'!$BG$4)</f>
        <v/>
      </c>
      <c r="AB117" s="92"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3" t="str" cm="1">
        <f t="array" ref="AC117">+_xlfn.IFS(AB117="","",AB117='12 Formulas'!$BM$3,'12 Formulas'!$BN$3,AB117='12 Formulas'!$BM$4,'12 Formulas'!$BN$4,AB117='12 Formulas'!$BM$5,'12 Formulas'!$BN$5)</f>
        <v/>
      </c>
      <c r="AD117" s="89" t="str" cm="1">
        <f t="array" ref="AD117">+_xlfn.IFS(AB117="","",AB117='12 Formulas'!$BM$3,'12 Formulas'!$BO$3,AB117='12 Formulas'!$BM$4,'12 Formulas'!$BO$4,AB117='12 Formulas'!$BM$5,'12 Formulas'!$BO$5)</f>
        <v/>
      </c>
      <c r="AE117" s="700" t="str">
        <f>+IF(AC117="","",AVERAGE(AC117:AC131))</f>
        <v/>
      </c>
      <c r="AF117" s="682" t="str" cm="1">
        <f t="array" ref="AF117">+_xlfn.IFS(AE117="","",AE117='12 Formulas'!$BR$2,'12 Formulas'!$BQ$2,AE117&gt;='12 Formulas'!$BS$3,'12 Formulas'!$BQ$3,AE117&gt;='12 Formulas'!$BS$4,'12 Formulas'!$BQ$4)</f>
        <v/>
      </c>
      <c r="AG117" s="702" t="str">
        <f>+IF(AF117="","",'12 Formulas'!$BU$2)</f>
        <v/>
      </c>
      <c r="AH117" s="676" t="str" cm="1">
        <f t="array" ref="AH117">+_xlfn.IFS(AG117="","",AG117='12 Formulas'!$BX$4,'12 Formulas'!$BY$4,AND(AF117='12 Formulas'!$BW$3,AG117='12 Formulas'!$BX$3),'12 Formulas'!$BY$3,AND(AF117='12 Formulas'!$BW$5,AG117='12 Formulas'!$BX$5),'12 Formulas'!$BY$5,AND(AF117='12 Formulas'!$BW$7,AG117='12 Formulas'!$BX$7),'12 Formulas'!$BY$7)</f>
        <v/>
      </c>
      <c r="AI117" s="67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0" t="str">
        <f>+IF(D117="","",D117)</f>
        <v/>
      </c>
      <c r="AK117" s="690"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2"/>
      <c r="AM117" s="174"/>
      <c r="AN117" s="174"/>
      <c r="AO117" s="174"/>
      <c r="AP117" s="174"/>
      <c r="AQ117" s="174"/>
      <c r="AR117" s="172"/>
      <c r="AS117" s="172"/>
    </row>
    <row r="118" spans="1:45" ht="12.75" customHeight="1" x14ac:dyDescent="0.25">
      <c r="A118" s="682"/>
      <c r="B118" s="684"/>
      <c r="C118" s="686"/>
      <c r="D118" s="688"/>
      <c r="E118" s="686"/>
      <c r="F118" s="693"/>
      <c r="G118" s="696"/>
      <c r="H118" s="107" t="s">
        <v>254</v>
      </c>
      <c r="I118" s="496"/>
      <c r="J118" s="519"/>
      <c r="K118" s="48" t="str" cm="1">
        <f t="array" ref="K118">+_xlfn.IFS(J118="","",J118='12 Formulas'!$AM$2,'12 Formulas'!$AN$2,J118='12 Formulas'!$AM$3,'12 Formulas'!$AN$3)</f>
        <v/>
      </c>
      <c r="L118" s="452"/>
      <c r="M118" s="49" t="str" cm="1">
        <f t="array" ref="M118">+_xlfn.IFS(L118="","",L118='12 Formulas'!$AO$2,'12 Formulas'!$AP$2,L118='12 Formulas'!$AO$3,'12 Formulas'!$AP$3)</f>
        <v/>
      </c>
      <c r="N118" s="452"/>
      <c r="O118" s="49" t="str" cm="1">
        <f t="array" ref="O118">+_xlfn.IFS(N118="","",N118='12 Formulas'!$AQ$2,'12 Formulas'!$AR$2,N118='12 Formulas'!$AQ$3,'12 Formulas'!$AR$3)</f>
        <v/>
      </c>
      <c r="P118" s="452"/>
      <c r="Q118" s="49" t="str" cm="1">
        <f t="array" ref="Q118">+_xlfn.IFS(P118="","",P118='12 Formulas'!$AS$2,'12 Formulas'!$AT$2,P118='12 Formulas'!$AS$3,'12 Formulas'!$AT$3,P118='12 Formulas'!$AS$4,'12 Formulas'!$AT$4)</f>
        <v/>
      </c>
      <c r="R118" s="452"/>
      <c r="S118" s="49" t="str" cm="1">
        <f t="array" ref="S118">+_xlfn.IFS(R118="","",R118='12 Formulas'!$AU$2,'12 Formulas'!$AV$2,R118='12 Formulas'!$AU$3,'12 Formulas'!$AV$3)</f>
        <v/>
      </c>
      <c r="T118" s="491"/>
      <c r="U118" s="49" t="str" cm="1">
        <f t="array" ref="U118">+_xlfn.IFS(T118="","",T118='12 Formulas'!$AW$2,'12 Formulas'!$AX$2,T118='12 Formulas'!$AW$3,'12 Formulas'!$AX$3)</f>
        <v/>
      </c>
      <c r="V118" s="523"/>
      <c r="W118" s="104" t="str" cm="1">
        <f t="array" ref="W118">+_xlfn.IFS(V118="","",V118='12 Formulas'!$AY$2,'12 Formulas'!$AZ$2,V118='12 Formulas'!$AY$3,'12 Formulas'!$AZ$3,V118='12 Formulas'!$AY$4,'12 Formulas'!$AZ$4)</f>
        <v/>
      </c>
      <c r="X118" s="101" t="str">
        <f t="shared" si="1"/>
        <v/>
      </c>
      <c r="Y118" s="50" t="str" cm="1">
        <f t="array" ref="Y118">+_xlfn.IFS(X118="","",X118&lt;='12 Formulas'!$BD$4,'12 Formulas'!$BB$4,X118&lt;='12 Formulas'!$BD$3,'12 Formulas'!$BB$3,X118&lt;='12 Formulas'!$BD$2,'12 Formulas'!$BB$2)</f>
        <v/>
      </c>
      <c r="Z118" s="526"/>
      <c r="AA118" s="95" t="str" cm="1">
        <f t="array" ref="AA118">+_xlfn.IFS(Z118="","",Z118='12 Formulas'!$BF$2,'12 Formulas'!$BG$2,Z118='12 Formulas'!$BF$3,'12 Formulas'!$BG$3,Z118='12 Formulas'!$BF$4,'12 Formulas'!$BG$4)</f>
        <v/>
      </c>
      <c r="AB118" s="94"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5" t="str" cm="1">
        <f t="array" ref="AC118">+_xlfn.IFS(AB118="","",AB118='12 Formulas'!$BM$3,'12 Formulas'!$BN$3,AB118='12 Formulas'!$BM$4,'12 Formulas'!$BN$4,AB118='12 Formulas'!$BM$5,'12 Formulas'!$BN$5)</f>
        <v/>
      </c>
      <c r="AD118" s="90" t="str" cm="1">
        <f t="array" ref="AD118">+_xlfn.IFS(AB118="","",AB118='12 Formulas'!$BM$3,'12 Formulas'!$BO$3,AB118='12 Formulas'!$BM$4,'12 Formulas'!$BO$4,AB118='12 Formulas'!$BM$5,'12 Formulas'!$BO$5)</f>
        <v/>
      </c>
      <c r="AE118" s="700"/>
      <c r="AF118" s="682"/>
      <c r="AG118" s="702"/>
      <c r="AH118" s="676"/>
      <c r="AI118" s="678"/>
      <c r="AJ118" s="680"/>
      <c r="AK118" s="690"/>
      <c r="AL118" s="172"/>
      <c r="AM118" s="174"/>
      <c r="AN118" s="174"/>
      <c r="AO118" s="174"/>
      <c r="AP118" s="174"/>
      <c r="AQ118" s="174"/>
      <c r="AR118" s="172"/>
      <c r="AS118" s="172"/>
    </row>
    <row r="119" spans="1:45" ht="12.75" customHeight="1" x14ac:dyDescent="0.25">
      <c r="A119" s="682"/>
      <c r="B119" s="684"/>
      <c r="C119" s="686"/>
      <c r="D119" s="688"/>
      <c r="E119" s="686"/>
      <c r="F119" s="694"/>
      <c r="G119" s="697"/>
      <c r="H119" s="107" t="s">
        <v>258</v>
      </c>
      <c r="I119" s="496"/>
      <c r="J119" s="519"/>
      <c r="K119" s="48" t="str" cm="1">
        <f t="array" ref="K119">+_xlfn.IFS(J119="","",J119='12 Formulas'!$AM$2,'12 Formulas'!$AN$2,J119='12 Formulas'!$AM$3,'12 Formulas'!$AN$3)</f>
        <v/>
      </c>
      <c r="L119" s="452"/>
      <c r="M119" s="49" t="str" cm="1">
        <f t="array" ref="M119">+_xlfn.IFS(L119="","",L119='12 Formulas'!$AO$2,'12 Formulas'!$AP$2,L119='12 Formulas'!$AO$3,'12 Formulas'!$AP$3)</f>
        <v/>
      </c>
      <c r="N119" s="452"/>
      <c r="O119" s="49" t="str" cm="1">
        <f t="array" ref="O119">+_xlfn.IFS(N119="","",N119='12 Formulas'!$AQ$2,'12 Formulas'!$AR$2,N119='12 Formulas'!$AQ$3,'12 Formulas'!$AR$3)</f>
        <v/>
      </c>
      <c r="P119" s="452"/>
      <c r="Q119" s="49" t="str" cm="1">
        <f t="array" ref="Q119">+_xlfn.IFS(P119="","",P119='12 Formulas'!$AS$2,'12 Formulas'!$AT$2,P119='12 Formulas'!$AS$3,'12 Formulas'!$AT$3,P119='12 Formulas'!$AS$4,'12 Formulas'!$AT$4)</f>
        <v/>
      </c>
      <c r="R119" s="452"/>
      <c r="S119" s="49" t="str" cm="1">
        <f t="array" ref="S119">+_xlfn.IFS(R119="","",R119='12 Formulas'!$AU$2,'12 Formulas'!$AV$2,R119='12 Formulas'!$AU$3,'12 Formulas'!$AV$3)</f>
        <v/>
      </c>
      <c r="T119" s="491"/>
      <c r="U119" s="49" t="str" cm="1">
        <f t="array" ref="U119">+_xlfn.IFS(T119="","",T119='12 Formulas'!$AW$2,'12 Formulas'!$AX$2,T119='12 Formulas'!$AW$3,'12 Formulas'!$AX$3)</f>
        <v/>
      </c>
      <c r="V119" s="523"/>
      <c r="W119" s="104" t="str" cm="1">
        <f t="array" ref="W119">+_xlfn.IFS(V119="","",V119='12 Formulas'!$AY$2,'12 Formulas'!$AZ$2,V119='12 Formulas'!$AY$3,'12 Formulas'!$AZ$3,V119='12 Formulas'!$AY$4,'12 Formulas'!$AZ$4)</f>
        <v/>
      </c>
      <c r="X119" s="101" t="str">
        <f t="shared" si="1"/>
        <v/>
      </c>
      <c r="Y119" s="50" t="str" cm="1">
        <f t="array" ref="Y119">+_xlfn.IFS(X119="","",X119&lt;='12 Formulas'!$BD$4,'12 Formulas'!$BB$4,X119&lt;='12 Formulas'!$BD$3,'12 Formulas'!$BB$3,X119&lt;='12 Formulas'!$BD$2,'12 Formulas'!$BB$2)</f>
        <v/>
      </c>
      <c r="Z119" s="526"/>
      <c r="AA119" s="95" t="str" cm="1">
        <f t="array" ref="AA119">+_xlfn.IFS(Z119="","",Z119='12 Formulas'!$BF$2,'12 Formulas'!$BG$2,Z119='12 Formulas'!$BF$3,'12 Formulas'!$BG$3,Z119='12 Formulas'!$BF$4,'12 Formulas'!$BG$4)</f>
        <v/>
      </c>
      <c r="AB119" s="94"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5" t="str" cm="1">
        <f t="array" ref="AC119">+_xlfn.IFS(AB119="","",AB119='12 Formulas'!$BM$3,'12 Formulas'!$BN$3,AB119='12 Formulas'!$BM$4,'12 Formulas'!$BN$4,AB119='12 Formulas'!$BM$5,'12 Formulas'!$BN$5)</f>
        <v/>
      </c>
      <c r="AD119" s="90" t="str" cm="1">
        <f t="array" ref="AD119">+_xlfn.IFS(AB119="","",AB119='12 Formulas'!$BM$3,'12 Formulas'!$BO$3,AB119='12 Formulas'!$BM$4,'12 Formulas'!$BO$4,AB119='12 Formulas'!$BM$5,'12 Formulas'!$BO$5)</f>
        <v/>
      </c>
      <c r="AE119" s="700"/>
      <c r="AF119" s="682"/>
      <c r="AG119" s="702"/>
      <c r="AH119" s="676"/>
      <c r="AI119" s="678"/>
      <c r="AJ119" s="680"/>
      <c r="AK119" s="690"/>
      <c r="AL119" s="172"/>
      <c r="AM119" s="174"/>
      <c r="AN119" s="174"/>
      <c r="AO119" s="174"/>
      <c r="AP119" s="174"/>
      <c r="AQ119" s="174"/>
      <c r="AR119" s="172"/>
      <c r="AS119" s="172"/>
    </row>
    <row r="120" spans="1:45" ht="12.75" customHeight="1" x14ac:dyDescent="0.25">
      <c r="A120" s="682"/>
      <c r="B120" s="684"/>
      <c r="C120" s="686"/>
      <c r="D120" s="688"/>
      <c r="E120" s="686"/>
      <c r="F120" s="692" t="s">
        <v>259</v>
      </c>
      <c r="G120" s="695"/>
      <c r="H120" s="107" t="s">
        <v>245</v>
      </c>
      <c r="I120" s="496"/>
      <c r="J120" s="519"/>
      <c r="K120" s="48" t="str" cm="1">
        <f t="array" ref="K120">+_xlfn.IFS(J120="","",J120='12 Formulas'!$AM$2,'12 Formulas'!$AN$2,J120='12 Formulas'!$AM$3,'12 Formulas'!$AN$3)</f>
        <v/>
      </c>
      <c r="L120" s="452"/>
      <c r="M120" s="49" t="str" cm="1">
        <f t="array" ref="M120">+_xlfn.IFS(L120="","",L120='12 Formulas'!$AO$2,'12 Formulas'!$AP$2,L120='12 Formulas'!$AO$3,'12 Formulas'!$AP$3)</f>
        <v/>
      </c>
      <c r="N120" s="452"/>
      <c r="O120" s="49" t="str" cm="1">
        <f t="array" ref="O120">+_xlfn.IFS(N120="","",N120='12 Formulas'!$AQ$2,'12 Formulas'!$AR$2,N120='12 Formulas'!$AQ$3,'12 Formulas'!$AR$3)</f>
        <v/>
      </c>
      <c r="P120" s="452"/>
      <c r="Q120" s="49" t="str" cm="1">
        <f t="array" ref="Q120">+_xlfn.IFS(P120="","",P120='12 Formulas'!$AS$2,'12 Formulas'!$AT$2,P120='12 Formulas'!$AS$3,'12 Formulas'!$AT$3,P120='12 Formulas'!$AS$4,'12 Formulas'!$AT$4)</f>
        <v/>
      </c>
      <c r="R120" s="452"/>
      <c r="S120" s="49" t="str" cm="1">
        <f t="array" ref="S120">+_xlfn.IFS(R120="","",R120='12 Formulas'!$AU$2,'12 Formulas'!$AV$2,R120='12 Formulas'!$AU$3,'12 Formulas'!$AV$3)</f>
        <v/>
      </c>
      <c r="T120" s="491"/>
      <c r="U120" s="49" t="str" cm="1">
        <f t="array" ref="U120">+_xlfn.IFS(T120="","",T120='12 Formulas'!$AW$2,'12 Formulas'!$AX$2,T120='12 Formulas'!$AW$3,'12 Formulas'!$AX$3)</f>
        <v/>
      </c>
      <c r="V120" s="523"/>
      <c r="W120" s="104" t="str" cm="1">
        <f t="array" ref="W120">+_xlfn.IFS(V120="","",V120='12 Formulas'!$AY$2,'12 Formulas'!$AZ$2,V120='12 Formulas'!$AY$3,'12 Formulas'!$AZ$3,V120='12 Formulas'!$AY$4,'12 Formulas'!$AZ$4)</f>
        <v/>
      </c>
      <c r="X120" s="101" t="str">
        <f t="shared" si="1"/>
        <v/>
      </c>
      <c r="Y120" s="50" t="str" cm="1">
        <f t="array" ref="Y120">+_xlfn.IFS(X120="","",X120&lt;='12 Formulas'!$BD$4,'12 Formulas'!$BB$4,X120&lt;='12 Formulas'!$BD$3,'12 Formulas'!$BB$3,X120&lt;='12 Formulas'!$BD$2,'12 Formulas'!$BB$2)</f>
        <v/>
      </c>
      <c r="Z120" s="526"/>
      <c r="AA120" s="95" t="str" cm="1">
        <f t="array" ref="AA120">+_xlfn.IFS(Z120="","",Z120='12 Formulas'!$BF$2,'12 Formulas'!$BG$2,Z120='12 Formulas'!$BF$3,'12 Formulas'!$BG$3,Z120='12 Formulas'!$BF$4,'12 Formulas'!$BG$4)</f>
        <v/>
      </c>
      <c r="AB120" s="94"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5" t="str" cm="1">
        <f t="array" ref="AC120">+_xlfn.IFS(AB120="","",AB120='12 Formulas'!$BM$3,'12 Formulas'!$BN$3,AB120='12 Formulas'!$BM$4,'12 Formulas'!$BN$4,AB120='12 Formulas'!$BM$5,'12 Formulas'!$BN$5)</f>
        <v/>
      </c>
      <c r="AD120" s="90" t="str" cm="1">
        <f t="array" ref="AD120">+_xlfn.IFS(AB120="","",AB120='12 Formulas'!$BM$3,'12 Formulas'!$BO$3,AB120='12 Formulas'!$BM$4,'12 Formulas'!$BO$4,AB120='12 Formulas'!$BM$5,'12 Formulas'!$BO$5)</f>
        <v/>
      </c>
      <c r="AE120" s="700"/>
      <c r="AF120" s="682"/>
      <c r="AG120" s="702"/>
      <c r="AH120" s="676"/>
      <c r="AI120" s="678"/>
      <c r="AJ120" s="680"/>
      <c r="AK120" s="690"/>
      <c r="AL120" s="172"/>
      <c r="AM120" s="174"/>
      <c r="AN120" s="174"/>
      <c r="AO120" s="174"/>
      <c r="AP120" s="174"/>
      <c r="AQ120" s="174"/>
      <c r="AR120" s="172"/>
      <c r="AS120" s="172"/>
    </row>
    <row r="121" spans="1:45" ht="12.75" customHeight="1" x14ac:dyDescent="0.25">
      <c r="A121" s="682"/>
      <c r="B121" s="684"/>
      <c r="C121" s="686"/>
      <c r="D121" s="688"/>
      <c r="E121" s="686"/>
      <c r="F121" s="693"/>
      <c r="G121" s="696"/>
      <c r="H121" s="107" t="s">
        <v>254</v>
      </c>
      <c r="I121" s="496"/>
      <c r="J121" s="519"/>
      <c r="K121" s="48" t="str" cm="1">
        <f t="array" ref="K121">+_xlfn.IFS(J121="","",J121='12 Formulas'!$AM$2,'12 Formulas'!$AN$2,J121='12 Formulas'!$AM$3,'12 Formulas'!$AN$3)</f>
        <v/>
      </c>
      <c r="L121" s="452"/>
      <c r="M121" s="49" t="str" cm="1">
        <f t="array" ref="M121">+_xlfn.IFS(L121="","",L121='12 Formulas'!$AO$2,'12 Formulas'!$AP$2,L121='12 Formulas'!$AO$3,'12 Formulas'!$AP$3)</f>
        <v/>
      </c>
      <c r="N121" s="452"/>
      <c r="O121" s="49" t="str" cm="1">
        <f t="array" ref="O121">+_xlfn.IFS(N121="","",N121='12 Formulas'!$AQ$2,'12 Formulas'!$AR$2,N121='12 Formulas'!$AQ$3,'12 Formulas'!$AR$3)</f>
        <v/>
      </c>
      <c r="P121" s="452"/>
      <c r="Q121" s="49" t="str" cm="1">
        <f t="array" ref="Q121">+_xlfn.IFS(P121="","",P121='12 Formulas'!$AS$2,'12 Formulas'!$AT$2,P121='12 Formulas'!$AS$3,'12 Formulas'!$AT$3,P121='12 Formulas'!$AS$4,'12 Formulas'!$AT$4)</f>
        <v/>
      </c>
      <c r="R121" s="452"/>
      <c r="S121" s="49" t="str" cm="1">
        <f t="array" ref="S121">+_xlfn.IFS(R121="","",R121='12 Formulas'!$AU$2,'12 Formulas'!$AV$2,R121='12 Formulas'!$AU$3,'12 Formulas'!$AV$3)</f>
        <v/>
      </c>
      <c r="T121" s="491"/>
      <c r="U121" s="49" t="str" cm="1">
        <f t="array" ref="U121">+_xlfn.IFS(T121="","",T121='12 Formulas'!$AW$2,'12 Formulas'!$AX$2,T121='12 Formulas'!$AW$3,'12 Formulas'!$AX$3)</f>
        <v/>
      </c>
      <c r="V121" s="523"/>
      <c r="W121" s="104" t="str" cm="1">
        <f t="array" ref="W121">+_xlfn.IFS(V121="","",V121='12 Formulas'!$AY$2,'12 Formulas'!$AZ$2,V121='12 Formulas'!$AY$3,'12 Formulas'!$AZ$3,V121='12 Formulas'!$AY$4,'12 Formulas'!$AZ$4)</f>
        <v/>
      </c>
      <c r="X121" s="101" t="str">
        <f t="shared" si="1"/>
        <v/>
      </c>
      <c r="Y121" s="50" t="str" cm="1">
        <f t="array" ref="Y121">+_xlfn.IFS(X121="","",X121&lt;='12 Formulas'!$BD$4,'12 Formulas'!$BB$4,X121&lt;='12 Formulas'!$BD$3,'12 Formulas'!$BB$3,X121&lt;='12 Formulas'!$BD$2,'12 Formulas'!$BB$2)</f>
        <v/>
      </c>
      <c r="Z121" s="526"/>
      <c r="AA121" s="95" t="str" cm="1">
        <f t="array" ref="AA121">+_xlfn.IFS(Z121="","",Z121='12 Formulas'!$BF$2,'12 Formulas'!$BG$2,Z121='12 Formulas'!$BF$3,'12 Formulas'!$BG$3,Z121='12 Formulas'!$BF$4,'12 Formulas'!$BG$4)</f>
        <v/>
      </c>
      <c r="AB121" s="94"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5" t="str" cm="1">
        <f t="array" ref="AC121">+_xlfn.IFS(AB121="","",AB121='12 Formulas'!$BM$3,'12 Formulas'!$BN$3,AB121='12 Formulas'!$BM$4,'12 Formulas'!$BN$4,AB121='12 Formulas'!$BM$5,'12 Formulas'!$BN$5)</f>
        <v/>
      </c>
      <c r="AD121" s="90" t="str" cm="1">
        <f t="array" ref="AD121">+_xlfn.IFS(AB121="","",AB121='12 Formulas'!$BM$3,'12 Formulas'!$BO$3,AB121='12 Formulas'!$BM$4,'12 Formulas'!$BO$4,AB121='12 Formulas'!$BM$5,'12 Formulas'!$BO$5)</f>
        <v/>
      </c>
      <c r="AE121" s="700"/>
      <c r="AF121" s="682"/>
      <c r="AG121" s="702"/>
      <c r="AH121" s="676"/>
      <c r="AI121" s="678"/>
      <c r="AJ121" s="680"/>
      <c r="AK121" s="690"/>
      <c r="AL121" s="172"/>
      <c r="AM121" s="174"/>
      <c r="AN121" s="174"/>
      <c r="AO121" s="174"/>
      <c r="AP121" s="174"/>
      <c r="AQ121" s="174"/>
      <c r="AR121" s="172"/>
      <c r="AS121" s="172"/>
    </row>
    <row r="122" spans="1:45" ht="12.75" customHeight="1" x14ac:dyDescent="0.25">
      <c r="A122" s="682"/>
      <c r="B122" s="684"/>
      <c r="C122" s="686"/>
      <c r="D122" s="688"/>
      <c r="E122" s="686"/>
      <c r="F122" s="694"/>
      <c r="G122" s="697"/>
      <c r="H122" s="107" t="s">
        <v>258</v>
      </c>
      <c r="I122" s="496"/>
      <c r="J122" s="519"/>
      <c r="K122" s="48" t="str" cm="1">
        <f t="array" ref="K122">+_xlfn.IFS(J122="","",J122='12 Formulas'!$AM$2,'12 Formulas'!$AN$2,J122='12 Formulas'!$AM$3,'12 Formulas'!$AN$3)</f>
        <v/>
      </c>
      <c r="L122" s="452"/>
      <c r="M122" s="49" t="str" cm="1">
        <f t="array" ref="M122">+_xlfn.IFS(L122="","",L122='12 Formulas'!$AO$2,'12 Formulas'!$AP$2,L122='12 Formulas'!$AO$3,'12 Formulas'!$AP$3)</f>
        <v/>
      </c>
      <c r="N122" s="452"/>
      <c r="O122" s="49" t="str" cm="1">
        <f t="array" ref="O122">+_xlfn.IFS(N122="","",N122='12 Formulas'!$AQ$2,'12 Formulas'!$AR$2,N122='12 Formulas'!$AQ$3,'12 Formulas'!$AR$3)</f>
        <v/>
      </c>
      <c r="P122" s="452"/>
      <c r="Q122" s="49" t="str" cm="1">
        <f t="array" ref="Q122">+_xlfn.IFS(P122="","",P122='12 Formulas'!$AS$2,'12 Formulas'!$AT$2,P122='12 Formulas'!$AS$3,'12 Formulas'!$AT$3,P122='12 Formulas'!$AS$4,'12 Formulas'!$AT$4)</f>
        <v/>
      </c>
      <c r="R122" s="452"/>
      <c r="S122" s="49" t="str" cm="1">
        <f t="array" ref="S122">+_xlfn.IFS(R122="","",R122='12 Formulas'!$AU$2,'12 Formulas'!$AV$2,R122='12 Formulas'!$AU$3,'12 Formulas'!$AV$3)</f>
        <v/>
      </c>
      <c r="T122" s="491"/>
      <c r="U122" s="49" t="str" cm="1">
        <f t="array" ref="U122">+_xlfn.IFS(T122="","",T122='12 Formulas'!$AW$2,'12 Formulas'!$AX$2,T122='12 Formulas'!$AW$3,'12 Formulas'!$AX$3)</f>
        <v/>
      </c>
      <c r="V122" s="523"/>
      <c r="W122" s="104" t="str" cm="1">
        <f t="array" ref="W122">+_xlfn.IFS(V122="","",V122='12 Formulas'!$AY$2,'12 Formulas'!$AZ$2,V122='12 Formulas'!$AY$3,'12 Formulas'!$AZ$3,V122='12 Formulas'!$AY$4,'12 Formulas'!$AZ$4)</f>
        <v/>
      </c>
      <c r="X122" s="101" t="str">
        <f t="shared" si="1"/>
        <v/>
      </c>
      <c r="Y122" s="50" t="str" cm="1">
        <f t="array" ref="Y122">+_xlfn.IFS(X122="","",X122&lt;='12 Formulas'!$BD$4,'12 Formulas'!$BB$4,X122&lt;='12 Formulas'!$BD$3,'12 Formulas'!$BB$3,X122&lt;='12 Formulas'!$BD$2,'12 Formulas'!$BB$2)</f>
        <v/>
      </c>
      <c r="Z122" s="526"/>
      <c r="AA122" s="95" t="str" cm="1">
        <f t="array" ref="AA122">+_xlfn.IFS(Z122="","",Z122='12 Formulas'!$BF$2,'12 Formulas'!$BG$2,Z122='12 Formulas'!$BF$3,'12 Formulas'!$BG$3,Z122='12 Formulas'!$BF$4,'12 Formulas'!$BG$4)</f>
        <v/>
      </c>
      <c r="AB122" s="94"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5" t="str" cm="1">
        <f t="array" ref="AC122">+_xlfn.IFS(AB122="","",AB122='12 Formulas'!$BM$3,'12 Formulas'!$BN$3,AB122='12 Formulas'!$BM$4,'12 Formulas'!$BN$4,AB122='12 Formulas'!$BM$5,'12 Formulas'!$BN$5)</f>
        <v/>
      </c>
      <c r="AD122" s="90" t="str" cm="1">
        <f t="array" ref="AD122">+_xlfn.IFS(AB122="","",AB122='12 Formulas'!$BM$3,'12 Formulas'!$BO$3,AB122='12 Formulas'!$BM$4,'12 Formulas'!$BO$4,AB122='12 Formulas'!$BM$5,'12 Formulas'!$BO$5)</f>
        <v/>
      </c>
      <c r="AE122" s="700"/>
      <c r="AF122" s="682"/>
      <c r="AG122" s="702"/>
      <c r="AH122" s="676"/>
      <c r="AI122" s="678"/>
      <c r="AJ122" s="680"/>
      <c r="AK122" s="690"/>
      <c r="AL122" s="172"/>
      <c r="AM122" s="174"/>
      <c r="AN122" s="174"/>
      <c r="AO122" s="174"/>
      <c r="AP122" s="174"/>
      <c r="AQ122" s="174"/>
      <c r="AR122" s="172"/>
      <c r="AS122" s="172"/>
    </row>
    <row r="123" spans="1:45" ht="12.75" customHeight="1" x14ac:dyDescent="0.25">
      <c r="A123" s="682"/>
      <c r="B123" s="684"/>
      <c r="C123" s="686"/>
      <c r="D123" s="688"/>
      <c r="E123" s="686"/>
      <c r="F123" s="692" t="s">
        <v>260</v>
      </c>
      <c r="G123" s="695"/>
      <c r="H123" s="107" t="s">
        <v>245</v>
      </c>
      <c r="I123" s="496"/>
      <c r="J123" s="519"/>
      <c r="K123" s="48" t="str" cm="1">
        <f t="array" ref="K123">+_xlfn.IFS(J123="","",J123='12 Formulas'!$AM$2,'12 Formulas'!$AN$2,J123='12 Formulas'!$AM$3,'12 Formulas'!$AN$3)</f>
        <v/>
      </c>
      <c r="L123" s="452"/>
      <c r="M123" s="49" t="str" cm="1">
        <f t="array" ref="M123">+_xlfn.IFS(L123="","",L123='12 Formulas'!$AO$2,'12 Formulas'!$AP$2,L123='12 Formulas'!$AO$3,'12 Formulas'!$AP$3)</f>
        <v/>
      </c>
      <c r="N123" s="452"/>
      <c r="O123" s="49" t="str" cm="1">
        <f t="array" ref="O123">+_xlfn.IFS(N123="","",N123='12 Formulas'!$AQ$2,'12 Formulas'!$AR$2,N123='12 Formulas'!$AQ$3,'12 Formulas'!$AR$3)</f>
        <v/>
      </c>
      <c r="P123" s="452"/>
      <c r="Q123" s="49" t="str" cm="1">
        <f t="array" ref="Q123">+_xlfn.IFS(P123="","",P123='12 Formulas'!$AS$2,'12 Formulas'!$AT$2,P123='12 Formulas'!$AS$3,'12 Formulas'!$AT$3,P123='12 Formulas'!$AS$4,'12 Formulas'!$AT$4)</f>
        <v/>
      </c>
      <c r="R123" s="452"/>
      <c r="S123" s="49" t="str" cm="1">
        <f t="array" ref="S123">+_xlfn.IFS(R123="","",R123='12 Formulas'!$AU$2,'12 Formulas'!$AV$2,R123='12 Formulas'!$AU$3,'12 Formulas'!$AV$3)</f>
        <v/>
      </c>
      <c r="T123" s="491"/>
      <c r="U123" s="49" t="str" cm="1">
        <f t="array" ref="U123">+_xlfn.IFS(T123="","",T123='12 Formulas'!$AW$2,'12 Formulas'!$AX$2,T123='12 Formulas'!$AW$3,'12 Formulas'!$AX$3)</f>
        <v/>
      </c>
      <c r="V123" s="523"/>
      <c r="W123" s="104" t="str" cm="1">
        <f t="array" ref="W123">+_xlfn.IFS(V123="","",V123='12 Formulas'!$AY$2,'12 Formulas'!$AZ$2,V123='12 Formulas'!$AY$3,'12 Formulas'!$AZ$3,V123='12 Formulas'!$AY$4,'12 Formulas'!$AZ$4)</f>
        <v/>
      </c>
      <c r="X123" s="101" t="str">
        <f t="shared" si="1"/>
        <v/>
      </c>
      <c r="Y123" s="50" t="str" cm="1">
        <f t="array" ref="Y123">+_xlfn.IFS(X123="","",X123&lt;='12 Formulas'!$BD$4,'12 Formulas'!$BB$4,X123&lt;='12 Formulas'!$BD$3,'12 Formulas'!$BB$3,X123&lt;='12 Formulas'!$BD$2,'12 Formulas'!$BB$2)</f>
        <v/>
      </c>
      <c r="Z123" s="526"/>
      <c r="AA123" s="95" t="str" cm="1">
        <f t="array" ref="AA123">+_xlfn.IFS(Z123="","",Z123='12 Formulas'!$BF$2,'12 Formulas'!$BG$2,Z123='12 Formulas'!$BF$3,'12 Formulas'!$BG$3,Z123='12 Formulas'!$BF$4,'12 Formulas'!$BG$4)</f>
        <v/>
      </c>
      <c r="AB123" s="94"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5" t="str" cm="1">
        <f t="array" ref="AC123">+_xlfn.IFS(AB123="","",AB123='12 Formulas'!$BM$3,'12 Formulas'!$BN$3,AB123='12 Formulas'!$BM$4,'12 Formulas'!$BN$4,AB123='12 Formulas'!$BM$5,'12 Formulas'!$BN$5)</f>
        <v/>
      </c>
      <c r="AD123" s="90" t="str" cm="1">
        <f t="array" ref="AD123">+_xlfn.IFS(AB123="","",AB123='12 Formulas'!$BM$3,'12 Formulas'!$BO$3,AB123='12 Formulas'!$BM$4,'12 Formulas'!$BO$4,AB123='12 Formulas'!$BM$5,'12 Formulas'!$BO$5)</f>
        <v/>
      </c>
      <c r="AE123" s="700"/>
      <c r="AF123" s="682"/>
      <c r="AG123" s="702"/>
      <c r="AH123" s="676"/>
      <c r="AI123" s="678"/>
      <c r="AJ123" s="680"/>
      <c r="AK123" s="690"/>
      <c r="AL123" s="172"/>
      <c r="AM123" s="174"/>
      <c r="AN123" s="174"/>
      <c r="AO123" s="174"/>
      <c r="AP123" s="174"/>
      <c r="AQ123" s="174"/>
      <c r="AR123" s="172"/>
      <c r="AS123" s="172"/>
    </row>
    <row r="124" spans="1:45" ht="12.75" customHeight="1" x14ac:dyDescent="0.25">
      <c r="A124" s="682"/>
      <c r="B124" s="684"/>
      <c r="C124" s="686"/>
      <c r="D124" s="688"/>
      <c r="E124" s="686"/>
      <c r="F124" s="693"/>
      <c r="G124" s="696"/>
      <c r="H124" s="107" t="s">
        <v>254</v>
      </c>
      <c r="I124" s="496"/>
      <c r="J124" s="519"/>
      <c r="K124" s="48" t="str" cm="1">
        <f t="array" ref="K124">+_xlfn.IFS(J124="","",J124='12 Formulas'!$AM$2,'12 Formulas'!$AN$2,J124='12 Formulas'!$AM$3,'12 Formulas'!$AN$3)</f>
        <v/>
      </c>
      <c r="L124" s="452"/>
      <c r="M124" s="49" t="str" cm="1">
        <f t="array" ref="M124">+_xlfn.IFS(L124="","",L124='12 Formulas'!$AO$2,'12 Formulas'!$AP$2,L124='12 Formulas'!$AO$3,'12 Formulas'!$AP$3)</f>
        <v/>
      </c>
      <c r="N124" s="452"/>
      <c r="O124" s="49" t="str" cm="1">
        <f t="array" ref="O124">+_xlfn.IFS(N124="","",N124='12 Formulas'!$AQ$2,'12 Formulas'!$AR$2,N124='12 Formulas'!$AQ$3,'12 Formulas'!$AR$3)</f>
        <v/>
      </c>
      <c r="P124" s="452"/>
      <c r="Q124" s="49" t="str" cm="1">
        <f t="array" ref="Q124">+_xlfn.IFS(P124="","",P124='12 Formulas'!$AS$2,'12 Formulas'!$AT$2,P124='12 Formulas'!$AS$3,'12 Formulas'!$AT$3,P124='12 Formulas'!$AS$4,'12 Formulas'!$AT$4)</f>
        <v/>
      </c>
      <c r="R124" s="452"/>
      <c r="S124" s="49" t="str" cm="1">
        <f t="array" ref="S124">+_xlfn.IFS(R124="","",R124='12 Formulas'!$AU$2,'12 Formulas'!$AV$2,R124='12 Formulas'!$AU$3,'12 Formulas'!$AV$3)</f>
        <v/>
      </c>
      <c r="T124" s="491"/>
      <c r="U124" s="49" t="str" cm="1">
        <f t="array" ref="U124">+_xlfn.IFS(T124="","",T124='12 Formulas'!$AW$2,'12 Formulas'!$AX$2,T124='12 Formulas'!$AW$3,'12 Formulas'!$AX$3)</f>
        <v/>
      </c>
      <c r="V124" s="523"/>
      <c r="W124" s="104" t="str" cm="1">
        <f t="array" ref="W124">+_xlfn.IFS(V124="","",V124='12 Formulas'!$AY$2,'12 Formulas'!$AZ$2,V124='12 Formulas'!$AY$3,'12 Formulas'!$AZ$3,V124='12 Formulas'!$AY$4,'12 Formulas'!$AZ$4)</f>
        <v/>
      </c>
      <c r="X124" s="101" t="str">
        <f t="shared" si="1"/>
        <v/>
      </c>
      <c r="Y124" s="50" t="str" cm="1">
        <f t="array" ref="Y124">+_xlfn.IFS(X124="","",X124&lt;='12 Formulas'!$BD$4,'12 Formulas'!$BB$4,X124&lt;='12 Formulas'!$BD$3,'12 Formulas'!$BB$3,X124&lt;='12 Formulas'!$BD$2,'12 Formulas'!$BB$2)</f>
        <v/>
      </c>
      <c r="Z124" s="526"/>
      <c r="AA124" s="95" t="str" cm="1">
        <f t="array" ref="AA124">+_xlfn.IFS(Z124="","",Z124='12 Formulas'!$BF$2,'12 Formulas'!$BG$2,Z124='12 Formulas'!$BF$3,'12 Formulas'!$BG$3,Z124='12 Formulas'!$BF$4,'12 Formulas'!$BG$4)</f>
        <v/>
      </c>
      <c r="AB124" s="94"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5" t="str" cm="1">
        <f t="array" ref="AC124">+_xlfn.IFS(AB124="","",AB124='12 Formulas'!$BM$3,'12 Formulas'!$BN$3,AB124='12 Formulas'!$BM$4,'12 Formulas'!$BN$4,AB124='12 Formulas'!$BM$5,'12 Formulas'!$BN$5)</f>
        <v/>
      </c>
      <c r="AD124" s="90" t="str" cm="1">
        <f t="array" ref="AD124">+_xlfn.IFS(AB124="","",AB124='12 Formulas'!$BM$3,'12 Formulas'!$BO$3,AB124='12 Formulas'!$BM$4,'12 Formulas'!$BO$4,AB124='12 Formulas'!$BM$5,'12 Formulas'!$BO$5)</f>
        <v/>
      </c>
      <c r="AE124" s="700"/>
      <c r="AF124" s="682"/>
      <c r="AG124" s="702"/>
      <c r="AH124" s="676"/>
      <c r="AI124" s="678"/>
      <c r="AJ124" s="680"/>
      <c r="AK124" s="690"/>
      <c r="AL124" s="172"/>
      <c r="AM124" s="174"/>
      <c r="AN124" s="174"/>
      <c r="AO124" s="174"/>
      <c r="AP124" s="174"/>
      <c r="AQ124" s="174"/>
      <c r="AR124" s="172"/>
      <c r="AS124" s="172"/>
    </row>
    <row r="125" spans="1:45" ht="12.75" customHeight="1" x14ac:dyDescent="0.25">
      <c r="A125" s="682"/>
      <c r="B125" s="684"/>
      <c r="C125" s="686"/>
      <c r="D125" s="688"/>
      <c r="E125" s="686"/>
      <c r="F125" s="694"/>
      <c r="G125" s="697"/>
      <c r="H125" s="107" t="s">
        <v>258</v>
      </c>
      <c r="I125" s="496"/>
      <c r="J125" s="519"/>
      <c r="K125" s="48" t="str" cm="1">
        <f t="array" ref="K125">+_xlfn.IFS(J125="","",J125='12 Formulas'!$AM$2,'12 Formulas'!$AN$2,J125='12 Formulas'!$AM$3,'12 Formulas'!$AN$3)</f>
        <v/>
      </c>
      <c r="L125" s="452"/>
      <c r="M125" s="49" t="str" cm="1">
        <f t="array" ref="M125">+_xlfn.IFS(L125="","",L125='12 Formulas'!$AO$2,'12 Formulas'!$AP$2,L125='12 Formulas'!$AO$3,'12 Formulas'!$AP$3)</f>
        <v/>
      </c>
      <c r="N125" s="452"/>
      <c r="O125" s="49" t="str" cm="1">
        <f t="array" ref="O125">+_xlfn.IFS(N125="","",N125='12 Formulas'!$AQ$2,'12 Formulas'!$AR$2,N125='12 Formulas'!$AQ$3,'12 Formulas'!$AR$3)</f>
        <v/>
      </c>
      <c r="P125" s="452"/>
      <c r="Q125" s="49" t="str" cm="1">
        <f t="array" ref="Q125">+_xlfn.IFS(P125="","",P125='12 Formulas'!$AS$2,'12 Formulas'!$AT$2,P125='12 Formulas'!$AS$3,'12 Formulas'!$AT$3,P125='12 Formulas'!$AS$4,'12 Formulas'!$AT$4)</f>
        <v/>
      </c>
      <c r="R125" s="452"/>
      <c r="S125" s="49" t="str" cm="1">
        <f t="array" ref="S125">+_xlfn.IFS(R125="","",R125='12 Formulas'!$AU$2,'12 Formulas'!$AV$2,R125='12 Formulas'!$AU$3,'12 Formulas'!$AV$3)</f>
        <v/>
      </c>
      <c r="T125" s="491"/>
      <c r="U125" s="49" t="str" cm="1">
        <f t="array" ref="U125">+_xlfn.IFS(T125="","",T125='12 Formulas'!$AW$2,'12 Formulas'!$AX$2,T125='12 Formulas'!$AW$3,'12 Formulas'!$AX$3)</f>
        <v/>
      </c>
      <c r="V125" s="523"/>
      <c r="W125" s="104" t="str" cm="1">
        <f t="array" ref="W125">+_xlfn.IFS(V125="","",V125='12 Formulas'!$AY$2,'12 Formulas'!$AZ$2,V125='12 Formulas'!$AY$3,'12 Formulas'!$AZ$3,V125='12 Formulas'!$AY$4,'12 Formulas'!$AZ$4)</f>
        <v/>
      </c>
      <c r="X125" s="101" t="str">
        <f t="shared" si="1"/>
        <v/>
      </c>
      <c r="Y125" s="50" t="str" cm="1">
        <f t="array" ref="Y125">+_xlfn.IFS(X125="","",X125&lt;='12 Formulas'!$BD$4,'12 Formulas'!$BB$4,X125&lt;='12 Formulas'!$BD$3,'12 Formulas'!$BB$3,X125&lt;='12 Formulas'!$BD$2,'12 Formulas'!$BB$2)</f>
        <v/>
      </c>
      <c r="Z125" s="526"/>
      <c r="AA125" s="95" t="str" cm="1">
        <f t="array" ref="AA125">+_xlfn.IFS(Z125="","",Z125='12 Formulas'!$BF$2,'12 Formulas'!$BG$2,Z125='12 Formulas'!$BF$3,'12 Formulas'!$BG$3,Z125='12 Formulas'!$BF$4,'12 Formulas'!$BG$4)</f>
        <v/>
      </c>
      <c r="AB125" s="94"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5" t="str" cm="1">
        <f t="array" ref="AC125">+_xlfn.IFS(AB125="","",AB125='12 Formulas'!$BM$3,'12 Formulas'!$BN$3,AB125='12 Formulas'!$BM$4,'12 Formulas'!$BN$4,AB125='12 Formulas'!$BM$5,'12 Formulas'!$BN$5)</f>
        <v/>
      </c>
      <c r="AD125" s="90" t="str" cm="1">
        <f t="array" ref="AD125">+_xlfn.IFS(AB125="","",AB125='12 Formulas'!$BM$3,'12 Formulas'!$BO$3,AB125='12 Formulas'!$BM$4,'12 Formulas'!$BO$4,AB125='12 Formulas'!$BM$5,'12 Formulas'!$BO$5)</f>
        <v/>
      </c>
      <c r="AE125" s="700"/>
      <c r="AF125" s="682"/>
      <c r="AG125" s="702"/>
      <c r="AH125" s="676"/>
      <c r="AI125" s="678"/>
      <c r="AJ125" s="680"/>
      <c r="AK125" s="690"/>
      <c r="AL125" s="172"/>
      <c r="AM125" s="174"/>
      <c r="AN125" s="174"/>
      <c r="AO125" s="174"/>
      <c r="AP125" s="174"/>
      <c r="AQ125" s="174"/>
      <c r="AR125" s="172"/>
      <c r="AS125" s="172"/>
    </row>
    <row r="126" spans="1:45" ht="12.75" customHeight="1" x14ac:dyDescent="0.25">
      <c r="A126" s="682"/>
      <c r="B126" s="684"/>
      <c r="C126" s="686"/>
      <c r="D126" s="688"/>
      <c r="E126" s="686"/>
      <c r="F126" s="692" t="s">
        <v>261</v>
      </c>
      <c r="G126" s="695"/>
      <c r="H126" s="107" t="s">
        <v>245</v>
      </c>
      <c r="I126" s="496"/>
      <c r="J126" s="519"/>
      <c r="K126" s="48" t="str" cm="1">
        <f t="array" ref="K126">+_xlfn.IFS(J126="","",J126='12 Formulas'!$AM$2,'12 Formulas'!$AN$2,J126='12 Formulas'!$AM$3,'12 Formulas'!$AN$3)</f>
        <v/>
      </c>
      <c r="L126" s="452"/>
      <c r="M126" s="49" t="str" cm="1">
        <f t="array" ref="M126">+_xlfn.IFS(L126="","",L126='12 Formulas'!$AO$2,'12 Formulas'!$AP$2,L126='12 Formulas'!$AO$3,'12 Formulas'!$AP$3)</f>
        <v/>
      </c>
      <c r="N126" s="452"/>
      <c r="O126" s="49" t="str" cm="1">
        <f t="array" ref="O126">+_xlfn.IFS(N126="","",N126='12 Formulas'!$AQ$2,'12 Formulas'!$AR$2,N126='12 Formulas'!$AQ$3,'12 Formulas'!$AR$3)</f>
        <v/>
      </c>
      <c r="P126" s="452"/>
      <c r="Q126" s="49" t="str" cm="1">
        <f t="array" ref="Q126">+_xlfn.IFS(P126="","",P126='12 Formulas'!$AS$2,'12 Formulas'!$AT$2,P126='12 Formulas'!$AS$3,'12 Formulas'!$AT$3,P126='12 Formulas'!$AS$4,'12 Formulas'!$AT$4)</f>
        <v/>
      </c>
      <c r="R126" s="452"/>
      <c r="S126" s="49" t="str" cm="1">
        <f t="array" ref="S126">+_xlfn.IFS(R126="","",R126='12 Formulas'!$AU$2,'12 Formulas'!$AV$2,R126='12 Formulas'!$AU$3,'12 Formulas'!$AV$3)</f>
        <v/>
      </c>
      <c r="T126" s="491"/>
      <c r="U126" s="49" t="str" cm="1">
        <f t="array" ref="U126">+_xlfn.IFS(T126="","",T126='12 Formulas'!$AW$2,'12 Formulas'!$AX$2,T126='12 Formulas'!$AW$3,'12 Formulas'!$AX$3)</f>
        <v/>
      </c>
      <c r="V126" s="523"/>
      <c r="W126" s="104" t="str" cm="1">
        <f t="array" ref="W126">+_xlfn.IFS(V126="","",V126='12 Formulas'!$AY$2,'12 Formulas'!$AZ$2,V126='12 Formulas'!$AY$3,'12 Formulas'!$AZ$3,V126='12 Formulas'!$AY$4,'12 Formulas'!$AZ$4)</f>
        <v/>
      </c>
      <c r="X126" s="101" t="str">
        <f t="shared" si="1"/>
        <v/>
      </c>
      <c r="Y126" s="50" t="str" cm="1">
        <f t="array" ref="Y126">+_xlfn.IFS(X126="","",X126&lt;='12 Formulas'!$BD$4,'12 Formulas'!$BB$4,X126&lt;='12 Formulas'!$BD$3,'12 Formulas'!$BB$3,X126&lt;='12 Formulas'!$BD$2,'12 Formulas'!$BB$2)</f>
        <v/>
      </c>
      <c r="Z126" s="526"/>
      <c r="AA126" s="95" t="str" cm="1">
        <f t="array" ref="AA126">+_xlfn.IFS(Z126="","",Z126='12 Formulas'!$BF$2,'12 Formulas'!$BG$2,Z126='12 Formulas'!$BF$3,'12 Formulas'!$BG$3,Z126='12 Formulas'!$BF$4,'12 Formulas'!$BG$4)</f>
        <v/>
      </c>
      <c r="AB126" s="94"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5" t="str" cm="1">
        <f t="array" ref="AC126">+_xlfn.IFS(AB126="","",AB126='12 Formulas'!$BM$3,'12 Formulas'!$BN$3,AB126='12 Formulas'!$BM$4,'12 Formulas'!$BN$4,AB126='12 Formulas'!$BM$5,'12 Formulas'!$BN$5)</f>
        <v/>
      </c>
      <c r="AD126" s="90" t="str" cm="1">
        <f t="array" ref="AD126">+_xlfn.IFS(AB126="","",AB126='12 Formulas'!$BM$3,'12 Formulas'!$BO$3,AB126='12 Formulas'!$BM$4,'12 Formulas'!$BO$4,AB126='12 Formulas'!$BM$5,'12 Formulas'!$BO$5)</f>
        <v/>
      </c>
      <c r="AE126" s="700"/>
      <c r="AF126" s="682"/>
      <c r="AG126" s="702"/>
      <c r="AH126" s="676"/>
      <c r="AI126" s="678"/>
      <c r="AJ126" s="680"/>
      <c r="AK126" s="690"/>
      <c r="AL126" s="172"/>
      <c r="AM126" s="174"/>
      <c r="AN126" s="174"/>
      <c r="AO126" s="174"/>
      <c r="AP126" s="174"/>
      <c r="AQ126" s="174"/>
      <c r="AR126" s="172"/>
      <c r="AS126" s="172"/>
    </row>
    <row r="127" spans="1:45" ht="12.75" customHeight="1" x14ac:dyDescent="0.25">
      <c r="A127" s="682"/>
      <c r="B127" s="684"/>
      <c r="C127" s="686"/>
      <c r="D127" s="688"/>
      <c r="E127" s="686"/>
      <c r="F127" s="693"/>
      <c r="G127" s="696"/>
      <c r="H127" s="107" t="s">
        <v>254</v>
      </c>
      <c r="I127" s="496"/>
      <c r="J127" s="519"/>
      <c r="K127" s="48" t="str" cm="1">
        <f t="array" ref="K127">+_xlfn.IFS(J127="","",J127='12 Formulas'!$AM$2,'12 Formulas'!$AN$2,J127='12 Formulas'!$AM$3,'12 Formulas'!$AN$3)</f>
        <v/>
      </c>
      <c r="L127" s="452"/>
      <c r="M127" s="49" t="str" cm="1">
        <f t="array" ref="M127">+_xlfn.IFS(L127="","",L127='12 Formulas'!$AO$2,'12 Formulas'!$AP$2,L127='12 Formulas'!$AO$3,'12 Formulas'!$AP$3)</f>
        <v/>
      </c>
      <c r="N127" s="452"/>
      <c r="O127" s="49" t="str" cm="1">
        <f t="array" ref="O127">+_xlfn.IFS(N127="","",N127='12 Formulas'!$AQ$2,'12 Formulas'!$AR$2,N127='12 Formulas'!$AQ$3,'12 Formulas'!$AR$3)</f>
        <v/>
      </c>
      <c r="P127" s="452"/>
      <c r="Q127" s="49" t="str" cm="1">
        <f t="array" ref="Q127">+_xlfn.IFS(P127="","",P127='12 Formulas'!$AS$2,'12 Formulas'!$AT$2,P127='12 Formulas'!$AS$3,'12 Formulas'!$AT$3,P127='12 Formulas'!$AS$4,'12 Formulas'!$AT$4)</f>
        <v/>
      </c>
      <c r="R127" s="452"/>
      <c r="S127" s="49" t="str" cm="1">
        <f t="array" ref="S127">+_xlfn.IFS(R127="","",R127='12 Formulas'!$AU$2,'12 Formulas'!$AV$2,R127='12 Formulas'!$AU$3,'12 Formulas'!$AV$3)</f>
        <v/>
      </c>
      <c r="T127" s="491"/>
      <c r="U127" s="49" t="str" cm="1">
        <f t="array" ref="U127">+_xlfn.IFS(T127="","",T127='12 Formulas'!$AW$2,'12 Formulas'!$AX$2,T127='12 Formulas'!$AW$3,'12 Formulas'!$AX$3)</f>
        <v/>
      </c>
      <c r="V127" s="523"/>
      <c r="W127" s="104" t="str" cm="1">
        <f t="array" ref="W127">+_xlfn.IFS(V127="","",V127='12 Formulas'!$AY$2,'12 Formulas'!$AZ$2,V127='12 Formulas'!$AY$3,'12 Formulas'!$AZ$3,V127='12 Formulas'!$AY$4,'12 Formulas'!$AZ$4)</f>
        <v/>
      </c>
      <c r="X127" s="101" t="str">
        <f t="shared" si="1"/>
        <v/>
      </c>
      <c r="Y127" s="50" t="str" cm="1">
        <f t="array" ref="Y127">+_xlfn.IFS(X127="","",X127&lt;='12 Formulas'!$BD$4,'12 Formulas'!$BB$4,X127&lt;='12 Formulas'!$BD$3,'12 Formulas'!$BB$3,X127&lt;='12 Formulas'!$BD$2,'12 Formulas'!$BB$2)</f>
        <v/>
      </c>
      <c r="Z127" s="526"/>
      <c r="AA127" s="95" t="str" cm="1">
        <f t="array" ref="AA127">+_xlfn.IFS(Z127="","",Z127='12 Formulas'!$BF$2,'12 Formulas'!$BG$2,Z127='12 Formulas'!$BF$3,'12 Formulas'!$BG$3,Z127='12 Formulas'!$BF$4,'12 Formulas'!$BG$4)</f>
        <v/>
      </c>
      <c r="AB127" s="94"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5" t="str" cm="1">
        <f t="array" ref="AC127">+_xlfn.IFS(AB127="","",AB127='12 Formulas'!$BM$3,'12 Formulas'!$BN$3,AB127='12 Formulas'!$BM$4,'12 Formulas'!$BN$4,AB127='12 Formulas'!$BM$5,'12 Formulas'!$BN$5)</f>
        <v/>
      </c>
      <c r="AD127" s="90" t="str" cm="1">
        <f t="array" ref="AD127">+_xlfn.IFS(AB127="","",AB127='12 Formulas'!$BM$3,'12 Formulas'!$BO$3,AB127='12 Formulas'!$BM$4,'12 Formulas'!$BO$4,AB127='12 Formulas'!$BM$5,'12 Formulas'!$BO$5)</f>
        <v/>
      </c>
      <c r="AE127" s="700"/>
      <c r="AF127" s="682"/>
      <c r="AG127" s="702"/>
      <c r="AH127" s="676"/>
      <c r="AI127" s="678"/>
      <c r="AJ127" s="680"/>
      <c r="AK127" s="690"/>
      <c r="AL127" s="172"/>
      <c r="AM127" s="174"/>
      <c r="AN127" s="174"/>
      <c r="AO127" s="174"/>
      <c r="AP127" s="174"/>
      <c r="AQ127" s="174"/>
      <c r="AR127" s="172"/>
      <c r="AS127" s="172"/>
    </row>
    <row r="128" spans="1:45" ht="12.75" customHeight="1" x14ac:dyDescent="0.25">
      <c r="A128" s="682"/>
      <c r="B128" s="684"/>
      <c r="C128" s="686"/>
      <c r="D128" s="688"/>
      <c r="E128" s="686"/>
      <c r="F128" s="694"/>
      <c r="G128" s="697"/>
      <c r="H128" s="107" t="s">
        <v>258</v>
      </c>
      <c r="I128" s="496"/>
      <c r="J128" s="519"/>
      <c r="K128" s="48" t="str" cm="1">
        <f t="array" ref="K128">+_xlfn.IFS(J128="","",J128='12 Formulas'!$AM$2,'12 Formulas'!$AN$2,J128='12 Formulas'!$AM$3,'12 Formulas'!$AN$3)</f>
        <v/>
      </c>
      <c r="L128" s="452"/>
      <c r="M128" s="49" t="str" cm="1">
        <f t="array" ref="M128">+_xlfn.IFS(L128="","",L128='12 Formulas'!$AO$2,'12 Formulas'!$AP$2,L128='12 Formulas'!$AO$3,'12 Formulas'!$AP$3)</f>
        <v/>
      </c>
      <c r="N128" s="452"/>
      <c r="O128" s="49" t="str" cm="1">
        <f t="array" ref="O128">+_xlfn.IFS(N128="","",N128='12 Formulas'!$AQ$2,'12 Formulas'!$AR$2,N128='12 Formulas'!$AQ$3,'12 Formulas'!$AR$3)</f>
        <v/>
      </c>
      <c r="P128" s="452"/>
      <c r="Q128" s="49" t="str" cm="1">
        <f t="array" ref="Q128">+_xlfn.IFS(P128="","",P128='12 Formulas'!$AS$2,'12 Formulas'!$AT$2,P128='12 Formulas'!$AS$3,'12 Formulas'!$AT$3,P128='12 Formulas'!$AS$4,'12 Formulas'!$AT$4)</f>
        <v/>
      </c>
      <c r="R128" s="452"/>
      <c r="S128" s="49" t="str" cm="1">
        <f t="array" ref="S128">+_xlfn.IFS(R128="","",R128='12 Formulas'!$AU$2,'12 Formulas'!$AV$2,R128='12 Formulas'!$AU$3,'12 Formulas'!$AV$3)</f>
        <v/>
      </c>
      <c r="T128" s="491"/>
      <c r="U128" s="49" t="str" cm="1">
        <f t="array" ref="U128">+_xlfn.IFS(T128="","",T128='12 Formulas'!$AW$2,'12 Formulas'!$AX$2,T128='12 Formulas'!$AW$3,'12 Formulas'!$AX$3)</f>
        <v/>
      </c>
      <c r="V128" s="523"/>
      <c r="W128" s="104" t="str" cm="1">
        <f t="array" ref="W128">+_xlfn.IFS(V128="","",V128='12 Formulas'!$AY$2,'12 Formulas'!$AZ$2,V128='12 Formulas'!$AY$3,'12 Formulas'!$AZ$3,V128='12 Formulas'!$AY$4,'12 Formulas'!$AZ$4)</f>
        <v/>
      </c>
      <c r="X128" s="101" t="str">
        <f t="shared" si="1"/>
        <v/>
      </c>
      <c r="Y128" s="50" t="str" cm="1">
        <f t="array" ref="Y128">+_xlfn.IFS(X128="","",X128&lt;='12 Formulas'!$BD$4,'12 Formulas'!$BB$4,X128&lt;='12 Formulas'!$BD$3,'12 Formulas'!$BB$3,X128&lt;='12 Formulas'!$BD$2,'12 Formulas'!$BB$2)</f>
        <v/>
      </c>
      <c r="Z128" s="526"/>
      <c r="AA128" s="95" t="str" cm="1">
        <f t="array" ref="AA128">+_xlfn.IFS(Z128="","",Z128='12 Formulas'!$BF$2,'12 Formulas'!$BG$2,Z128='12 Formulas'!$BF$3,'12 Formulas'!$BG$3,Z128='12 Formulas'!$BF$4,'12 Formulas'!$BG$4)</f>
        <v/>
      </c>
      <c r="AB128" s="94"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5" t="str" cm="1">
        <f t="array" ref="AC128">+_xlfn.IFS(AB128="","",AB128='12 Formulas'!$BM$3,'12 Formulas'!$BN$3,AB128='12 Formulas'!$BM$4,'12 Formulas'!$BN$4,AB128='12 Formulas'!$BM$5,'12 Formulas'!$BN$5)</f>
        <v/>
      </c>
      <c r="AD128" s="90" t="str" cm="1">
        <f t="array" ref="AD128">+_xlfn.IFS(AB128="","",AB128='12 Formulas'!$BM$3,'12 Formulas'!$BO$3,AB128='12 Formulas'!$BM$4,'12 Formulas'!$BO$4,AB128='12 Formulas'!$BM$5,'12 Formulas'!$BO$5)</f>
        <v/>
      </c>
      <c r="AE128" s="700"/>
      <c r="AF128" s="682"/>
      <c r="AG128" s="702"/>
      <c r="AH128" s="676"/>
      <c r="AI128" s="678"/>
      <c r="AJ128" s="680"/>
      <c r="AK128" s="690"/>
      <c r="AL128" s="172"/>
      <c r="AM128" s="174"/>
      <c r="AN128" s="174"/>
      <c r="AO128" s="174"/>
      <c r="AP128" s="174"/>
      <c r="AQ128" s="174"/>
      <c r="AR128" s="172"/>
      <c r="AS128" s="172"/>
    </row>
    <row r="129" spans="1:45" ht="12.75" customHeight="1" x14ac:dyDescent="0.25">
      <c r="A129" s="682"/>
      <c r="B129" s="684"/>
      <c r="C129" s="686"/>
      <c r="D129" s="688"/>
      <c r="E129" s="686"/>
      <c r="F129" s="692" t="s">
        <v>262</v>
      </c>
      <c r="G129" s="695"/>
      <c r="H129" s="107" t="s">
        <v>245</v>
      </c>
      <c r="I129" s="496"/>
      <c r="J129" s="519"/>
      <c r="K129" s="48" t="str" cm="1">
        <f t="array" ref="K129">+_xlfn.IFS(J129="","",J129='12 Formulas'!$AM$2,'12 Formulas'!$AN$2,J129='12 Formulas'!$AM$3,'12 Formulas'!$AN$3)</f>
        <v/>
      </c>
      <c r="L129" s="452"/>
      <c r="M129" s="49" t="str" cm="1">
        <f t="array" ref="M129">+_xlfn.IFS(L129="","",L129='12 Formulas'!$AO$2,'12 Formulas'!$AP$2,L129='12 Formulas'!$AO$3,'12 Formulas'!$AP$3)</f>
        <v/>
      </c>
      <c r="N129" s="452"/>
      <c r="O129" s="49" t="str" cm="1">
        <f t="array" ref="O129">+_xlfn.IFS(N129="","",N129='12 Formulas'!$AQ$2,'12 Formulas'!$AR$2,N129='12 Formulas'!$AQ$3,'12 Formulas'!$AR$3)</f>
        <v/>
      </c>
      <c r="P129" s="452"/>
      <c r="Q129" s="49" t="str" cm="1">
        <f t="array" ref="Q129">+_xlfn.IFS(P129="","",P129='12 Formulas'!$AS$2,'12 Formulas'!$AT$2,P129='12 Formulas'!$AS$3,'12 Formulas'!$AT$3,P129='12 Formulas'!$AS$4,'12 Formulas'!$AT$4)</f>
        <v/>
      </c>
      <c r="R129" s="452"/>
      <c r="S129" s="49" t="str" cm="1">
        <f t="array" ref="S129">+_xlfn.IFS(R129="","",R129='12 Formulas'!$AU$2,'12 Formulas'!$AV$2,R129='12 Formulas'!$AU$3,'12 Formulas'!$AV$3)</f>
        <v/>
      </c>
      <c r="T129" s="491"/>
      <c r="U129" s="49" t="str" cm="1">
        <f t="array" ref="U129">+_xlfn.IFS(T129="","",T129='12 Formulas'!$AW$2,'12 Formulas'!$AX$2,T129='12 Formulas'!$AW$3,'12 Formulas'!$AX$3)</f>
        <v/>
      </c>
      <c r="V129" s="523"/>
      <c r="W129" s="104" t="str" cm="1">
        <f t="array" ref="W129">+_xlfn.IFS(V129="","",V129='12 Formulas'!$AY$2,'12 Formulas'!$AZ$2,V129='12 Formulas'!$AY$3,'12 Formulas'!$AZ$3,V129='12 Formulas'!$AY$4,'12 Formulas'!$AZ$4)</f>
        <v/>
      </c>
      <c r="X129" s="101" t="str">
        <f t="shared" si="1"/>
        <v/>
      </c>
      <c r="Y129" s="50" t="str" cm="1">
        <f t="array" ref="Y129">+_xlfn.IFS(X129="","",X129&lt;='12 Formulas'!$BD$4,'12 Formulas'!$BB$4,X129&lt;='12 Formulas'!$BD$3,'12 Formulas'!$BB$3,X129&lt;='12 Formulas'!$BD$2,'12 Formulas'!$BB$2)</f>
        <v/>
      </c>
      <c r="Z129" s="526"/>
      <c r="AA129" s="95" t="str" cm="1">
        <f t="array" ref="AA129">+_xlfn.IFS(Z129="","",Z129='12 Formulas'!$BF$2,'12 Formulas'!$BG$2,Z129='12 Formulas'!$BF$3,'12 Formulas'!$BG$3,Z129='12 Formulas'!$BF$4,'12 Formulas'!$BG$4)</f>
        <v/>
      </c>
      <c r="AB129" s="94"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5" t="str" cm="1">
        <f t="array" ref="AC129">+_xlfn.IFS(AB129="","",AB129='12 Formulas'!$BM$3,'12 Formulas'!$BN$3,AB129='12 Formulas'!$BM$4,'12 Formulas'!$BN$4,AB129='12 Formulas'!$BM$5,'12 Formulas'!$BN$5)</f>
        <v/>
      </c>
      <c r="AD129" s="90" t="str" cm="1">
        <f t="array" ref="AD129">+_xlfn.IFS(AB129="","",AB129='12 Formulas'!$BM$3,'12 Formulas'!$BO$3,AB129='12 Formulas'!$BM$4,'12 Formulas'!$BO$4,AB129='12 Formulas'!$BM$5,'12 Formulas'!$BO$5)</f>
        <v/>
      </c>
      <c r="AE129" s="700"/>
      <c r="AF129" s="682"/>
      <c r="AG129" s="702"/>
      <c r="AH129" s="676"/>
      <c r="AI129" s="678"/>
      <c r="AJ129" s="680"/>
      <c r="AK129" s="690"/>
      <c r="AL129" s="172"/>
      <c r="AM129" s="174"/>
      <c r="AN129" s="174"/>
      <c r="AO129" s="174"/>
      <c r="AP129" s="174"/>
      <c r="AQ129" s="174"/>
      <c r="AR129" s="172"/>
      <c r="AS129" s="172"/>
    </row>
    <row r="130" spans="1:45" ht="12.75" customHeight="1" x14ac:dyDescent="0.25">
      <c r="A130" s="682"/>
      <c r="B130" s="684"/>
      <c r="C130" s="686"/>
      <c r="D130" s="688"/>
      <c r="E130" s="686"/>
      <c r="F130" s="693"/>
      <c r="G130" s="696"/>
      <c r="H130" s="107" t="s">
        <v>254</v>
      </c>
      <c r="I130" s="496"/>
      <c r="J130" s="519"/>
      <c r="K130" s="48" t="str" cm="1">
        <f t="array" ref="K130">+_xlfn.IFS(J130="","",J130='12 Formulas'!$AM$2,'12 Formulas'!$AN$2,J130='12 Formulas'!$AM$3,'12 Formulas'!$AN$3)</f>
        <v/>
      </c>
      <c r="L130" s="452"/>
      <c r="M130" s="49" t="str" cm="1">
        <f t="array" ref="M130">+_xlfn.IFS(L130="","",L130='12 Formulas'!$AO$2,'12 Formulas'!$AP$2,L130='12 Formulas'!$AO$3,'12 Formulas'!$AP$3)</f>
        <v/>
      </c>
      <c r="N130" s="452"/>
      <c r="O130" s="49" t="str" cm="1">
        <f t="array" ref="O130">+_xlfn.IFS(N130="","",N130='12 Formulas'!$AQ$2,'12 Formulas'!$AR$2,N130='12 Formulas'!$AQ$3,'12 Formulas'!$AR$3)</f>
        <v/>
      </c>
      <c r="P130" s="452"/>
      <c r="Q130" s="49" t="str" cm="1">
        <f t="array" ref="Q130">+_xlfn.IFS(P130="","",P130='12 Formulas'!$AS$2,'12 Formulas'!$AT$2,P130='12 Formulas'!$AS$3,'12 Formulas'!$AT$3,P130='12 Formulas'!$AS$4,'12 Formulas'!$AT$4)</f>
        <v/>
      </c>
      <c r="R130" s="452"/>
      <c r="S130" s="49" t="str" cm="1">
        <f t="array" ref="S130">+_xlfn.IFS(R130="","",R130='12 Formulas'!$AU$2,'12 Formulas'!$AV$2,R130='12 Formulas'!$AU$3,'12 Formulas'!$AV$3)</f>
        <v/>
      </c>
      <c r="T130" s="491"/>
      <c r="U130" s="49" t="str" cm="1">
        <f t="array" ref="U130">+_xlfn.IFS(T130="","",T130='12 Formulas'!$AW$2,'12 Formulas'!$AX$2,T130='12 Formulas'!$AW$3,'12 Formulas'!$AX$3)</f>
        <v/>
      </c>
      <c r="V130" s="523"/>
      <c r="W130" s="104" t="str" cm="1">
        <f t="array" ref="W130">+_xlfn.IFS(V130="","",V130='12 Formulas'!$AY$2,'12 Formulas'!$AZ$2,V130='12 Formulas'!$AY$3,'12 Formulas'!$AZ$3,V130='12 Formulas'!$AY$4,'12 Formulas'!$AZ$4)</f>
        <v/>
      </c>
      <c r="X130" s="101" t="str">
        <f t="shared" si="1"/>
        <v/>
      </c>
      <c r="Y130" s="50" t="str" cm="1">
        <f t="array" ref="Y130">+_xlfn.IFS(X130="","",X130&lt;='12 Formulas'!$BD$4,'12 Formulas'!$BB$4,X130&lt;='12 Formulas'!$BD$3,'12 Formulas'!$BB$3,X130&lt;='12 Formulas'!$BD$2,'12 Formulas'!$BB$2)</f>
        <v/>
      </c>
      <c r="Z130" s="526"/>
      <c r="AA130" s="95" t="str" cm="1">
        <f t="array" ref="AA130">+_xlfn.IFS(Z130="","",Z130='12 Formulas'!$BF$2,'12 Formulas'!$BG$2,Z130='12 Formulas'!$BF$3,'12 Formulas'!$BG$3,Z130='12 Formulas'!$BF$4,'12 Formulas'!$BG$4)</f>
        <v/>
      </c>
      <c r="AB130" s="94"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5" t="str" cm="1">
        <f t="array" ref="AC130">+_xlfn.IFS(AB130="","",AB130='12 Formulas'!$BM$3,'12 Formulas'!$BN$3,AB130='12 Formulas'!$BM$4,'12 Formulas'!$BN$4,AB130='12 Formulas'!$BM$5,'12 Formulas'!$BN$5)</f>
        <v/>
      </c>
      <c r="AD130" s="90" t="str" cm="1">
        <f t="array" ref="AD130">+_xlfn.IFS(AB130="","",AB130='12 Formulas'!$BM$3,'12 Formulas'!$BO$3,AB130='12 Formulas'!$BM$4,'12 Formulas'!$BO$4,AB130='12 Formulas'!$BM$5,'12 Formulas'!$BO$5)</f>
        <v/>
      </c>
      <c r="AE130" s="700"/>
      <c r="AF130" s="682"/>
      <c r="AG130" s="702"/>
      <c r="AH130" s="676"/>
      <c r="AI130" s="678"/>
      <c r="AJ130" s="680"/>
      <c r="AK130" s="690"/>
      <c r="AL130" s="172"/>
      <c r="AM130" s="174"/>
      <c r="AN130" s="174"/>
      <c r="AO130" s="174"/>
      <c r="AP130" s="174"/>
      <c r="AQ130" s="174"/>
      <c r="AR130" s="172"/>
      <c r="AS130" s="172"/>
    </row>
    <row r="131" spans="1:45" ht="12.75" customHeight="1" thickBot="1" x14ac:dyDescent="0.3">
      <c r="A131" s="683"/>
      <c r="B131" s="685"/>
      <c r="C131" s="687"/>
      <c r="D131" s="689"/>
      <c r="E131" s="687"/>
      <c r="F131" s="698"/>
      <c r="G131" s="699"/>
      <c r="H131" s="108" t="s">
        <v>258</v>
      </c>
      <c r="I131" s="506"/>
      <c r="J131" s="520"/>
      <c r="K131" s="78" t="str" cm="1">
        <f t="array" ref="K131">+_xlfn.IFS(J131="","",J131='12 Formulas'!$AM$2,'12 Formulas'!$AN$2,J131='12 Formulas'!$AM$3,'12 Formulas'!$AN$3)</f>
        <v/>
      </c>
      <c r="L131" s="455"/>
      <c r="M131" s="79" t="str" cm="1">
        <f t="array" ref="M131">+_xlfn.IFS(L131="","",L131='12 Formulas'!$AO$2,'12 Formulas'!$AP$2,L131='12 Formulas'!$AO$3,'12 Formulas'!$AP$3)</f>
        <v/>
      </c>
      <c r="N131" s="455"/>
      <c r="O131" s="79" t="str" cm="1">
        <f t="array" ref="O131">+_xlfn.IFS(N131="","",N131='12 Formulas'!$AQ$2,'12 Formulas'!$AR$2,N131='12 Formulas'!$AQ$3,'12 Formulas'!$AR$3)</f>
        <v/>
      </c>
      <c r="P131" s="455"/>
      <c r="Q131" s="79" t="str" cm="1">
        <f t="array" ref="Q131">+_xlfn.IFS(P131="","",P131='12 Formulas'!$AS$2,'12 Formulas'!$AT$2,P131='12 Formulas'!$AS$3,'12 Formulas'!$AT$3,P131='12 Formulas'!$AS$4,'12 Formulas'!$AT$4)</f>
        <v/>
      </c>
      <c r="R131" s="455"/>
      <c r="S131" s="79" t="str" cm="1">
        <f t="array" ref="S131">+_xlfn.IFS(R131="","",R131='12 Formulas'!$AU$2,'12 Formulas'!$AV$2,R131='12 Formulas'!$AU$3,'12 Formulas'!$AV$3)</f>
        <v/>
      </c>
      <c r="T131" s="500"/>
      <c r="U131" s="79" t="str" cm="1">
        <f t="array" ref="U131">+_xlfn.IFS(T131="","",T131='12 Formulas'!$AW$2,'12 Formulas'!$AX$2,T131='12 Formulas'!$AW$3,'12 Formulas'!$AX$3)</f>
        <v/>
      </c>
      <c r="V131" s="524"/>
      <c r="W131" s="105" t="str" cm="1">
        <f t="array" ref="W131">+_xlfn.IFS(V131="","",V131='12 Formulas'!$AY$2,'12 Formulas'!$AZ$2,V131='12 Formulas'!$AY$3,'12 Formulas'!$AZ$3,V131='12 Formulas'!$AY$4,'12 Formulas'!$AZ$4)</f>
        <v/>
      </c>
      <c r="X131" s="102" t="str">
        <f t="shared" si="1"/>
        <v/>
      </c>
      <c r="Y131" s="81" t="str" cm="1">
        <f t="array" ref="Y131">+_xlfn.IFS(X131="","",X131&lt;='12 Formulas'!$BD$4,'12 Formulas'!$BB$4,X131&lt;='12 Formulas'!$BD$3,'12 Formulas'!$BB$3,X131&lt;='12 Formulas'!$BD$2,'12 Formulas'!$BB$2)</f>
        <v/>
      </c>
      <c r="Z131" s="527"/>
      <c r="AA131" s="97" t="str" cm="1">
        <f t="array" ref="AA131">+_xlfn.IFS(Z131="","",Z131='12 Formulas'!$BF$2,'12 Formulas'!$BG$2,Z131='12 Formulas'!$BF$3,'12 Formulas'!$BG$3,Z131='12 Formulas'!$BF$4,'12 Formulas'!$BG$4)</f>
        <v/>
      </c>
      <c r="AB131" s="96"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7" t="str" cm="1">
        <f t="array" ref="AC131">+_xlfn.IFS(AB131="","",AB131='12 Formulas'!$BM$3,'12 Formulas'!$BN$3,AB131='12 Formulas'!$BM$4,'12 Formulas'!$BN$4,AB131='12 Formulas'!$BM$5,'12 Formulas'!$BN$5)</f>
        <v/>
      </c>
      <c r="AD131" s="91" t="str" cm="1">
        <f t="array" ref="AD131">+_xlfn.IFS(AB131="","",AB131='12 Formulas'!$BM$3,'12 Formulas'!$BO$3,AB131='12 Formulas'!$BM$4,'12 Formulas'!$BO$4,AB131='12 Formulas'!$BM$5,'12 Formulas'!$BO$5)</f>
        <v/>
      </c>
      <c r="AE131" s="701"/>
      <c r="AF131" s="683"/>
      <c r="AG131" s="703"/>
      <c r="AH131" s="677"/>
      <c r="AI131" s="679"/>
      <c r="AJ131" s="681"/>
      <c r="AK131" s="691"/>
      <c r="AL131" s="172"/>
      <c r="AM131" s="174"/>
      <c r="AN131" s="174"/>
      <c r="AO131" s="174"/>
      <c r="AP131" s="174"/>
      <c r="AQ131" s="174"/>
      <c r="AR131" s="172"/>
      <c r="AS131" s="172"/>
    </row>
    <row r="132" spans="1:45" ht="12.75" customHeight="1" x14ac:dyDescent="0.25">
      <c r="A132" s="682" t="str">
        <f>'1 Contexto e Identificación'!$A$19</f>
        <v>R9</v>
      </c>
      <c r="B132" s="684">
        <f>+'1 Contexto e Identificación'!$E$19</f>
        <v>0</v>
      </c>
      <c r="C132" s="686" t="str">
        <f>+'4 Mapa Calor Inherente'!$C$20</f>
        <v/>
      </c>
      <c r="D132" s="688" t="str">
        <f>+'4 Mapa Calor Inherente'!$D$20</f>
        <v/>
      </c>
      <c r="E132" s="686" t="str">
        <f>+'4 Mapa Calor Inherente'!$E$20</f>
        <v/>
      </c>
      <c r="F132" s="693" t="s">
        <v>244</v>
      </c>
      <c r="G132" s="696"/>
      <c r="H132" s="106" t="s">
        <v>245</v>
      </c>
      <c r="I132" s="508"/>
      <c r="J132" s="518"/>
      <c r="K132" s="56" t="str" cm="1">
        <f t="array" ref="K132">+_xlfn.IFS(J132="","",J132='12 Formulas'!$AM$2,'12 Formulas'!$AN$2,J132='12 Formulas'!$AM$3,'12 Formulas'!$AN$3)</f>
        <v/>
      </c>
      <c r="L132" s="521"/>
      <c r="M132" s="82" t="str" cm="1">
        <f t="array" ref="M132">+_xlfn.IFS(L132="","",L132='12 Formulas'!$AO$2,'12 Formulas'!$AP$2,L132='12 Formulas'!$AO$3,'12 Formulas'!$AP$3)</f>
        <v/>
      </c>
      <c r="N132" s="521"/>
      <c r="O132" s="82" t="str" cm="1">
        <f t="array" ref="O132">+_xlfn.IFS(N132="","",N132='12 Formulas'!$AQ$2,'12 Formulas'!$AR$2,N132='12 Formulas'!$AQ$3,'12 Formulas'!$AR$3)</f>
        <v/>
      </c>
      <c r="P132" s="521"/>
      <c r="Q132" s="82" t="str" cm="1">
        <f t="array" ref="Q132">+_xlfn.IFS(P132="","",P132='12 Formulas'!$AS$2,'12 Formulas'!$AT$2,P132='12 Formulas'!$AS$3,'12 Formulas'!$AT$3,P132='12 Formulas'!$AS$4,'12 Formulas'!$AT$4)</f>
        <v/>
      </c>
      <c r="R132" s="521"/>
      <c r="S132" s="82" t="str" cm="1">
        <f t="array" ref="S132">+_xlfn.IFS(R132="","",R132='12 Formulas'!$AU$2,'12 Formulas'!$AV$2,R132='12 Formulas'!$AU$3,'12 Formulas'!$AV$3)</f>
        <v/>
      </c>
      <c r="T132" s="478"/>
      <c r="U132" s="82" t="str" cm="1">
        <f t="array" ref="U132">+_xlfn.IFS(T132="","",T132='12 Formulas'!$AW$2,'12 Formulas'!$AX$2,T132='12 Formulas'!$AW$3,'12 Formulas'!$AX$3)</f>
        <v/>
      </c>
      <c r="V132" s="522"/>
      <c r="W132" s="103" t="str" cm="1">
        <f t="array" ref="W132">+_xlfn.IFS(V132="","",V132='12 Formulas'!$AY$2,'12 Formulas'!$AZ$2,V132='12 Formulas'!$AY$3,'12 Formulas'!$AZ$3,V132='12 Formulas'!$AY$4,'12 Formulas'!$AZ$4)</f>
        <v/>
      </c>
      <c r="X132" s="100" t="str">
        <f t="shared" si="1"/>
        <v/>
      </c>
      <c r="Y132" s="83" t="str" cm="1">
        <f t="array" ref="Y132">+_xlfn.IFS(X132="","",X132&lt;='12 Formulas'!$BD$4,'12 Formulas'!$BB$4,X132&lt;='12 Formulas'!$BD$3,'12 Formulas'!$BB$3,X132&lt;='12 Formulas'!$BD$2,'12 Formulas'!$BB$2)</f>
        <v/>
      </c>
      <c r="Z132" s="525"/>
      <c r="AA132" s="93" t="str" cm="1">
        <f t="array" ref="AA132">+_xlfn.IFS(Z132="","",Z132='12 Formulas'!$BF$2,'12 Formulas'!$BG$2,Z132='12 Formulas'!$BF$3,'12 Formulas'!$BG$3,Z132='12 Formulas'!$BF$4,'12 Formulas'!$BG$4)</f>
        <v/>
      </c>
      <c r="AB132" s="92"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3" t="str" cm="1">
        <f t="array" ref="AC132">+_xlfn.IFS(AB132="","",AB132='12 Formulas'!$BM$3,'12 Formulas'!$BN$3,AB132='12 Formulas'!$BM$4,'12 Formulas'!$BN$4,AB132='12 Formulas'!$BM$5,'12 Formulas'!$BN$5)</f>
        <v/>
      </c>
      <c r="AD132" s="89" t="str" cm="1">
        <f t="array" ref="AD132">+_xlfn.IFS(AB132="","",AB132='12 Formulas'!$BM$3,'12 Formulas'!$BO$3,AB132='12 Formulas'!$BM$4,'12 Formulas'!$BO$4,AB132='12 Formulas'!$BM$5,'12 Formulas'!$BO$5)</f>
        <v/>
      </c>
      <c r="AE132" s="700" t="str">
        <f>+IF(AC132="","",AVERAGE(AC132:AC146))</f>
        <v/>
      </c>
      <c r="AF132" s="682" t="str" cm="1">
        <f t="array" ref="AF132">+_xlfn.IFS(AE132="","",AE132='12 Formulas'!$BR$2,'12 Formulas'!$BQ$2,AE132&gt;='12 Formulas'!$BS$3,'12 Formulas'!$BQ$3,AE132&gt;='12 Formulas'!$BS$4,'12 Formulas'!$BQ$4)</f>
        <v/>
      </c>
      <c r="AG132" s="702" t="str">
        <f>+IF(AF132="","",'12 Formulas'!$BU$2)</f>
        <v/>
      </c>
      <c r="AH132" s="676" t="str" cm="1">
        <f t="array" ref="AH132">+_xlfn.IFS(AG132="","",AG132='12 Formulas'!$BX$4,'12 Formulas'!$BY$4,AND(AF132='12 Formulas'!$BW$3,AG132='12 Formulas'!$BX$3),'12 Formulas'!$BY$3,AND(AF132='12 Formulas'!$BW$5,AG132='12 Formulas'!$BX$5),'12 Formulas'!$BY$5,AND(AF132='12 Formulas'!$BW$7,AG132='12 Formulas'!$BX$7),'12 Formulas'!$BY$7)</f>
        <v/>
      </c>
      <c r="AI132" s="67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0" t="str">
        <f>+IF(D132="","",D132)</f>
        <v/>
      </c>
      <c r="AK132" s="690"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2"/>
      <c r="AM132" s="174"/>
      <c r="AN132" s="174"/>
      <c r="AO132" s="174"/>
      <c r="AP132" s="174"/>
      <c r="AQ132" s="174"/>
      <c r="AR132" s="172"/>
      <c r="AS132" s="172"/>
    </row>
    <row r="133" spans="1:45" ht="12.75" customHeight="1" x14ac:dyDescent="0.25">
      <c r="A133" s="682"/>
      <c r="B133" s="684"/>
      <c r="C133" s="686"/>
      <c r="D133" s="688"/>
      <c r="E133" s="686"/>
      <c r="F133" s="693"/>
      <c r="G133" s="696"/>
      <c r="H133" s="107" t="s">
        <v>254</v>
      </c>
      <c r="I133" s="496"/>
      <c r="J133" s="519"/>
      <c r="K133" s="48" t="str" cm="1">
        <f t="array" ref="K133">+_xlfn.IFS(J133="","",J133='12 Formulas'!$AM$2,'12 Formulas'!$AN$2,J133='12 Formulas'!$AM$3,'12 Formulas'!$AN$3)</f>
        <v/>
      </c>
      <c r="L133" s="452"/>
      <c r="M133" s="49" t="str" cm="1">
        <f t="array" ref="M133">+_xlfn.IFS(L133="","",L133='12 Formulas'!$AO$2,'12 Formulas'!$AP$2,L133='12 Formulas'!$AO$3,'12 Formulas'!$AP$3)</f>
        <v/>
      </c>
      <c r="N133" s="452"/>
      <c r="O133" s="49" t="str" cm="1">
        <f t="array" ref="O133">+_xlfn.IFS(N133="","",N133='12 Formulas'!$AQ$2,'12 Formulas'!$AR$2,N133='12 Formulas'!$AQ$3,'12 Formulas'!$AR$3)</f>
        <v/>
      </c>
      <c r="P133" s="452"/>
      <c r="Q133" s="49" t="str" cm="1">
        <f t="array" ref="Q133">+_xlfn.IFS(P133="","",P133='12 Formulas'!$AS$2,'12 Formulas'!$AT$2,P133='12 Formulas'!$AS$3,'12 Formulas'!$AT$3,P133='12 Formulas'!$AS$4,'12 Formulas'!$AT$4)</f>
        <v/>
      </c>
      <c r="R133" s="452"/>
      <c r="S133" s="49" t="str" cm="1">
        <f t="array" ref="S133">+_xlfn.IFS(R133="","",R133='12 Formulas'!$AU$2,'12 Formulas'!$AV$2,R133='12 Formulas'!$AU$3,'12 Formulas'!$AV$3)</f>
        <v/>
      </c>
      <c r="T133" s="491"/>
      <c r="U133" s="49" t="str" cm="1">
        <f t="array" ref="U133">+_xlfn.IFS(T133="","",T133='12 Formulas'!$AW$2,'12 Formulas'!$AX$2,T133='12 Formulas'!$AW$3,'12 Formulas'!$AX$3)</f>
        <v/>
      </c>
      <c r="V133" s="523"/>
      <c r="W133" s="104" t="str" cm="1">
        <f t="array" ref="W133">+_xlfn.IFS(V133="","",V133='12 Formulas'!$AY$2,'12 Formulas'!$AZ$2,V133='12 Formulas'!$AY$3,'12 Formulas'!$AZ$3,V133='12 Formulas'!$AY$4,'12 Formulas'!$AZ$4)</f>
        <v/>
      </c>
      <c r="X133" s="101" t="str">
        <f t="shared" si="1"/>
        <v/>
      </c>
      <c r="Y133" s="50" t="str" cm="1">
        <f t="array" ref="Y133">+_xlfn.IFS(X133="","",X133&lt;='12 Formulas'!$BD$4,'12 Formulas'!$BB$4,X133&lt;='12 Formulas'!$BD$3,'12 Formulas'!$BB$3,X133&lt;='12 Formulas'!$BD$2,'12 Formulas'!$BB$2)</f>
        <v/>
      </c>
      <c r="Z133" s="526"/>
      <c r="AA133" s="95" t="str" cm="1">
        <f t="array" ref="AA133">+_xlfn.IFS(Z133="","",Z133='12 Formulas'!$BF$2,'12 Formulas'!$BG$2,Z133='12 Formulas'!$BF$3,'12 Formulas'!$BG$3,Z133='12 Formulas'!$BF$4,'12 Formulas'!$BG$4)</f>
        <v/>
      </c>
      <c r="AB133" s="94"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5" t="str" cm="1">
        <f t="array" ref="AC133">+_xlfn.IFS(AB133="","",AB133='12 Formulas'!$BM$3,'12 Formulas'!$BN$3,AB133='12 Formulas'!$BM$4,'12 Formulas'!$BN$4,AB133='12 Formulas'!$BM$5,'12 Formulas'!$BN$5)</f>
        <v/>
      </c>
      <c r="AD133" s="90" t="str" cm="1">
        <f t="array" ref="AD133">+_xlfn.IFS(AB133="","",AB133='12 Formulas'!$BM$3,'12 Formulas'!$BO$3,AB133='12 Formulas'!$BM$4,'12 Formulas'!$BO$4,AB133='12 Formulas'!$BM$5,'12 Formulas'!$BO$5)</f>
        <v/>
      </c>
      <c r="AE133" s="700"/>
      <c r="AF133" s="682"/>
      <c r="AG133" s="702"/>
      <c r="AH133" s="676"/>
      <c r="AI133" s="678"/>
      <c r="AJ133" s="680"/>
      <c r="AK133" s="690"/>
      <c r="AL133" s="172"/>
      <c r="AM133" s="174"/>
      <c r="AN133" s="174"/>
      <c r="AO133" s="174"/>
      <c r="AP133" s="174"/>
      <c r="AQ133" s="174"/>
      <c r="AR133" s="172"/>
      <c r="AS133" s="172"/>
    </row>
    <row r="134" spans="1:45" ht="12.75" customHeight="1" x14ac:dyDescent="0.25">
      <c r="A134" s="682"/>
      <c r="B134" s="684"/>
      <c r="C134" s="686"/>
      <c r="D134" s="688"/>
      <c r="E134" s="686"/>
      <c r="F134" s="694"/>
      <c r="G134" s="697"/>
      <c r="H134" s="107" t="s">
        <v>258</v>
      </c>
      <c r="I134" s="496"/>
      <c r="J134" s="519"/>
      <c r="K134" s="48" t="str" cm="1">
        <f t="array" ref="K134">+_xlfn.IFS(J134="","",J134='12 Formulas'!$AM$2,'12 Formulas'!$AN$2,J134='12 Formulas'!$AM$3,'12 Formulas'!$AN$3)</f>
        <v/>
      </c>
      <c r="L134" s="452"/>
      <c r="M134" s="49" t="str" cm="1">
        <f t="array" ref="M134">+_xlfn.IFS(L134="","",L134='12 Formulas'!$AO$2,'12 Formulas'!$AP$2,L134='12 Formulas'!$AO$3,'12 Formulas'!$AP$3)</f>
        <v/>
      </c>
      <c r="N134" s="452"/>
      <c r="O134" s="49" t="str" cm="1">
        <f t="array" ref="O134">+_xlfn.IFS(N134="","",N134='12 Formulas'!$AQ$2,'12 Formulas'!$AR$2,N134='12 Formulas'!$AQ$3,'12 Formulas'!$AR$3)</f>
        <v/>
      </c>
      <c r="P134" s="452"/>
      <c r="Q134" s="49" t="str" cm="1">
        <f t="array" ref="Q134">+_xlfn.IFS(P134="","",P134='12 Formulas'!$AS$2,'12 Formulas'!$AT$2,P134='12 Formulas'!$AS$3,'12 Formulas'!$AT$3,P134='12 Formulas'!$AS$4,'12 Formulas'!$AT$4)</f>
        <v/>
      </c>
      <c r="R134" s="452"/>
      <c r="S134" s="49" t="str" cm="1">
        <f t="array" ref="S134">+_xlfn.IFS(R134="","",R134='12 Formulas'!$AU$2,'12 Formulas'!$AV$2,R134='12 Formulas'!$AU$3,'12 Formulas'!$AV$3)</f>
        <v/>
      </c>
      <c r="T134" s="491"/>
      <c r="U134" s="49" t="str" cm="1">
        <f t="array" ref="U134">+_xlfn.IFS(T134="","",T134='12 Formulas'!$AW$2,'12 Formulas'!$AX$2,T134='12 Formulas'!$AW$3,'12 Formulas'!$AX$3)</f>
        <v/>
      </c>
      <c r="V134" s="523"/>
      <c r="W134" s="104" t="str" cm="1">
        <f t="array" ref="W134">+_xlfn.IFS(V134="","",V134='12 Formulas'!$AY$2,'12 Formulas'!$AZ$2,V134='12 Formulas'!$AY$3,'12 Formulas'!$AZ$3,V134='12 Formulas'!$AY$4,'12 Formulas'!$AZ$4)</f>
        <v/>
      </c>
      <c r="X134" s="101" t="str">
        <f t="shared" si="1"/>
        <v/>
      </c>
      <c r="Y134" s="50" t="str" cm="1">
        <f t="array" ref="Y134">+_xlfn.IFS(X134="","",X134&lt;='12 Formulas'!$BD$4,'12 Formulas'!$BB$4,X134&lt;='12 Formulas'!$BD$3,'12 Formulas'!$BB$3,X134&lt;='12 Formulas'!$BD$2,'12 Formulas'!$BB$2)</f>
        <v/>
      </c>
      <c r="Z134" s="526"/>
      <c r="AA134" s="95" t="str" cm="1">
        <f t="array" ref="AA134">+_xlfn.IFS(Z134="","",Z134='12 Formulas'!$BF$2,'12 Formulas'!$BG$2,Z134='12 Formulas'!$BF$3,'12 Formulas'!$BG$3,Z134='12 Formulas'!$BF$4,'12 Formulas'!$BG$4)</f>
        <v/>
      </c>
      <c r="AB134" s="94"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5" t="str" cm="1">
        <f t="array" ref="AC134">+_xlfn.IFS(AB134="","",AB134='12 Formulas'!$BM$3,'12 Formulas'!$BN$3,AB134='12 Formulas'!$BM$4,'12 Formulas'!$BN$4,AB134='12 Formulas'!$BM$5,'12 Formulas'!$BN$5)</f>
        <v/>
      </c>
      <c r="AD134" s="90" t="str" cm="1">
        <f t="array" ref="AD134">+_xlfn.IFS(AB134="","",AB134='12 Formulas'!$BM$3,'12 Formulas'!$BO$3,AB134='12 Formulas'!$BM$4,'12 Formulas'!$BO$4,AB134='12 Formulas'!$BM$5,'12 Formulas'!$BO$5)</f>
        <v/>
      </c>
      <c r="AE134" s="700"/>
      <c r="AF134" s="682"/>
      <c r="AG134" s="702"/>
      <c r="AH134" s="676"/>
      <c r="AI134" s="678"/>
      <c r="AJ134" s="680"/>
      <c r="AK134" s="690"/>
      <c r="AL134" s="172"/>
      <c r="AM134" s="174"/>
      <c r="AN134" s="174"/>
      <c r="AO134" s="174"/>
      <c r="AP134" s="174"/>
      <c r="AQ134" s="174"/>
      <c r="AR134" s="172"/>
      <c r="AS134" s="172"/>
    </row>
    <row r="135" spans="1:45" ht="12.75" customHeight="1" x14ac:dyDescent="0.25">
      <c r="A135" s="682"/>
      <c r="B135" s="684"/>
      <c r="C135" s="686"/>
      <c r="D135" s="688"/>
      <c r="E135" s="686"/>
      <c r="F135" s="692" t="s">
        <v>259</v>
      </c>
      <c r="G135" s="695"/>
      <c r="H135" s="107" t="s">
        <v>245</v>
      </c>
      <c r="I135" s="496"/>
      <c r="J135" s="519"/>
      <c r="K135" s="48" t="str" cm="1">
        <f t="array" ref="K135">+_xlfn.IFS(J135="","",J135='12 Formulas'!$AM$2,'12 Formulas'!$AN$2,J135='12 Formulas'!$AM$3,'12 Formulas'!$AN$3)</f>
        <v/>
      </c>
      <c r="L135" s="452"/>
      <c r="M135" s="49" t="str" cm="1">
        <f t="array" ref="M135">+_xlfn.IFS(L135="","",L135='12 Formulas'!$AO$2,'12 Formulas'!$AP$2,L135='12 Formulas'!$AO$3,'12 Formulas'!$AP$3)</f>
        <v/>
      </c>
      <c r="N135" s="452"/>
      <c r="O135" s="49" t="str" cm="1">
        <f t="array" ref="O135">+_xlfn.IFS(N135="","",N135='12 Formulas'!$AQ$2,'12 Formulas'!$AR$2,N135='12 Formulas'!$AQ$3,'12 Formulas'!$AR$3)</f>
        <v/>
      </c>
      <c r="P135" s="452"/>
      <c r="Q135" s="49" t="str" cm="1">
        <f t="array" ref="Q135">+_xlfn.IFS(P135="","",P135='12 Formulas'!$AS$2,'12 Formulas'!$AT$2,P135='12 Formulas'!$AS$3,'12 Formulas'!$AT$3,P135='12 Formulas'!$AS$4,'12 Formulas'!$AT$4)</f>
        <v/>
      </c>
      <c r="R135" s="452"/>
      <c r="S135" s="49" t="str" cm="1">
        <f t="array" ref="S135">+_xlfn.IFS(R135="","",R135='12 Formulas'!$AU$2,'12 Formulas'!$AV$2,R135='12 Formulas'!$AU$3,'12 Formulas'!$AV$3)</f>
        <v/>
      </c>
      <c r="T135" s="491"/>
      <c r="U135" s="49" t="str" cm="1">
        <f t="array" ref="U135">+_xlfn.IFS(T135="","",T135='12 Formulas'!$AW$2,'12 Formulas'!$AX$2,T135='12 Formulas'!$AW$3,'12 Formulas'!$AX$3)</f>
        <v/>
      </c>
      <c r="V135" s="523"/>
      <c r="W135" s="104" t="str" cm="1">
        <f t="array" ref="W135">+_xlfn.IFS(V135="","",V135='12 Formulas'!$AY$2,'12 Formulas'!$AZ$2,V135='12 Formulas'!$AY$3,'12 Formulas'!$AZ$3,V135='12 Formulas'!$AY$4,'12 Formulas'!$AZ$4)</f>
        <v/>
      </c>
      <c r="X135" s="101" t="str">
        <f t="shared" si="1"/>
        <v/>
      </c>
      <c r="Y135" s="50" t="str" cm="1">
        <f t="array" ref="Y135">+_xlfn.IFS(X135="","",X135&lt;='12 Formulas'!$BD$4,'12 Formulas'!$BB$4,X135&lt;='12 Formulas'!$BD$3,'12 Formulas'!$BB$3,X135&lt;='12 Formulas'!$BD$2,'12 Formulas'!$BB$2)</f>
        <v/>
      </c>
      <c r="Z135" s="526"/>
      <c r="AA135" s="95" t="str" cm="1">
        <f t="array" ref="AA135">+_xlfn.IFS(Z135="","",Z135='12 Formulas'!$BF$2,'12 Formulas'!$BG$2,Z135='12 Formulas'!$BF$3,'12 Formulas'!$BG$3,Z135='12 Formulas'!$BF$4,'12 Formulas'!$BG$4)</f>
        <v/>
      </c>
      <c r="AB135" s="94"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5" t="str" cm="1">
        <f t="array" ref="AC135">+_xlfn.IFS(AB135="","",AB135='12 Formulas'!$BM$3,'12 Formulas'!$BN$3,AB135='12 Formulas'!$BM$4,'12 Formulas'!$BN$4,AB135='12 Formulas'!$BM$5,'12 Formulas'!$BN$5)</f>
        <v/>
      </c>
      <c r="AD135" s="90" t="str" cm="1">
        <f t="array" ref="AD135">+_xlfn.IFS(AB135="","",AB135='12 Formulas'!$BM$3,'12 Formulas'!$BO$3,AB135='12 Formulas'!$BM$4,'12 Formulas'!$BO$4,AB135='12 Formulas'!$BM$5,'12 Formulas'!$BO$5)</f>
        <v/>
      </c>
      <c r="AE135" s="700"/>
      <c r="AF135" s="682"/>
      <c r="AG135" s="702"/>
      <c r="AH135" s="676"/>
      <c r="AI135" s="678"/>
      <c r="AJ135" s="680"/>
      <c r="AK135" s="690"/>
      <c r="AL135" s="172"/>
      <c r="AM135" s="174"/>
      <c r="AN135" s="174"/>
      <c r="AO135" s="174"/>
      <c r="AP135" s="174"/>
      <c r="AQ135" s="174"/>
      <c r="AR135" s="172"/>
      <c r="AS135" s="172"/>
    </row>
    <row r="136" spans="1:45" ht="12.75" customHeight="1" x14ac:dyDescent="0.25">
      <c r="A136" s="682"/>
      <c r="B136" s="684"/>
      <c r="C136" s="686"/>
      <c r="D136" s="688"/>
      <c r="E136" s="686"/>
      <c r="F136" s="693"/>
      <c r="G136" s="696"/>
      <c r="H136" s="107" t="s">
        <v>254</v>
      </c>
      <c r="I136" s="496"/>
      <c r="J136" s="519"/>
      <c r="K136" s="48" t="str" cm="1">
        <f t="array" ref="K136">+_xlfn.IFS(J136="","",J136='12 Formulas'!$AM$2,'12 Formulas'!$AN$2,J136='12 Formulas'!$AM$3,'12 Formulas'!$AN$3)</f>
        <v/>
      </c>
      <c r="L136" s="452"/>
      <c r="M136" s="49" t="str" cm="1">
        <f t="array" ref="M136">+_xlfn.IFS(L136="","",L136='12 Formulas'!$AO$2,'12 Formulas'!$AP$2,L136='12 Formulas'!$AO$3,'12 Formulas'!$AP$3)</f>
        <v/>
      </c>
      <c r="N136" s="452"/>
      <c r="O136" s="49" t="str" cm="1">
        <f t="array" ref="O136">+_xlfn.IFS(N136="","",N136='12 Formulas'!$AQ$2,'12 Formulas'!$AR$2,N136='12 Formulas'!$AQ$3,'12 Formulas'!$AR$3)</f>
        <v/>
      </c>
      <c r="P136" s="452"/>
      <c r="Q136" s="49" t="str" cm="1">
        <f t="array" ref="Q136">+_xlfn.IFS(P136="","",P136='12 Formulas'!$AS$2,'12 Formulas'!$AT$2,P136='12 Formulas'!$AS$3,'12 Formulas'!$AT$3,P136='12 Formulas'!$AS$4,'12 Formulas'!$AT$4)</f>
        <v/>
      </c>
      <c r="R136" s="452"/>
      <c r="S136" s="49" t="str" cm="1">
        <f t="array" ref="S136">+_xlfn.IFS(R136="","",R136='12 Formulas'!$AU$2,'12 Formulas'!$AV$2,R136='12 Formulas'!$AU$3,'12 Formulas'!$AV$3)</f>
        <v/>
      </c>
      <c r="T136" s="491"/>
      <c r="U136" s="49" t="str" cm="1">
        <f t="array" ref="U136">+_xlfn.IFS(T136="","",T136='12 Formulas'!$AW$2,'12 Formulas'!$AX$2,T136='12 Formulas'!$AW$3,'12 Formulas'!$AX$3)</f>
        <v/>
      </c>
      <c r="V136" s="523"/>
      <c r="W136" s="104" t="str" cm="1">
        <f t="array" ref="W136">+_xlfn.IFS(V136="","",V136='12 Formulas'!$AY$2,'12 Formulas'!$AZ$2,V136='12 Formulas'!$AY$3,'12 Formulas'!$AZ$3,V136='12 Formulas'!$AY$4,'12 Formulas'!$AZ$4)</f>
        <v/>
      </c>
      <c r="X136" s="101" t="str">
        <f t="shared" si="1"/>
        <v/>
      </c>
      <c r="Y136" s="50" t="str" cm="1">
        <f t="array" ref="Y136">+_xlfn.IFS(X136="","",X136&lt;='12 Formulas'!$BD$4,'12 Formulas'!$BB$4,X136&lt;='12 Formulas'!$BD$3,'12 Formulas'!$BB$3,X136&lt;='12 Formulas'!$BD$2,'12 Formulas'!$BB$2)</f>
        <v/>
      </c>
      <c r="Z136" s="526"/>
      <c r="AA136" s="95" t="str" cm="1">
        <f t="array" ref="AA136">+_xlfn.IFS(Z136="","",Z136='12 Formulas'!$BF$2,'12 Formulas'!$BG$2,Z136='12 Formulas'!$BF$3,'12 Formulas'!$BG$3,Z136='12 Formulas'!$BF$4,'12 Formulas'!$BG$4)</f>
        <v/>
      </c>
      <c r="AB136" s="94"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5" t="str" cm="1">
        <f t="array" ref="AC136">+_xlfn.IFS(AB136="","",AB136='12 Formulas'!$BM$3,'12 Formulas'!$BN$3,AB136='12 Formulas'!$BM$4,'12 Formulas'!$BN$4,AB136='12 Formulas'!$BM$5,'12 Formulas'!$BN$5)</f>
        <v/>
      </c>
      <c r="AD136" s="90" t="str" cm="1">
        <f t="array" ref="AD136">+_xlfn.IFS(AB136="","",AB136='12 Formulas'!$BM$3,'12 Formulas'!$BO$3,AB136='12 Formulas'!$BM$4,'12 Formulas'!$BO$4,AB136='12 Formulas'!$BM$5,'12 Formulas'!$BO$5)</f>
        <v/>
      </c>
      <c r="AE136" s="700"/>
      <c r="AF136" s="682"/>
      <c r="AG136" s="702"/>
      <c r="AH136" s="676"/>
      <c r="AI136" s="678"/>
      <c r="AJ136" s="680"/>
      <c r="AK136" s="690"/>
      <c r="AL136" s="172"/>
      <c r="AM136" s="174"/>
      <c r="AN136" s="174"/>
      <c r="AO136" s="174"/>
      <c r="AP136" s="174"/>
      <c r="AQ136" s="174"/>
      <c r="AR136" s="172"/>
      <c r="AS136" s="172"/>
    </row>
    <row r="137" spans="1:45" ht="12.75" customHeight="1" x14ac:dyDescent="0.25">
      <c r="A137" s="682"/>
      <c r="B137" s="684"/>
      <c r="C137" s="686"/>
      <c r="D137" s="688"/>
      <c r="E137" s="686"/>
      <c r="F137" s="694"/>
      <c r="G137" s="697"/>
      <c r="H137" s="107" t="s">
        <v>258</v>
      </c>
      <c r="I137" s="496"/>
      <c r="J137" s="519"/>
      <c r="K137" s="48" t="str" cm="1">
        <f t="array" ref="K137">+_xlfn.IFS(J137="","",J137='12 Formulas'!$AM$2,'12 Formulas'!$AN$2,J137='12 Formulas'!$AM$3,'12 Formulas'!$AN$3)</f>
        <v/>
      </c>
      <c r="L137" s="452"/>
      <c r="M137" s="49" t="str" cm="1">
        <f t="array" ref="M137">+_xlfn.IFS(L137="","",L137='12 Formulas'!$AO$2,'12 Formulas'!$AP$2,L137='12 Formulas'!$AO$3,'12 Formulas'!$AP$3)</f>
        <v/>
      </c>
      <c r="N137" s="452"/>
      <c r="O137" s="49" t="str" cm="1">
        <f t="array" ref="O137">+_xlfn.IFS(N137="","",N137='12 Formulas'!$AQ$2,'12 Formulas'!$AR$2,N137='12 Formulas'!$AQ$3,'12 Formulas'!$AR$3)</f>
        <v/>
      </c>
      <c r="P137" s="452"/>
      <c r="Q137" s="49" t="str" cm="1">
        <f t="array" ref="Q137">+_xlfn.IFS(P137="","",P137='12 Formulas'!$AS$2,'12 Formulas'!$AT$2,P137='12 Formulas'!$AS$3,'12 Formulas'!$AT$3,P137='12 Formulas'!$AS$4,'12 Formulas'!$AT$4)</f>
        <v/>
      </c>
      <c r="R137" s="452"/>
      <c r="S137" s="49" t="str" cm="1">
        <f t="array" ref="S137">+_xlfn.IFS(R137="","",R137='12 Formulas'!$AU$2,'12 Formulas'!$AV$2,R137='12 Formulas'!$AU$3,'12 Formulas'!$AV$3)</f>
        <v/>
      </c>
      <c r="T137" s="491"/>
      <c r="U137" s="49" t="str" cm="1">
        <f t="array" ref="U137">+_xlfn.IFS(T137="","",T137='12 Formulas'!$AW$2,'12 Formulas'!$AX$2,T137='12 Formulas'!$AW$3,'12 Formulas'!$AX$3)</f>
        <v/>
      </c>
      <c r="V137" s="523"/>
      <c r="W137" s="104" t="str" cm="1">
        <f t="array" ref="W137">+_xlfn.IFS(V137="","",V137='12 Formulas'!$AY$2,'12 Formulas'!$AZ$2,V137='12 Formulas'!$AY$3,'12 Formulas'!$AZ$3,V137='12 Formulas'!$AY$4,'12 Formulas'!$AZ$4)</f>
        <v/>
      </c>
      <c r="X137" s="101" t="str">
        <f t="shared" si="1"/>
        <v/>
      </c>
      <c r="Y137" s="50" t="str" cm="1">
        <f t="array" ref="Y137">+_xlfn.IFS(X137="","",X137&lt;='12 Formulas'!$BD$4,'12 Formulas'!$BB$4,X137&lt;='12 Formulas'!$BD$3,'12 Formulas'!$BB$3,X137&lt;='12 Formulas'!$BD$2,'12 Formulas'!$BB$2)</f>
        <v/>
      </c>
      <c r="Z137" s="526"/>
      <c r="AA137" s="95" t="str" cm="1">
        <f t="array" ref="AA137">+_xlfn.IFS(Z137="","",Z137='12 Formulas'!$BF$2,'12 Formulas'!$BG$2,Z137='12 Formulas'!$BF$3,'12 Formulas'!$BG$3,Z137='12 Formulas'!$BF$4,'12 Formulas'!$BG$4)</f>
        <v/>
      </c>
      <c r="AB137" s="94"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5" t="str" cm="1">
        <f t="array" ref="AC137">+_xlfn.IFS(AB137="","",AB137='12 Formulas'!$BM$3,'12 Formulas'!$BN$3,AB137='12 Formulas'!$BM$4,'12 Formulas'!$BN$4,AB137='12 Formulas'!$BM$5,'12 Formulas'!$BN$5)</f>
        <v/>
      </c>
      <c r="AD137" s="90" t="str" cm="1">
        <f t="array" ref="AD137">+_xlfn.IFS(AB137="","",AB137='12 Formulas'!$BM$3,'12 Formulas'!$BO$3,AB137='12 Formulas'!$BM$4,'12 Formulas'!$BO$4,AB137='12 Formulas'!$BM$5,'12 Formulas'!$BO$5)</f>
        <v/>
      </c>
      <c r="AE137" s="700"/>
      <c r="AF137" s="682"/>
      <c r="AG137" s="702"/>
      <c r="AH137" s="676"/>
      <c r="AI137" s="678"/>
      <c r="AJ137" s="680"/>
      <c r="AK137" s="690"/>
      <c r="AL137" s="172"/>
      <c r="AM137" s="174"/>
      <c r="AN137" s="174"/>
      <c r="AO137" s="174"/>
      <c r="AP137" s="174"/>
      <c r="AQ137" s="174"/>
      <c r="AR137" s="172"/>
      <c r="AS137" s="172"/>
    </row>
    <row r="138" spans="1:45" ht="12.75" customHeight="1" x14ac:dyDescent="0.25">
      <c r="A138" s="682"/>
      <c r="B138" s="684"/>
      <c r="C138" s="686"/>
      <c r="D138" s="688"/>
      <c r="E138" s="686"/>
      <c r="F138" s="692" t="s">
        <v>260</v>
      </c>
      <c r="G138" s="695"/>
      <c r="H138" s="107" t="s">
        <v>245</v>
      </c>
      <c r="I138" s="496"/>
      <c r="J138" s="519"/>
      <c r="K138" s="48" t="str" cm="1">
        <f t="array" ref="K138">+_xlfn.IFS(J138="","",J138='12 Formulas'!$AM$2,'12 Formulas'!$AN$2,J138='12 Formulas'!$AM$3,'12 Formulas'!$AN$3)</f>
        <v/>
      </c>
      <c r="L138" s="452"/>
      <c r="M138" s="49" t="str" cm="1">
        <f t="array" ref="M138">+_xlfn.IFS(L138="","",L138='12 Formulas'!$AO$2,'12 Formulas'!$AP$2,L138='12 Formulas'!$AO$3,'12 Formulas'!$AP$3)</f>
        <v/>
      </c>
      <c r="N138" s="452"/>
      <c r="O138" s="49" t="str" cm="1">
        <f t="array" ref="O138">+_xlfn.IFS(N138="","",N138='12 Formulas'!$AQ$2,'12 Formulas'!$AR$2,N138='12 Formulas'!$AQ$3,'12 Formulas'!$AR$3)</f>
        <v/>
      </c>
      <c r="P138" s="452"/>
      <c r="Q138" s="49" t="str" cm="1">
        <f t="array" ref="Q138">+_xlfn.IFS(P138="","",P138='12 Formulas'!$AS$2,'12 Formulas'!$AT$2,P138='12 Formulas'!$AS$3,'12 Formulas'!$AT$3,P138='12 Formulas'!$AS$4,'12 Formulas'!$AT$4)</f>
        <v/>
      </c>
      <c r="R138" s="452"/>
      <c r="S138" s="49" t="str" cm="1">
        <f t="array" ref="S138">+_xlfn.IFS(R138="","",R138='12 Formulas'!$AU$2,'12 Formulas'!$AV$2,R138='12 Formulas'!$AU$3,'12 Formulas'!$AV$3)</f>
        <v/>
      </c>
      <c r="T138" s="491"/>
      <c r="U138" s="49" t="str" cm="1">
        <f t="array" ref="U138">+_xlfn.IFS(T138="","",T138='12 Formulas'!$AW$2,'12 Formulas'!$AX$2,T138='12 Formulas'!$AW$3,'12 Formulas'!$AX$3)</f>
        <v/>
      </c>
      <c r="V138" s="523"/>
      <c r="W138" s="104" t="str" cm="1">
        <f t="array" ref="W138">+_xlfn.IFS(V138="","",V138='12 Formulas'!$AY$2,'12 Formulas'!$AZ$2,V138='12 Formulas'!$AY$3,'12 Formulas'!$AZ$3,V138='12 Formulas'!$AY$4,'12 Formulas'!$AZ$4)</f>
        <v/>
      </c>
      <c r="X138" s="101" t="str">
        <f t="shared" si="1"/>
        <v/>
      </c>
      <c r="Y138" s="50" t="str" cm="1">
        <f t="array" ref="Y138">+_xlfn.IFS(X138="","",X138&lt;='12 Formulas'!$BD$4,'12 Formulas'!$BB$4,X138&lt;='12 Formulas'!$BD$3,'12 Formulas'!$BB$3,X138&lt;='12 Formulas'!$BD$2,'12 Formulas'!$BB$2)</f>
        <v/>
      </c>
      <c r="Z138" s="526"/>
      <c r="AA138" s="95" t="str" cm="1">
        <f t="array" ref="AA138">+_xlfn.IFS(Z138="","",Z138='12 Formulas'!$BF$2,'12 Formulas'!$BG$2,Z138='12 Formulas'!$BF$3,'12 Formulas'!$BG$3,Z138='12 Formulas'!$BF$4,'12 Formulas'!$BG$4)</f>
        <v/>
      </c>
      <c r="AB138" s="94"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5" t="str" cm="1">
        <f t="array" ref="AC138">+_xlfn.IFS(AB138="","",AB138='12 Formulas'!$BM$3,'12 Formulas'!$BN$3,AB138='12 Formulas'!$BM$4,'12 Formulas'!$BN$4,AB138='12 Formulas'!$BM$5,'12 Formulas'!$BN$5)</f>
        <v/>
      </c>
      <c r="AD138" s="90" t="str" cm="1">
        <f t="array" ref="AD138">+_xlfn.IFS(AB138="","",AB138='12 Formulas'!$BM$3,'12 Formulas'!$BO$3,AB138='12 Formulas'!$BM$4,'12 Formulas'!$BO$4,AB138='12 Formulas'!$BM$5,'12 Formulas'!$BO$5)</f>
        <v/>
      </c>
      <c r="AE138" s="700"/>
      <c r="AF138" s="682"/>
      <c r="AG138" s="702"/>
      <c r="AH138" s="676"/>
      <c r="AI138" s="678"/>
      <c r="AJ138" s="680"/>
      <c r="AK138" s="690"/>
      <c r="AL138" s="172"/>
      <c r="AM138" s="174"/>
      <c r="AN138" s="174"/>
      <c r="AO138" s="174"/>
      <c r="AP138" s="174"/>
      <c r="AQ138" s="174"/>
      <c r="AR138" s="172"/>
      <c r="AS138" s="172"/>
    </row>
    <row r="139" spans="1:45" ht="12.75" customHeight="1" x14ac:dyDescent="0.25">
      <c r="A139" s="682"/>
      <c r="B139" s="684"/>
      <c r="C139" s="686"/>
      <c r="D139" s="688"/>
      <c r="E139" s="686"/>
      <c r="F139" s="693"/>
      <c r="G139" s="696"/>
      <c r="H139" s="107" t="s">
        <v>254</v>
      </c>
      <c r="I139" s="496"/>
      <c r="J139" s="519"/>
      <c r="K139" s="48" t="str" cm="1">
        <f t="array" ref="K139">+_xlfn.IFS(J139="","",J139='12 Formulas'!$AM$2,'12 Formulas'!$AN$2,J139='12 Formulas'!$AM$3,'12 Formulas'!$AN$3)</f>
        <v/>
      </c>
      <c r="L139" s="452"/>
      <c r="M139" s="49" t="str" cm="1">
        <f t="array" ref="M139">+_xlfn.IFS(L139="","",L139='12 Formulas'!$AO$2,'12 Formulas'!$AP$2,L139='12 Formulas'!$AO$3,'12 Formulas'!$AP$3)</f>
        <v/>
      </c>
      <c r="N139" s="452"/>
      <c r="O139" s="49" t="str" cm="1">
        <f t="array" ref="O139">+_xlfn.IFS(N139="","",N139='12 Formulas'!$AQ$2,'12 Formulas'!$AR$2,N139='12 Formulas'!$AQ$3,'12 Formulas'!$AR$3)</f>
        <v/>
      </c>
      <c r="P139" s="452"/>
      <c r="Q139" s="49" t="str" cm="1">
        <f t="array" ref="Q139">+_xlfn.IFS(P139="","",P139='12 Formulas'!$AS$2,'12 Formulas'!$AT$2,P139='12 Formulas'!$AS$3,'12 Formulas'!$AT$3,P139='12 Formulas'!$AS$4,'12 Formulas'!$AT$4)</f>
        <v/>
      </c>
      <c r="R139" s="452"/>
      <c r="S139" s="49" t="str" cm="1">
        <f t="array" ref="S139">+_xlfn.IFS(R139="","",R139='12 Formulas'!$AU$2,'12 Formulas'!$AV$2,R139='12 Formulas'!$AU$3,'12 Formulas'!$AV$3)</f>
        <v/>
      </c>
      <c r="T139" s="491"/>
      <c r="U139" s="49" t="str" cm="1">
        <f t="array" ref="U139">+_xlfn.IFS(T139="","",T139='12 Formulas'!$AW$2,'12 Formulas'!$AX$2,T139='12 Formulas'!$AW$3,'12 Formulas'!$AX$3)</f>
        <v/>
      </c>
      <c r="V139" s="523"/>
      <c r="W139" s="104" t="str" cm="1">
        <f t="array" ref="W139">+_xlfn.IFS(V139="","",V139='12 Formulas'!$AY$2,'12 Formulas'!$AZ$2,V139='12 Formulas'!$AY$3,'12 Formulas'!$AZ$3,V139='12 Formulas'!$AY$4,'12 Formulas'!$AZ$4)</f>
        <v/>
      </c>
      <c r="X139" s="101" t="str">
        <f t="shared" si="1"/>
        <v/>
      </c>
      <c r="Y139" s="50" t="str" cm="1">
        <f t="array" ref="Y139">+_xlfn.IFS(X139="","",X139&lt;='12 Formulas'!$BD$4,'12 Formulas'!$BB$4,X139&lt;='12 Formulas'!$BD$3,'12 Formulas'!$BB$3,X139&lt;='12 Formulas'!$BD$2,'12 Formulas'!$BB$2)</f>
        <v/>
      </c>
      <c r="Z139" s="526"/>
      <c r="AA139" s="95" t="str" cm="1">
        <f t="array" ref="AA139">+_xlfn.IFS(Z139="","",Z139='12 Formulas'!$BF$2,'12 Formulas'!$BG$2,Z139='12 Formulas'!$BF$3,'12 Formulas'!$BG$3,Z139='12 Formulas'!$BF$4,'12 Formulas'!$BG$4)</f>
        <v/>
      </c>
      <c r="AB139" s="94"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5" t="str" cm="1">
        <f t="array" ref="AC139">+_xlfn.IFS(AB139="","",AB139='12 Formulas'!$BM$3,'12 Formulas'!$BN$3,AB139='12 Formulas'!$BM$4,'12 Formulas'!$BN$4,AB139='12 Formulas'!$BM$5,'12 Formulas'!$BN$5)</f>
        <v/>
      </c>
      <c r="AD139" s="90" t="str" cm="1">
        <f t="array" ref="AD139">+_xlfn.IFS(AB139="","",AB139='12 Formulas'!$BM$3,'12 Formulas'!$BO$3,AB139='12 Formulas'!$BM$4,'12 Formulas'!$BO$4,AB139='12 Formulas'!$BM$5,'12 Formulas'!$BO$5)</f>
        <v/>
      </c>
      <c r="AE139" s="700"/>
      <c r="AF139" s="682"/>
      <c r="AG139" s="702"/>
      <c r="AH139" s="676"/>
      <c r="AI139" s="678"/>
      <c r="AJ139" s="680"/>
      <c r="AK139" s="690"/>
      <c r="AL139" s="172"/>
      <c r="AM139" s="174"/>
      <c r="AN139" s="174"/>
      <c r="AO139" s="174"/>
      <c r="AP139" s="174"/>
      <c r="AQ139" s="174"/>
      <c r="AR139" s="172"/>
      <c r="AS139" s="172"/>
    </row>
    <row r="140" spans="1:45" ht="12.75" customHeight="1" x14ac:dyDescent="0.25">
      <c r="A140" s="682"/>
      <c r="B140" s="684"/>
      <c r="C140" s="686"/>
      <c r="D140" s="688"/>
      <c r="E140" s="686"/>
      <c r="F140" s="694"/>
      <c r="G140" s="697"/>
      <c r="H140" s="107" t="s">
        <v>258</v>
      </c>
      <c r="I140" s="496"/>
      <c r="J140" s="519"/>
      <c r="K140" s="48" t="str" cm="1">
        <f t="array" ref="K140">+_xlfn.IFS(J140="","",J140='12 Formulas'!$AM$2,'12 Formulas'!$AN$2,J140='12 Formulas'!$AM$3,'12 Formulas'!$AN$3)</f>
        <v/>
      </c>
      <c r="L140" s="452"/>
      <c r="M140" s="49" t="str" cm="1">
        <f t="array" ref="M140">+_xlfn.IFS(L140="","",L140='12 Formulas'!$AO$2,'12 Formulas'!$AP$2,L140='12 Formulas'!$AO$3,'12 Formulas'!$AP$3)</f>
        <v/>
      </c>
      <c r="N140" s="452"/>
      <c r="O140" s="49" t="str" cm="1">
        <f t="array" ref="O140">+_xlfn.IFS(N140="","",N140='12 Formulas'!$AQ$2,'12 Formulas'!$AR$2,N140='12 Formulas'!$AQ$3,'12 Formulas'!$AR$3)</f>
        <v/>
      </c>
      <c r="P140" s="452"/>
      <c r="Q140" s="49" t="str" cm="1">
        <f t="array" ref="Q140">+_xlfn.IFS(P140="","",P140='12 Formulas'!$AS$2,'12 Formulas'!$AT$2,P140='12 Formulas'!$AS$3,'12 Formulas'!$AT$3,P140='12 Formulas'!$AS$4,'12 Formulas'!$AT$4)</f>
        <v/>
      </c>
      <c r="R140" s="452"/>
      <c r="S140" s="49" t="str" cm="1">
        <f t="array" ref="S140">+_xlfn.IFS(R140="","",R140='12 Formulas'!$AU$2,'12 Formulas'!$AV$2,R140='12 Formulas'!$AU$3,'12 Formulas'!$AV$3)</f>
        <v/>
      </c>
      <c r="T140" s="491"/>
      <c r="U140" s="49" t="str" cm="1">
        <f t="array" ref="U140">+_xlfn.IFS(T140="","",T140='12 Formulas'!$AW$2,'12 Formulas'!$AX$2,T140='12 Formulas'!$AW$3,'12 Formulas'!$AX$3)</f>
        <v/>
      </c>
      <c r="V140" s="523"/>
      <c r="W140" s="104" t="str" cm="1">
        <f t="array" ref="W140">+_xlfn.IFS(V140="","",V140='12 Formulas'!$AY$2,'12 Formulas'!$AZ$2,V140='12 Formulas'!$AY$3,'12 Formulas'!$AZ$3,V140='12 Formulas'!$AY$4,'12 Formulas'!$AZ$4)</f>
        <v/>
      </c>
      <c r="X140" s="101" t="str">
        <f t="shared" si="1"/>
        <v/>
      </c>
      <c r="Y140" s="50" t="str" cm="1">
        <f t="array" ref="Y140">+_xlfn.IFS(X140="","",X140&lt;='12 Formulas'!$BD$4,'12 Formulas'!$BB$4,X140&lt;='12 Formulas'!$BD$3,'12 Formulas'!$BB$3,X140&lt;='12 Formulas'!$BD$2,'12 Formulas'!$BB$2)</f>
        <v/>
      </c>
      <c r="Z140" s="526"/>
      <c r="AA140" s="95" t="str" cm="1">
        <f t="array" ref="AA140">+_xlfn.IFS(Z140="","",Z140='12 Formulas'!$BF$2,'12 Formulas'!$BG$2,Z140='12 Formulas'!$BF$3,'12 Formulas'!$BG$3,Z140='12 Formulas'!$BF$4,'12 Formulas'!$BG$4)</f>
        <v/>
      </c>
      <c r="AB140" s="94"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5" t="str" cm="1">
        <f t="array" ref="AC140">+_xlfn.IFS(AB140="","",AB140='12 Formulas'!$BM$3,'12 Formulas'!$BN$3,AB140='12 Formulas'!$BM$4,'12 Formulas'!$BN$4,AB140='12 Formulas'!$BM$5,'12 Formulas'!$BN$5)</f>
        <v/>
      </c>
      <c r="AD140" s="90" t="str" cm="1">
        <f t="array" ref="AD140">+_xlfn.IFS(AB140="","",AB140='12 Formulas'!$BM$3,'12 Formulas'!$BO$3,AB140='12 Formulas'!$BM$4,'12 Formulas'!$BO$4,AB140='12 Formulas'!$BM$5,'12 Formulas'!$BO$5)</f>
        <v/>
      </c>
      <c r="AE140" s="700"/>
      <c r="AF140" s="682"/>
      <c r="AG140" s="702"/>
      <c r="AH140" s="676"/>
      <c r="AI140" s="678"/>
      <c r="AJ140" s="680"/>
      <c r="AK140" s="690"/>
      <c r="AL140" s="172"/>
      <c r="AM140" s="174"/>
      <c r="AN140" s="174"/>
      <c r="AO140" s="174"/>
      <c r="AP140" s="174"/>
      <c r="AQ140" s="174"/>
      <c r="AR140" s="172"/>
      <c r="AS140" s="172"/>
    </row>
    <row r="141" spans="1:45" ht="12.75" customHeight="1" x14ac:dyDescent="0.25">
      <c r="A141" s="682"/>
      <c r="B141" s="684"/>
      <c r="C141" s="686"/>
      <c r="D141" s="688"/>
      <c r="E141" s="686"/>
      <c r="F141" s="692" t="s">
        <v>261</v>
      </c>
      <c r="G141" s="695"/>
      <c r="H141" s="107" t="s">
        <v>245</v>
      </c>
      <c r="I141" s="496"/>
      <c r="J141" s="519"/>
      <c r="K141" s="48" t="str" cm="1">
        <f t="array" ref="K141">+_xlfn.IFS(J141="","",J141='12 Formulas'!$AM$2,'12 Formulas'!$AN$2,J141='12 Formulas'!$AM$3,'12 Formulas'!$AN$3)</f>
        <v/>
      </c>
      <c r="L141" s="452"/>
      <c r="M141" s="49" t="str" cm="1">
        <f t="array" ref="M141">+_xlfn.IFS(L141="","",L141='12 Formulas'!$AO$2,'12 Formulas'!$AP$2,L141='12 Formulas'!$AO$3,'12 Formulas'!$AP$3)</f>
        <v/>
      </c>
      <c r="N141" s="452"/>
      <c r="O141" s="49" t="str" cm="1">
        <f t="array" ref="O141">+_xlfn.IFS(N141="","",N141='12 Formulas'!$AQ$2,'12 Formulas'!$AR$2,N141='12 Formulas'!$AQ$3,'12 Formulas'!$AR$3)</f>
        <v/>
      </c>
      <c r="P141" s="452"/>
      <c r="Q141" s="49" t="str" cm="1">
        <f t="array" ref="Q141">+_xlfn.IFS(P141="","",P141='12 Formulas'!$AS$2,'12 Formulas'!$AT$2,P141='12 Formulas'!$AS$3,'12 Formulas'!$AT$3,P141='12 Formulas'!$AS$4,'12 Formulas'!$AT$4)</f>
        <v/>
      </c>
      <c r="R141" s="452"/>
      <c r="S141" s="49" t="str" cm="1">
        <f t="array" ref="S141">+_xlfn.IFS(R141="","",R141='12 Formulas'!$AU$2,'12 Formulas'!$AV$2,R141='12 Formulas'!$AU$3,'12 Formulas'!$AV$3)</f>
        <v/>
      </c>
      <c r="T141" s="491"/>
      <c r="U141" s="49" t="str" cm="1">
        <f t="array" ref="U141">+_xlfn.IFS(T141="","",T141='12 Formulas'!$AW$2,'12 Formulas'!$AX$2,T141='12 Formulas'!$AW$3,'12 Formulas'!$AX$3)</f>
        <v/>
      </c>
      <c r="V141" s="523"/>
      <c r="W141" s="104" t="str" cm="1">
        <f t="array" ref="W141">+_xlfn.IFS(V141="","",V141='12 Formulas'!$AY$2,'12 Formulas'!$AZ$2,V141='12 Formulas'!$AY$3,'12 Formulas'!$AZ$3,V141='12 Formulas'!$AY$4,'12 Formulas'!$AZ$4)</f>
        <v/>
      </c>
      <c r="X141" s="101" t="str">
        <f t="shared" ref="X141:X204" si="2">+IFERROR(K141+M141+O141+Q141+S141+U141+W141,"")</f>
        <v/>
      </c>
      <c r="Y141" s="50" t="str" cm="1">
        <f t="array" ref="Y141">+_xlfn.IFS(X141="","",X141&lt;='12 Formulas'!$BD$4,'12 Formulas'!$BB$4,X141&lt;='12 Formulas'!$BD$3,'12 Formulas'!$BB$3,X141&lt;='12 Formulas'!$BD$2,'12 Formulas'!$BB$2)</f>
        <v/>
      </c>
      <c r="Z141" s="526"/>
      <c r="AA141" s="95" t="str" cm="1">
        <f t="array" ref="AA141">+_xlfn.IFS(Z141="","",Z141='12 Formulas'!$BF$2,'12 Formulas'!$BG$2,Z141='12 Formulas'!$BF$3,'12 Formulas'!$BG$3,Z141='12 Formulas'!$BF$4,'12 Formulas'!$BG$4)</f>
        <v/>
      </c>
      <c r="AB141" s="94"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5" t="str" cm="1">
        <f t="array" ref="AC141">+_xlfn.IFS(AB141="","",AB141='12 Formulas'!$BM$3,'12 Formulas'!$BN$3,AB141='12 Formulas'!$BM$4,'12 Formulas'!$BN$4,AB141='12 Formulas'!$BM$5,'12 Formulas'!$BN$5)</f>
        <v/>
      </c>
      <c r="AD141" s="90" t="str" cm="1">
        <f t="array" ref="AD141">+_xlfn.IFS(AB141="","",AB141='12 Formulas'!$BM$3,'12 Formulas'!$BO$3,AB141='12 Formulas'!$BM$4,'12 Formulas'!$BO$4,AB141='12 Formulas'!$BM$5,'12 Formulas'!$BO$5)</f>
        <v/>
      </c>
      <c r="AE141" s="700"/>
      <c r="AF141" s="682"/>
      <c r="AG141" s="702"/>
      <c r="AH141" s="676"/>
      <c r="AI141" s="678"/>
      <c r="AJ141" s="680"/>
      <c r="AK141" s="690"/>
      <c r="AL141" s="172"/>
      <c r="AM141" s="174"/>
      <c r="AN141" s="174"/>
      <c r="AO141" s="174"/>
      <c r="AP141" s="174"/>
      <c r="AQ141" s="174"/>
      <c r="AR141" s="172"/>
      <c r="AS141" s="172"/>
    </row>
    <row r="142" spans="1:45" ht="12.75" customHeight="1" x14ac:dyDescent="0.25">
      <c r="A142" s="682"/>
      <c r="B142" s="684"/>
      <c r="C142" s="686"/>
      <c r="D142" s="688"/>
      <c r="E142" s="686"/>
      <c r="F142" s="693"/>
      <c r="G142" s="696"/>
      <c r="H142" s="107" t="s">
        <v>254</v>
      </c>
      <c r="I142" s="496"/>
      <c r="J142" s="519"/>
      <c r="K142" s="48" t="str" cm="1">
        <f t="array" ref="K142">+_xlfn.IFS(J142="","",J142='12 Formulas'!$AM$2,'12 Formulas'!$AN$2,J142='12 Formulas'!$AM$3,'12 Formulas'!$AN$3)</f>
        <v/>
      </c>
      <c r="L142" s="452"/>
      <c r="M142" s="49" t="str" cm="1">
        <f t="array" ref="M142">+_xlfn.IFS(L142="","",L142='12 Formulas'!$AO$2,'12 Formulas'!$AP$2,L142='12 Formulas'!$AO$3,'12 Formulas'!$AP$3)</f>
        <v/>
      </c>
      <c r="N142" s="452"/>
      <c r="O142" s="49" t="str" cm="1">
        <f t="array" ref="O142">+_xlfn.IFS(N142="","",N142='12 Formulas'!$AQ$2,'12 Formulas'!$AR$2,N142='12 Formulas'!$AQ$3,'12 Formulas'!$AR$3)</f>
        <v/>
      </c>
      <c r="P142" s="452"/>
      <c r="Q142" s="49" t="str" cm="1">
        <f t="array" ref="Q142">+_xlfn.IFS(P142="","",P142='12 Formulas'!$AS$2,'12 Formulas'!$AT$2,P142='12 Formulas'!$AS$3,'12 Formulas'!$AT$3,P142='12 Formulas'!$AS$4,'12 Formulas'!$AT$4)</f>
        <v/>
      </c>
      <c r="R142" s="452"/>
      <c r="S142" s="49" t="str" cm="1">
        <f t="array" ref="S142">+_xlfn.IFS(R142="","",R142='12 Formulas'!$AU$2,'12 Formulas'!$AV$2,R142='12 Formulas'!$AU$3,'12 Formulas'!$AV$3)</f>
        <v/>
      </c>
      <c r="T142" s="491"/>
      <c r="U142" s="49" t="str" cm="1">
        <f t="array" ref="U142">+_xlfn.IFS(T142="","",T142='12 Formulas'!$AW$2,'12 Formulas'!$AX$2,T142='12 Formulas'!$AW$3,'12 Formulas'!$AX$3)</f>
        <v/>
      </c>
      <c r="V142" s="523"/>
      <c r="W142" s="104" t="str" cm="1">
        <f t="array" ref="W142">+_xlfn.IFS(V142="","",V142='12 Formulas'!$AY$2,'12 Formulas'!$AZ$2,V142='12 Formulas'!$AY$3,'12 Formulas'!$AZ$3,V142='12 Formulas'!$AY$4,'12 Formulas'!$AZ$4)</f>
        <v/>
      </c>
      <c r="X142" s="101" t="str">
        <f t="shared" si="2"/>
        <v/>
      </c>
      <c r="Y142" s="50" t="str" cm="1">
        <f t="array" ref="Y142">+_xlfn.IFS(X142="","",X142&lt;='12 Formulas'!$BD$4,'12 Formulas'!$BB$4,X142&lt;='12 Formulas'!$BD$3,'12 Formulas'!$BB$3,X142&lt;='12 Formulas'!$BD$2,'12 Formulas'!$BB$2)</f>
        <v/>
      </c>
      <c r="Z142" s="526"/>
      <c r="AA142" s="95" t="str" cm="1">
        <f t="array" ref="AA142">+_xlfn.IFS(Z142="","",Z142='12 Formulas'!$BF$2,'12 Formulas'!$BG$2,Z142='12 Formulas'!$BF$3,'12 Formulas'!$BG$3,Z142='12 Formulas'!$BF$4,'12 Formulas'!$BG$4)</f>
        <v/>
      </c>
      <c r="AB142" s="94"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5" t="str" cm="1">
        <f t="array" ref="AC142">+_xlfn.IFS(AB142="","",AB142='12 Formulas'!$BM$3,'12 Formulas'!$BN$3,AB142='12 Formulas'!$BM$4,'12 Formulas'!$BN$4,AB142='12 Formulas'!$BM$5,'12 Formulas'!$BN$5)</f>
        <v/>
      </c>
      <c r="AD142" s="90" t="str" cm="1">
        <f t="array" ref="AD142">+_xlfn.IFS(AB142="","",AB142='12 Formulas'!$BM$3,'12 Formulas'!$BO$3,AB142='12 Formulas'!$BM$4,'12 Formulas'!$BO$4,AB142='12 Formulas'!$BM$5,'12 Formulas'!$BO$5)</f>
        <v/>
      </c>
      <c r="AE142" s="700"/>
      <c r="AF142" s="682"/>
      <c r="AG142" s="702"/>
      <c r="AH142" s="676"/>
      <c r="AI142" s="678"/>
      <c r="AJ142" s="680"/>
      <c r="AK142" s="690"/>
      <c r="AL142" s="172"/>
      <c r="AM142" s="174"/>
      <c r="AN142" s="174"/>
      <c r="AO142" s="174"/>
      <c r="AP142" s="174"/>
      <c r="AQ142" s="174"/>
      <c r="AR142" s="172"/>
      <c r="AS142" s="172"/>
    </row>
    <row r="143" spans="1:45" ht="12.75" customHeight="1" x14ac:dyDescent="0.25">
      <c r="A143" s="682"/>
      <c r="B143" s="684"/>
      <c r="C143" s="686"/>
      <c r="D143" s="688"/>
      <c r="E143" s="686"/>
      <c r="F143" s="694"/>
      <c r="G143" s="697"/>
      <c r="H143" s="107" t="s">
        <v>258</v>
      </c>
      <c r="I143" s="496"/>
      <c r="J143" s="519"/>
      <c r="K143" s="48" t="str" cm="1">
        <f t="array" ref="K143">+_xlfn.IFS(J143="","",J143='12 Formulas'!$AM$2,'12 Formulas'!$AN$2,J143='12 Formulas'!$AM$3,'12 Formulas'!$AN$3)</f>
        <v/>
      </c>
      <c r="L143" s="452"/>
      <c r="M143" s="49" t="str" cm="1">
        <f t="array" ref="M143">+_xlfn.IFS(L143="","",L143='12 Formulas'!$AO$2,'12 Formulas'!$AP$2,L143='12 Formulas'!$AO$3,'12 Formulas'!$AP$3)</f>
        <v/>
      </c>
      <c r="N143" s="452"/>
      <c r="O143" s="49" t="str" cm="1">
        <f t="array" ref="O143">+_xlfn.IFS(N143="","",N143='12 Formulas'!$AQ$2,'12 Formulas'!$AR$2,N143='12 Formulas'!$AQ$3,'12 Formulas'!$AR$3)</f>
        <v/>
      </c>
      <c r="P143" s="452"/>
      <c r="Q143" s="49" t="str" cm="1">
        <f t="array" ref="Q143">+_xlfn.IFS(P143="","",P143='12 Formulas'!$AS$2,'12 Formulas'!$AT$2,P143='12 Formulas'!$AS$3,'12 Formulas'!$AT$3,P143='12 Formulas'!$AS$4,'12 Formulas'!$AT$4)</f>
        <v/>
      </c>
      <c r="R143" s="452"/>
      <c r="S143" s="49" t="str" cm="1">
        <f t="array" ref="S143">+_xlfn.IFS(R143="","",R143='12 Formulas'!$AU$2,'12 Formulas'!$AV$2,R143='12 Formulas'!$AU$3,'12 Formulas'!$AV$3)</f>
        <v/>
      </c>
      <c r="T143" s="491"/>
      <c r="U143" s="49" t="str" cm="1">
        <f t="array" ref="U143">+_xlfn.IFS(T143="","",T143='12 Formulas'!$AW$2,'12 Formulas'!$AX$2,T143='12 Formulas'!$AW$3,'12 Formulas'!$AX$3)</f>
        <v/>
      </c>
      <c r="V143" s="523"/>
      <c r="W143" s="104" t="str" cm="1">
        <f t="array" ref="W143">+_xlfn.IFS(V143="","",V143='12 Formulas'!$AY$2,'12 Formulas'!$AZ$2,V143='12 Formulas'!$AY$3,'12 Formulas'!$AZ$3,V143='12 Formulas'!$AY$4,'12 Formulas'!$AZ$4)</f>
        <v/>
      </c>
      <c r="X143" s="101" t="str">
        <f t="shared" si="2"/>
        <v/>
      </c>
      <c r="Y143" s="50" t="str" cm="1">
        <f t="array" ref="Y143">+_xlfn.IFS(X143="","",X143&lt;='12 Formulas'!$BD$4,'12 Formulas'!$BB$4,X143&lt;='12 Formulas'!$BD$3,'12 Formulas'!$BB$3,X143&lt;='12 Formulas'!$BD$2,'12 Formulas'!$BB$2)</f>
        <v/>
      </c>
      <c r="Z143" s="526"/>
      <c r="AA143" s="95" t="str" cm="1">
        <f t="array" ref="AA143">+_xlfn.IFS(Z143="","",Z143='12 Formulas'!$BF$2,'12 Formulas'!$BG$2,Z143='12 Formulas'!$BF$3,'12 Formulas'!$BG$3,Z143='12 Formulas'!$BF$4,'12 Formulas'!$BG$4)</f>
        <v/>
      </c>
      <c r="AB143" s="94"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5" t="str" cm="1">
        <f t="array" ref="AC143">+_xlfn.IFS(AB143="","",AB143='12 Formulas'!$BM$3,'12 Formulas'!$BN$3,AB143='12 Formulas'!$BM$4,'12 Formulas'!$BN$4,AB143='12 Formulas'!$BM$5,'12 Formulas'!$BN$5)</f>
        <v/>
      </c>
      <c r="AD143" s="90" t="str" cm="1">
        <f t="array" ref="AD143">+_xlfn.IFS(AB143="","",AB143='12 Formulas'!$BM$3,'12 Formulas'!$BO$3,AB143='12 Formulas'!$BM$4,'12 Formulas'!$BO$4,AB143='12 Formulas'!$BM$5,'12 Formulas'!$BO$5)</f>
        <v/>
      </c>
      <c r="AE143" s="700"/>
      <c r="AF143" s="682"/>
      <c r="AG143" s="702"/>
      <c r="AH143" s="676"/>
      <c r="AI143" s="678"/>
      <c r="AJ143" s="680"/>
      <c r="AK143" s="690"/>
      <c r="AL143" s="172"/>
      <c r="AM143" s="174"/>
      <c r="AN143" s="174"/>
      <c r="AO143" s="174"/>
      <c r="AP143" s="174"/>
      <c r="AQ143" s="174"/>
      <c r="AR143" s="172"/>
      <c r="AS143" s="172"/>
    </row>
    <row r="144" spans="1:45" ht="12.75" customHeight="1" x14ac:dyDescent="0.25">
      <c r="A144" s="682"/>
      <c r="B144" s="684"/>
      <c r="C144" s="686"/>
      <c r="D144" s="688"/>
      <c r="E144" s="686"/>
      <c r="F144" s="692" t="s">
        <v>262</v>
      </c>
      <c r="G144" s="695"/>
      <c r="H144" s="107" t="s">
        <v>245</v>
      </c>
      <c r="I144" s="496"/>
      <c r="J144" s="519"/>
      <c r="K144" s="48" t="str" cm="1">
        <f t="array" ref="K144">+_xlfn.IFS(J144="","",J144='12 Formulas'!$AM$2,'12 Formulas'!$AN$2,J144='12 Formulas'!$AM$3,'12 Formulas'!$AN$3)</f>
        <v/>
      </c>
      <c r="L144" s="452"/>
      <c r="M144" s="49" t="str" cm="1">
        <f t="array" ref="M144">+_xlfn.IFS(L144="","",L144='12 Formulas'!$AO$2,'12 Formulas'!$AP$2,L144='12 Formulas'!$AO$3,'12 Formulas'!$AP$3)</f>
        <v/>
      </c>
      <c r="N144" s="452"/>
      <c r="O144" s="49" t="str" cm="1">
        <f t="array" ref="O144">+_xlfn.IFS(N144="","",N144='12 Formulas'!$AQ$2,'12 Formulas'!$AR$2,N144='12 Formulas'!$AQ$3,'12 Formulas'!$AR$3)</f>
        <v/>
      </c>
      <c r="P144" s="452"/>
      <c r="Q144" s="49" t="str" cm="1">
        <f t="array" ref="Q144">+_xlfn.IFS(P144="","",P144='12 Formulas'!$AS$2,'12 Formulas'!$AT$2,P144='12 Formulas'!$AS$3,'12 Formulas'!$AT$3,P144='12 Formulas'!$AS$4,'12 Formulas'!$AT$4)</f>
        <v/>
      </c>
      <c r="R144" s="452"/>
      <c r="S144" s="49" t="str" cm="1">
        <f t="array" ref="S144">+_xlfn.IFS(R144="","",R144='12 Formulas'!$AU$2,'12 Formulas'!$AV$2,R144='12 Formulas'!$AU$3,'12 Formulas'!$AV$3)</f>
        <v/>
      </c>
      <c r="T144" s="491"/>
      <c r="U144" s="49" t="str" cm="1">
        <f t="array" ref="U144">+_xlfn.IFS(T144="","",T144='12 Formulas'!$AW$2,'12 Formulas'!$AX$2,T144='12 Formulas'!$AW$3,'12 Formulas'!$AX$3)</f>
        <v/>
      </c>
      <c r="V144" s="523"/>
      <c r="W144" s="104" t="str" cm="1">
        <f t="array" ref="W144">+_xlfn.IFS(V144="","",V144='12 Formulas'!$AY$2,'12 Formulas'!$AZ$2,V144='12 Formulas'!$AY$3,'12 Formulas'!$AZ$3,V144='12 Formulas'!$AY$4,'12 Formulas'!$AZ$4)</f>
        <v/>
      </c>
      <c r="X144" s="101" t="str">
        <f t="shared" si="2"/>
        <v/>
      </c>
      <c r="Y144" s="50" t="str" cm="1">
        <f t="array" ref="Y144">+_xlfn.IFS(X144="","",X144&lt;='12 Formulas'!$BD$4,'12 Formulas'!$BB$4,X144&lt;='12 Formulas'!$BD$3,'12 Formulas'!$BB$3,X144&lt;='12 Formulas'!$BD$2,'12 Formulas'!$BB$2)</f>
        <v/>
      </c>
      <c r="Z144" s="526"/>
      <c r="AA144" s="95" t="str" cm="1">
        <f t="array" ref="AA144">+_xlfn.IFS(Z144="","",Z144='12 Formulas'!$BF$2,'12 Formulas'!$BG$2,Z144='12 Formulas'!$BF$3,'12 Formulas'!$BG$3,Z144='12 Formulas'!$BF$4,'12 Formulas'!$BG$4)</f>
        <v/>
      </c>
      <c r="AB144" s="94"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5" t="str" cm="1">
        <f t="array" ref="AC144">+_xlfn.IFS(AB144="","",AB144='12 Formulas'!$BM$3,'12 Formulas'!$BN$3,AB144='12 Formulas'!$BM$4,'12 Formulas'!$BN$4,AB144='12 Formulas'!$BM$5,'12 Formulas'!$BN$5)</f>
        <v/>
      </c>
      <c r="AD144" s="90" t="str" cm="1">
        <f t="array" ref="AD144">+_xlfn.IFS(AB144="","",AB144='12 Formulas'!$BM$3,'12 Formulas'!$BO$3,AB144='12 Formulas'!$BM$4,'12 Formulas'!$BO$4,AB144='12 Formulas'!$BM$5,'12 Formulas'!$BO$5)</f>
        <v/>
      </c>
      <c r="AE144" s="700"/>
      <c r="AF144" s="682"/>
      <c r="AG144" s="702"/>
      <c r="AH144" s="676"/>
      <c r="AI144" s="678"/>
      <c r="AJ144" s="680"/>
      <c r="AK144" s="690"/>
      <c r="AL144" s="172"/>
      <c r="AM144" s="174"/>
      <c r="AN144" s="174"/>
      <c r="AO144" s="174"/>
      <c r="AP144" s="174"/>
      <c r="AQ144" s="174"/>
      <c r="AR144" s="172"/>
      <c r="AS144" s="172"/>
    </row>
    <row r="145" spans="1:45" ht="12.75" customHeight="1" x14ac:dyDescent="0.25">
      <c r="A145" s="682"/>
      <c r="B145" s="684"/>
      <c r="C145" s="686"/>
      <c r="D145" s="688"/>
      <c r="E145" s="686"/>
      <c r="F145" s="693"/>
      <c r="G145" s="696"/>
      <c r="H145" s="107" t="s">
        <v>254</v>
      </c>
      <c r="I145" s="496"/>
      <c r="J145" s="519"/>
      <c r="K145" s="48" t="str" cm="1">
        <f t="array" ref="K145">+_xlfn.IFS(J145="","",J145='12 Formulas'!$AM$2,'12 Formulas'!$AN$2,J145='12 Formulas'!$AM$3,'12 Formulas'!$AN$3)</f>
        <v/>
      </c>
      <c r="L145" s="452"/>
      <c r="M145" s="49" t="str" cm="1">
        <f t="array" ref="M145">+_xlfn.IFS(L145="","",L145='12 Formulas'!$AO$2,'12 Formulas'!$AP$2,L145='12 Formulas'!$AO$3,'12 Formulas'!$AP$3)</f>
        <v/>
      </c>
      <c r="N145" s="452"/>
      <c r="O145" s="49" t="str" cm="1">
        <f t="array" ref="O145">+_xlfn.IFS(N145="","",N145='12 Formulas'!$AQ$2,'12 Formulas'!$AR$2,N145='12 Formulas'!$AQ$3,'12 Formulas'!$AR$3)</f>
        <v/>
      </c>
      <c r="P145" s="452"/>
      <c r="Q145" s="49" t="str" cm="1">
        <f t="array" ref="Q145">+_xlfn.IFS(P145="","",P145='12 Formulas'!$AS$2,'12 Formulas'!$AT$2,P145='12 Formulas'!$AS$3,'12 Formulas'!$AT$3,P145='12 Formulas'!$AS$4,'12 Formulas'!$AT$4)</f>
        <v/>
      </c>
      <c r="R145" s="452"/>
      <c r="S145" s="49" t="str" cm="1">
        <f t="array" ref="S145">+_xlfn.IFS(R145="","",R145='12 Formulas'!$AU$2,'12 Formulas'!$AV$2,R145='12 Formulas'!$AU$3,'12 Formulas'!$AV$3)</f>
        <v/>
      </c>
      <c r="T145" s="491"/>
      <c r="U145" s="49" t="str" cm="1">
        <f t="array" ref="U145">+_xlfn.IFS(T145="","",T145='12 Formulas'!$AW$2,'12 Formulas'!$AX$2,T145='12 Formulas'!$AW$3,'12 Formulas'!$AX$3)</f>
        <v/>
      </c>
      <c r="V145" s="523"/>
      <c r="W145" s="104" t="str" cm="1">
        <f t="array" ref="W145">+_xlfn.IFS(V145="","",V145='12 Formulas'!$AY$2,'12 Formulas'!$AZ$2,V145='12 Formulas'!$AY$3,'12 Formulas'!$AZ$3,V145='12 Formulas'!$AY$4,'12 Formulas'!$AZ$4)</f>
        <v/>
      </c>
      <c r="X145" s="101" t="str">
        <f t="shared" si="2"/>
        <v/>
      </c>
      <c r="Y145" s="50" t="str" cm="1">
        <f t="array" ref="Y145">+_xlfn.IFS(X145="","",X145&lt;='12 Formulas'!$BD$4,'12 Formulas'!$BB$4,X145&lt;='12 Formulas'!$BD$3,'12 Formulas'!$BB$3,X145&lt;='12 Formulas'!$BD$2,'12 Formulas'!$BB$2)</f>
        <v/>
      </c>
      <c r="Z145" s="526"/>
      <c r="AA145" s="95" t="str" cm="1">
        <f t="array" ref="AA145">+_xlfn.IFS(Z145="","",Z145='12 Formulas'!$BF$2,'12 Formulas'!$BG$2,Z145='12 Formulas'!$BF$3,'12 Formulas'!$BG$3,Z145='12 Formulas'!$BF$4,'12 Formulas'!$BG$4)</f>
        <v/>
      </c>
      <c r="AB145" s="94"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5" t="str" cm="1">
        <f t="array" ref="AC145">+_xlfn.IFS(AB145="","",AB145='12 Formulas'!$BM$3,'12 Formulas'!$BN$3,AB145='12 Formulas'!$BM$4,'12 Formulas'!$BN$4,AB145='12 Formulas'!$BM$5,'12 Formulas'!$BN$5)</f>
        <v/>
      </c>
      <c r="AD145" s="90" t="str" cm="1">
        <f t="array" ref="AD145">+_xlfn.IFS(AB145="","",AB145='12 Formulas'!$BM$3,'12 Formulas'!$BO$3,AB145='12 Formulas'!$BM$4,'12 Formulas'!$BO$4,AB145='12 Formulas'!$BM$5,'12 Formulas'!$BO$5)</f>
        <v/>
      </c>
      <c r="AE145" s="700"/>
      <c r="AF145" s="682"/>
      <c r="AG145" s="702"/>
      <c r="AH145" s="676"/>
      <c r="AI145" s="678"/>
      <c r="AJ145" s="680"/>
      <c r="AK145" s="690"/>
      <c r="AL145" s="172"/>
      <c r="AM145" s="174"/>
      <c r="AN145" s="174"/>
      <c r="AO145" s="174"/>
      <c r="AP145" s="174"/>
      <c r="AQ145" s="174"/>
      <c r="AR145" s="172"/>
      <c r="AS145" s="172"/>
    </row>
    <row r="146" spans="1:45" ht="12.75" customHeight="1" thickBot="1" x14ac:dyDescent="0.3">
      <c r="A146" s="683"/>
      <c r="B146" s="685"/>
      <c r="C146" s="687"/>
      <c r="D146" s="689"/>
      <c r="E146" s="687"/>
      <c r="F146" s="698"/>
      <c r="G146" s="699"/>
      <c r="H146" s="108" t="s">
        <v>258</v>
      </c>
      <c r="I146" s="506"/>
      <c r="J146" s="520"/>
      <c r="K146" s="78" t="str" cm="1">
        <f t="array" ref="K146">+_xlfn.IFS(J146="","",J146='12 Formulas'!$AM$2,'12 Formulas'!$AN$2,J146='12 Formulas'!$AM$3,'12 Formulas'!$AN$3)</f>
        <v/>
      </c>
      <c r="L146" s="455"/>
      <c r="M146" s="79" t="str" cm="1">
        <f t="array" ref="M146">+_xlfn.IFS(L146="","",L146='12 Formulas'!$AO$2,'12 Formulas'!$AP$2,L146='12 Formulas'!$AO$3,'12 Formulas'!$AP$3)</f>
        <v/>
      </c>
      <c r="N146" s="455"/>
      <c r="O146" s="79" t="str" cm="1">
        <f t="array" ref="O146">+_xlfn.IFS(N146="","",N146='12 Formulas'!$AQ$2,'12 Formulas'!$AR$2,N146='12 Formulas'!$AQ$3,'12 Formulas'!$AR$3)</f>
        <v/>
      </c>
      <c r="P146" s="455"/>
      <c r="Q146" s="79" t="str" cm="1">
        <f t="array" ref="Q146">+_xlfn.IFS(P146="","",P146='12 Formulas'!$AS$2,'12 Formulas'!$AT$2,P146='12 Formulas'!$AS$3,'12 Formulas'!$AT$3,P146='12 Formulas'!$AS$4,'12 Formulas'!$AT$4)</f>
        <v/>
      </c>
      <c r="R146" s="455"/>
      <c r="S146" s="79" t="str" cm="1">
        <f t="array" ref="S146">+_xlfn.IFS(R146="","",R146='12 Formulas'!$AU$2,'12 Formulas'!$AV$2,R146='12 Formulas'!$AU$3,'12 Formulas'!$AV$3)</f>
        <v/>
      </c>
      <c r="T146" s="500"/>
      <c r="U146" s="79" t="str" cm="1">
        <f t="array" ref="U146">+_xlfn.IFS(T146="","",T146='12 Formulas'!$AW$2,'12 Formulas'!$AX$2,T146='12 Formulas'!$AW$3,'12 Formulas'!$AX$3)</f>
        <v/>
      </c>
      <c r="V146" s="524"/>
      <c r="W146" s="105" t="str" cm="1">
        <f t="array" ref="W146">+_xlfn.IFS(V146="","",V146='12 Formulas'!$AY$2,'12 Formulas'!$AZ$2,V146='12 Formulas'!$AY$3,'12 Formulas'!$AZ$3,V146='12 Formulas'!$AY$4,'12 Formulas'!$AZ$4)</f>
        <v/>
      </c>
      <c r="X146" s="102" t="str">
        <f t="shared" si="2"/>
        <v/>
      </c>
      <c r="Y146" s="81" t="str" cm="1">
        <f t="array" ref="Y146">+_xlfn.IFS(X146="","",X146&lt;='12 Formulas'!$BD$4,'12 Formulas'!$BB$4,X146&lt;='12 Formulas'!$BD$3,'12 Formulas'!$BB$3,X146&lt;='12 Formulas'!$BD$2,'12 Formulas'!$BB$2)</f>
        <v/>
      </c>
      <c r="Z146" s="527"/>
      <c r="AA146" s="97" t="str" cm="1">
        <f t="array" ref="AA146">+_xlfn.IFS(Z146="","",Z146='12 Formulas'!$BF$2,'12 Formulas'!$BG$2,Z146='12 Formulas'!$BF$3,'12 Formulas'!$BG$3,Z146='12 Formulas'!$BF$4,'12 Formulas'!$BG$4)</f>
        <v/>
      </c>
      <c r="AB146" s="96"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7" t="str" cm="1">
        <f t="array" ref="AC146">+_xlfn.IFS(AB146="","",AB146='12 Formulas'!$BM$3,'12 Formulas'!$BN$3,AB146='12 Formulas'!$BM$4,'12 Formulas'!$BN$4,AB146='12 Formulas'!$BM$5,'12 Formulas'!$BN$5)</f>
        <v/>
      </c>
      <c r="AD146" s="91" t="str" cm="1">
        <f t="array" ref="AD146">+_xlfn.IFS(AB146="","",AB146='12 Formulas'!$BM$3,'12 Formulas'!$BO$3,AB146='12 Formulas'!$BM$4,'12 Formulas'!$BO$4,AB146='12 Formulas'!$BM$5,'12 Formulas'!$BO$5)</f>
        <v/>
      </c>
      <c r="AE146" s="701"/>
      <c r="AF146" s="683"/>
      <c r="AG146" s="703"/>
      <c r="AH146" s="677"/>
      <c r="AI146" s="679"/>
      <c r="AJ146" s="681"/>
      <c r="AK146" s="691"/>
      <c r="AL146" s="172"/>
      <c r="AM146" s="174"/>
      <c r="AN146" s="174"/>
      <c r="AO146" s="174"/>
      <c r="AP146" s="174"/>
      <c r="AQ146" s="174"/>
      <c r="AR146" s="172"/>
      <c r="AS146" s="172"/>
    </row>
    <row r="147" spans="1:45" ht="12.75" customHeight="1" x14ac:dyDescent="0.25">
      <c r="A147" s="682" t="str">
        <f>'1 Contexto e Identificación'!$A$20</f>
        <v>R10</v>
      </c>
      <c r="B147" s="684">
        <f>+'1 Contexto e Identificación'!$E$20</f>
        <v>0</v>
      </c>
      <c r="C147" s="686" t="str">
        <f>+'4 Mapa Calor Inherente'!$C$21</f>
        <v/>
      </c>
      <c r="D147" s="688" t="str">
        <f>+'4 Mapa Calor Inherente'!$D$21</f>
        <v/>
      </c>
      <c r="E147" s="686" t="str">
        <f>+'4 Mapa Calor Inherente'!$E$21</f>
        <v/>
      </c>
      <c r="F147" s="693" t="s">
        <v>244</v>
      </c>
      <c r="G147" s="696"/>
      <c r="H147" s="106" t="s">
        <v>245</v>
      </c>
      <c r="I147" s="508"/>
      <c r="J147" s="518"/>
      <c r="K147" s="56" t="str" cm="1">
        <f t="array" ref="K147">+_xlfn.IFS(J147="","",J147='12 Formulas'!$AM$2,'12 Formulas'!$AN$2,J147='12 Formulas'!$AM$3,'12 Formulas'!$AN$3)</f>
        <v/>
      </c>
      <c r="L147" s="521"/>
      <c r="M147" s="82" t="str" cm="1">
        <f t="array" ref="M147">+_xlfn.IFS(L147="","",L147='12 Formulas'!$AO$2,'12 Formulas'!$AP$2,L147='12 Formulas'!$AO$3,'12 Formulas'!$AP$3)</f>
        <v/>
      </c>
      <c r="N147" s="521"/>
      <c r="O147" s="82" t="str" cm="1">
        <f t="array" ref="O147">+_xlfn.IFS(N147="","",N147='12 Formulas'!$AQ$2,'12 Formulas'!$AR$2,N147='12 Formulas'!$AQ$3,'12 Formulas'!$AR$3)</f>
        <v/>
      </c>
      <c r="P147" s="521"/>
      <c r="Q147" s="82" t="str" cm="1">
        <f t="array" ref="Q147">+_xlfn.IFS(P147="","",P147='12 Formulas'!$AS$2,'12 Formulas'!$AT$2,P147='12 Formulas'!$AS$3,'12 Formulas'!$AT$3,P147='12 Formulas'!$AS$4,'12 Formulas'!$AT$4)</f>
        <v/>
      </c>
      <c r="R147" s="521"/>
      <c r="S147" s="82" t="str" cm="1">
        <f t="array" ref="S147">+_xlfn.IFS(R147="","",R147='12 Formulas'!$AU$2,'12 Formulas'!$AV$2,R147='12 Formulas'!$AU$3,'12 Formulas'!$AV$3)</f>
        <v/>
      </c>
      <c r="T147" s="478"/>
      <c r="U147" s="82" t="str" cm="1">
        <f t="array" ref="U147">+_xlfn.IFS(T147="","",T147='12 Formulas'!$AW$2,'12 Formulas'!$AX$2,T147='12 Formulas'!$AW$3,'12 Formulas'!$AX$3)</f>
        <v/>
      </c>
      <c r="V147" s="522"/>
      <c r="W147" s="103" t="str" cm="1">
        <f t="array" ref="W147">+_xlfn.IFS(V147="","",V147='12 Formulas'!$AY$2,'12 Formulas'!$AZ$2,V147='12 Formulas'!$AY$3,'12 Formulas'!$AZ$3,V147='12 Formulas'!$AY$4,'12 Formulas'!$AZ$4)</f>
        <v/>
      </c>
      <c r="X147" s="100" t="str">
        <f t="shared" si="2"/>
        <v/>
      </c>
      <c r="Y147" s="83" t="str" cm="1">
        <f t="array" ref="Y147">+_xlfn.IFS(X147="","",X147&lt;='12 Formulas'!$BD$4,'12 Formulas'!$BB$4,X147&lt;='12 Formulas'!$BD$3,'12 Formulas'!$BB$3,X147&lt;='12 Formulas'!$BD$2,'12 Formulas'!$BB$2)</f>
        <v/>
      </c>
      <c r="Z147" s="525"/>
      <c r="AA147" s="93" t="str" cm="1">
        <f t="array" ref="AA147">+_xlfn.IFS(Z147="","",Z147='12 Formulas'!$BF$2,'12 Formulas'!$BG$2,Z147='12 Formulas'!$BF$3,'12 Formulas'!$BG$3,Z147='12 Formulas'!$BF$4,'12 Formulas'!$BG$4)</f>
        <v/>
      </c>
      <c r="AB147" s="92"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3" t="str" cm="1">
        <f t="array" ref="AC147">+_xlfn.IFS(AB147="","",AB147='12 Formulas'!$BM$3,'12 Formulas'!$BN$3,AB147='12 Formulas'!$BM$4,'12 Formulas'!$BN$4,AB147='12 Formulas'!$BM$5,'12 Formulas'!$BN$5)</f>
        <v/>
      </c>
      <c r="AD147" s="89" t="str" cm="1">
        <f t="array" ref="AD147">+_xlfn.IFS(AB147="","",AB147='12 Formulas'!$BM$3,'12 Formulas'!$BO$3,AB147='12 Formulas'!$BM$4,'12 Formulas'!$BO$4,AB147='12 Formulas'!$BM$5,'12 Formulas'!$BO$5)</f>
        <v/>
      </c>
      <c r="AE147" s="700" t="str">
        <f>+IF(AC147="","",AVERAGE(AC147:AC161))</f>
        <v/>
      </c>
      <c r="AF147" s="682" t="str" cm="1">
        <f t="array" ref="AF147">+_xlfn.IFS(AE147="","",AE147='12 Formulas'!$BR$2,'12 Formulas'!$BQ$2,AE147&gt;='12 Formulas'!$BS$3,'12 Formulas'!$BQ$3,AE147&gt;='12 Formulas'!$BS$4,'12 Formulas'!$BQ$4)</f>
        <v/>
      </c>
      <c r="AG147" s="702" t="str">
        <f>+IF(AF147="","",'12 Formulas'!$BU$2)</f>
        <v/>
      </c>
      <c r="AH147" s="676" t="str" cm="1">
        <f t="array" ref="AH147">+_xlfn.IFS(AG147="","",AG147='12 Formulas'!$BX$4,'12 Formulas'!$BY$4,AND(AF147='12 Formulas'!$BW$3,AG147='12 Formulas'!$BX$3),'12 Formulas'!$BY$3,AND(AF147='12 Formulas'!$BW$5,AG147='12 Formulas'!$BX$5),'12 Formulas'!$BY$5,AND(AF147='12 Formulas'!$BW$7,AG147='12 Formulas'!$BX$7),'12 Formulas'!$BY$7)</f>
        <v/>
      </c>
      <c r="AI147" s="67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0" t="str">
        <f>+IF(D147="","",D147)</f>
        <v/>
      </c>
      <c r="AK147" s="690"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2"/>
      <c r="AM147" s="174"/>
      <c r="AN147" s="174"/>
      <c r="AO147" s="174"/>
      <c r="AP147" s="174"/>
      <c r="AQ147" s="174"/>
      <c r="AR147" s="172"/>
      <c r="AS147" s="172"/>
    </row>
    <row r="148" spans="1:45" ht="12.75" customHeight="1" x14ac:dyDescent="0.25">
      <c r="A148" s="682"/>
      <c r="B148" s="684"/>
      <c r="C148" s="686"/>
      <c r="D148" s="688"/>
      <c r="E148" s="686"/>
      <c r="F148" s="693"/>
      <c r="G148" s="696"/>
      <c r="H148" s="107" t="s">
        <v>254</v>
      </c>
      <c r="I148" s="496"/>
      <c r="J148" s="519"/>
      <c r="K148" s="48" t="str" cm="1">
        <f t="array" ref="K148">+_xlfn.IFS(J148="","",J148='12 Formulas'!$AM$2,'12 Formulas'!$AN$2,J148='12 Formulas'!$AM$3,'12 Formulas'!$AN$3)</f>
        <v/>
      </c>
      <c r="L148" s="452"/>
      <c r="M148" s="49" t="str" cm="1">
        <f t="array" ref="M148">+_xlfn.IFS(L148="","",L148='12 Formulas'!$AO$2,'12 Formulas'!$AP$2,L148='12 Formulas'!$AO$3,'12 Formulas'!$AP$3)</f>
        <v/>
      </c>
      <c r="N148" s="452"/>
      <c r="O148" s="49" t="str" cm="1">
        <f t="array" ref="O148">+_xlfn.IFS(N148="","",N148='12 Formulas'!$AQ$2,'12 Formulas'!$AR$2,N148='12 Formulas'!$AQ$3,'12 Formulas'!$AR$3)</f>
        <v/>
      </c>
      <c r="P148" s="452"/>
      <c r="Q148" s="49" t="str" cm="1">
        <f t="array" ref="Q148">+_xlfn.IFS(P148="","",P148='12 Formulas'!$AS$2,'12 Formulas'!$AT$2,P148='12 Formulas'!$AS$3,'12 Formulas'!$AT$3,P148='12 Formulas'!$AS$4,'12 Formulas'!$AT$4)</f>
        <v/>
      </c>
      <c r="R148" s="452"/>
      <c r="S148" s="49" t="str" cm="1">
        <f t="array" ref="S148">+_xlfn.IFS(R148="","",R148='12 Formulas'!$AU$2,'12 Formulas'!$AV$2,R148='12 Formulas'!$AU$3,'12 Formulas'!$AV$3)</f>
        <v/>
      </c>
      <c r="T148" s="491"/>
      <c r="U148" s="49" t="str" cm="1">
        <f t="array" ref="U148">+_xlfn.IFS(T148="","",T148='12 Formulas'!$AW$2,'12 Formulas'!$AX$2,T148='12 Formulas'!$AW$3,'12 Formulas'!$AX$3)</f>
        <v/>
      </c>
      <c r="V148" s="523"/>
      <c r="W148" s="104" t="str" cm="1">
        <f t="array" ref="W148">+_xlfn.IFS(V148="","",V148='12 Formulas'!$AY$2,'12 Formulas'!$AZ$2,V148='12 Formulas'!$AY$3,'12 Formulas'!$AZ$3,V148='12 Formulas'!$AY$4,'12 Formulas'!$AZ$4)</f>
        <v/>
      </c>
      <c r="X148" s="101" t="str">
        <f t="shared" si="2"/>
        <v/>
      </c>
      <c r="Y148" s="50" t="str" cm="1">
        <f t="array" ref="Y148">+_xlfn.IFS(X148="","",X148&lt;='12 Formulas'!$BD$4,'12 Formulas'!$BB$4,X148&lt;='12 Formulas'!$BD$3,'12 Formulas'!$BB$3,X148&lt;='12 Formulas'!$BD$2,'12 Formulas'!$BB$2)</f>
        <v/>
      </c>
      <c r="Z148" s="526"/>
      <c r="AA148" s="95" t="str" cm="1">
        <f t="array" ref="AA148">+_xlfn.IFS(Z148="","",Z148='12 Formulas'!$BF$2,'12 Formulas'!$BG$2,Z148='12 Formulas'!$BF$3,'12 Formulas'!$BG$3,Z148='12 Formulas'!$BF$4,'12 Formulas'!$BG$4)</f>
        <v/>
      </c>
      <c r="AB148" s="94"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5" t="str" cm="1">
        <f t="array" ref="AC148">+_xlfn.IFS(AB148="","",AB148='12 Formulas'!$BM$3,'12 Formulas'!$BN$3,AB148='12 Formulas'!$BM$4,'12 Formulas'!$BN$4,AB148='12 Formulas'!$BM$5,'12 Formulas'!$BN$5)</f>
        <v/>
      </c>
      <c r="AD148" s="90" t="str" cm="1">
        <f t="array" ref="AD148">+_xlfn.IFS(AB148="","",AB148='12 Formulas'!$BM$3,'12 Formulas'!$BO$3,AB148='12 Formulas'!$BM$4,'12 Formulas'!$BO$4,AB148='12 Formulas'!$BM$5,'12 Formulas'!$BO$5)</f>
        <v/>
      </c>
      <c r="AE148" s="700"/>
      <c r="AF148" s="682"/>
      <c r="AG148" s="702"/>
      <c r="AH148" s="676"/>
      <c r="AI148" s="678"/>
      <c r="AJ148" s="680"/>
      <c r="AK148" s="690"/>
      <c r="AL148" s="172"/>
      <c r="AM148" s="174"/>
      <c r="AN148" s="174"/>
      <c r="AO148" s="174"/>
      <c r="AP148" s="174"/>
      <c r="AQ148" s="174"/>
      <c r="AR148" s="172"/>
      <c r="AS148" s="172"/>
    </row>
    <row r="149" spans="1:45" ht="12.75" customHeight="1" x14ac:dyDescent="0.25">
      <c r="A149" s="682"/>
      <c r="B149" s="684"/>
      <c r="C149" s="686"/>
      <c r="D149" s="688"/>
      <c r="E149" s="686"/>
      <c r="F149" s="694"/>
      <c r="G149" s="697"/>
      <c r="H149" s="107" t="s">
        <v>258</v>
      </c>
      <c r="I149" s="496"/>
      <c r="J149" s="519"/>
      <c r="K149" s="48" t="str" cm="1">
        <f t="array" ref="K149">+_xlfn.IFS(J149="","",J149='12 Formulas'!$AM$2,'12 Formulas'!$AN$2,J149='12 Formulas'!$AM$3,'12 Formulas'!$AN$3)</f>
        <v/>
      </c>
      <c r="L149" s="452"/>
      <c r="M149" s="49" t="str" cm="1">
        <f t="array" ref="M149">+_xlfn.IFS(L149="","",L149='12 Formulas'!$AO$2,'12 Formulas'!$AP$2,L149='12 Formulas'!$AO$3,'12 Formulas'!$AP$3)</f>
        <v/>
      </c>
      <c r="N149" s="452"/>
      <c r="O149" s="49" t="str" cm="1">
        <f t="array" ref="O149">+_xlfn.IFS(N149="","",N149='12 Formulas'!$AQ$2,'12 Formulas'!$AR$2,N149='12 Formulas'!$AQ$3,'12 Formulas'!$AR$3)</f>
        <v/>
      </c>
      <c r="P149" s="452"/>
      <c r="Q149" s="49" t="str" cm="1">
        <f t="array" ref="Q149">+_xlfn.IFS(P149="","",P149='12 Formulas'!$AS$2,'12 Formulas'!$AT$2,P149='12 Formulas'!$AS$3,'12 Formulas'!$AT$3,P149='12 Formulas'!$AS$4,'12 Formulas'!$AT$4)</f>
        <v/>
      </c>
      <c r="R149" s="452"/>
      <c r="S149" s="49" t="str" cm="1">
        <f t="array" ref="S149">+_xlfn.IFS(R149="","",R149='12 Formulas'!$AU$2,'12 Formulas'!$AV$2,R149='12 Formulas'!$AU$3,'12 Formulas'!$AV$3)</f>
        <v/>
      </c>
      <c r="T149" s="491"/>
      <c r="U149" s="49" t="str" cm="1">
        <f t="array" ref="U149">+_xlfn.IFS(T149="","",T149='12 Formulas'!$AW$2,'12 Formulas'!$AX$2,T149='12 Formulas'!$AW$3,'12 Formulas'!$AX$3)</f>
        <v/>
      </c>
      <c r="V149" s="523"/>
      <c r="W149" s="104" t="str" cm="1">
        <f t="array" ref="W149">+_xlfn.IFS(V149="","",V149='12 Formulas'!$AY$2,'12 Formulas'!$AZ$2,V149='12 Formulas'!$AY$3,'12 Formulas'!$AZ$3,V149='12 Formulas'!$AY$4,'12 Formulas'!$AZ$4)</f>
        <v/>
      </c>
      <c r="X149" s="101" t="str">
        <f t="shared" si="2"/>
        <v/>
      </c>
      <c r="Y149" s="50" t="str" cm="1">
        <f t="array" ref="Y149">+_xlfn.IFS(X149="","",X149&lt;='12 Formulas'!$BD$4,'12 Formulas'!$BB$4,X149&lt;='12 Formulas'!$BD$3,'12 Formulas'!$BB$3,X149&lt;='12 Formulas'!$BD$2,'12 Formulas'!$BB$2)</f>
        <v/>
      </c>
      <c r="Z149" s="526"/>
      <c r="AA149" s="95" t="str" cm="1">
        <f t="array" ref="AA149">+_xlfn.IFS(Z149="","",Z149='12 Formulas'!$BF$2,'12 Formulas'!$BG$2,Z149='12 Formulas'!$BF$3,'12 Formulas'!$BG$3,Z149='12 Formulas'!$BF$4,'12 Formulas'!$BG$4)</f>
        <v/>
      </c>
      <c r="AB149" s="94"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5" t="str" cm="1">
        <f t="array" ref="AC149">+_xlfn.IFS(AB149="","",AB149='12 Formulas'!$BM$3,'12 Formulas'!$BN$3,AB149='12 Formulas'!$BM$4,'12 Formulas'!$BN$4,AB149='12 Formulas'!$BM$5,'12 Formulas'!$BN$5)</f>
        <v/>
      </c>
      <c r="AD149" s="90" t="str" cm="1">
        <f t="array" ref="AD149">+_xlfn.IFS(AB149="","",AB149='12 Formulas'!$BM$3,'12 Formulas'!$BO$3,AB149='12 Formulas'!$BM$4,'12 Formulas'!$BO$4,AB149='12 Formulas'!$BM$5,'12 Formulas'!$BO$5)</f>
        <v/>
      </c>
      <c r="AE149" s="700"/>
      <c r="AF149" s="682"/>
      <c r="AG149" s="702"/>
      <c r="AH149" s="676"/>
      <c r="AI149" s="678"/>
      <c r="AJ149" s="680"/>
      <c r="AK149" s="690"/>
      <c r="AL149" s="172"/>
      <c r="AM149" s="174"/>
      <c r="AN149" s="174"/>
      <c r="AO149" s="174"/>
      <c r="AP149" s="174"/>
      <c r="AQ149" s="174"/>
      <c r="AR149" s="172"/>
      <c r="AS149" s="172"/>
    </row>
    <row r="150" spans="1:45" ht="12.75" customHeight="1" x14ac:dyDescent="0.25">
      <c r="A150" s="682"/>
      <c r="B150" s="684"/>
      <c r="C150" s="686"/>
      <c r="D150" s="688"/>
      <c r="E150" s="686"/>
      <c r="F150" s="692" t="s">
        <v>259</v>
      </c>
      <c r="G150" s="695"/>
      <c r="H150" s="107" t="s">
        <v>245</v>
      </c>
      <c r="I150" s="496"/>
      <c r="J150" s="519"/>
      <c r="K150" s="48" t="str" cm="1">
        <f t="array" ref="K150">+_xlfn.IFS(J150="","",J150='12 Formulas'!$AM$2,'12 Formulas'!$AN$2,J150='12 Formulas'!$AM$3,'12 Formulas'!$AN$3)</f>
        <v/>
      </c>
      <c r="L150" s="452"/>
      <c r="M150" s="49" t="str" cm="1">
        <f t="array" ref="M150">+_xlfn.IFS(L150="","",L150='12 Formulas'!$AO$2,'12 Formulas'!$AP$2,L150='12 Formulas'!$AO$3,'12 Formulas'!$AP$3)</f>
        <v/>
      </c>
      <c r="N150" s="452"/>
      <c r="O150" s="49" t="str" cm="1">
        <f t="array" ref="O150">+_xlfn.IFS(N150="","",N150='12 Formulas'!$AQ$2,'12 Formulas'!$AR$2,N150='12 Formulas'!$AQ$3,'12 Formulas'!$AR$3)</f>
        <v/>
      </c>
      <c r="P150" s="452"/>
      <c r="Q150" s="49" t="str" cm="1">
        <f t="array" ref="Q150">+_xlfn.IFS(P150="","",P150='12 Formulas'!$AS$2,'12 Formulas'!$AT$2,P150='12 Formulas'!$AS$3,'12 Formulas'!$AT$3,P150='12 Formulas'!$AS$4,'12 Formulas'!$AT$4)</f>
        <v/>
      </c>
      <c r="R150" s="452"/>
      <c r="S150" s="49" t="str" cm="1">
        <f t="array" ref="S150">+_xlfn.IFS(R150="","",R150='12 Formulas'!$AU$2,'12 Formulas'!$AV$2,R150='12 Formulas'!$AU$3,'12 Formulas'!$AV$3)</f>
        <v/>
      </c>
      <c r="T150" s="491"/>
      <c r="U150" s="49" t="str" cm="1">
        <f t="array" ref="U150">+_xlfn.IFS(T150="","",T150='12 Formulas'!$AW$2,'12 Formulas'!$AX$2,T150='12 Formulas'!$AW$3,'12 Formulas'!$AX$3)</f>
        <v/>
      </c>
      <c r="V150" s="523"/>
      <c r="W150" s="104" t="str" cm="1">
        <f t="array" ref="W150">+_xlfn.IFS(V150="","",V150='12 Formulas'!$AY$2,'12 Formulas'!$AZ$2,V150='12 Formulas'!$AY$3,'12 Formulas'!$AZ$3,V150='12 Formulas'!$AY$4,'12 Formulas'!$AZ$4)</f>
        <v/>
      </c>
      <c r="X150" s="101" t="str">
        <f t="shared" si="2"/>
        <v/>
      </c>
      <c r="Y150" s="50" t="str" cm="1">
        <f t="array" ref="Y150">+_xlfn.IFS(X150="","",X150&lt;='12 Formulas'!$BD$4,'12 Formulas'!$BB$4,X150&lt;='12 Formulas'!$BD$3,'12 Formulas'!$BB$3,X150&lt;='12 Formulas'!$BD$2,'12 Formulas'!$BB$2)</f>
        <v/>
      </c>
      <c r="Z150" s="526"/>
      <c r="AA150" s="95" t="str" cm="1">
        <f t="array" ref="AA150">+_xlfn.IFS(Z150="","",Z150='12 Formulas'!$BF$2,'12 Formulas'!$BG$2,Z150='12 Formulas'!$BF$3,'12 Formulas'!$BG$3,Z150='12 Formulas'!$BF$4,'12 Formulas'!$BG$4)</f>
        <v/>
      </c>
      <c r="AB150" s="94"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5" t="str" cm="1">
        <f t="array" ref="AC150">+_xlfn.IFS(AB150="","",AB150='12 Formulas'!$BM$3,'12 Formulas'!$BN$3,AB150='12 Formulas'!$BM$4,'12 Formulas'!$BN$4,AB150='12 Formulas'!$BM$5,'12 Formulas'!$BN$5)</f>
        <v/>
      </c>
      <c r="AD150" s="90" t="str" cm="1">
        <f t="array" ref="AD150">+_xlfn.IFS(AB150="","",AB150='12 Formulas'!$BM$3,'12 Formulas'!$BO$3,AB150='12 Formulas'!$BM$4,'12 Formulas'!$BO$4,AB150='12 Formulas'!$BM$5,'12 Formulas'!$BO$5)</f>
        <v/>
      </c>
      <c r="AE150" s="700"/>
      <c r="AF150" s="682"/>
      <c r="AG150" s="702"/>
      <c r="AH150" s="676"/>
      <c r="AI150" s="678"/>
      <c r="AJ150" s="680"/>
      <c r="AK150" s="690"/>
      <c r="AL150" s="172"/>
      <c r="AM150" s="174"/>
      <c r="AN150" s="174"/>
      <c r="AO150" s="174"/>
      <c r="AP150" s="174"/>
      <c r="AQ150" s="174"/>
      <c r="AR150" s="172"/>
      <c r="AS150" s="172"/>
    </row>
    <row r="151" spans="1:45" ht="12.75" customHeight="1" x14ac:dyDescent="0.25">
      <c r="A151" s="682"/>
      <c r="B151" s="684"/>
      <c r="C151" s="686"/>
      <c r="D151" s="688"/>
      <c r="E151" s="686"/>
      <c r="F151" s="693"/>
      <c r="G151" s="696"/>
      <c r="H151" s="107" t="s">
        <v>254</v>
      </c>
      <c r="I151" s="496"/>
      <c r="J151" s="519"/>
      <c r="K151" s="48" t="str" cm="1">
        <f t="array" ref="K151">+_xlfn.IFS(J151="","",J151='12 Formulas'!$AM$2,'12 Formulas'!$AN$2,J151='12 Formulas'!$AM$3,'12 Formulas'!$AN$3)</f>
        <v/>
      </c>
      <c r="L151" s="452"/>
      <c r="M151" s="49" t="str" cm="1">
        <f t="array" ref="M151">+_xlfn.IFS(L151="","",L151='12 Formulas'!$AO$2,'12 Formulas'!$AP$2,L151='12 Formulas'!$AO$3,'12 Formulas'!$AP$3)</f>
        <v/>
      </c>
      <c r="N151" s="452"/>
      <c r="O151" s="49" t="str" cm="1">
        <f t="array" ref="O151">+_xlfn.IFS(N151="","",N151='12 Formulas'!$AQ$2,'12 Formulas'!$AR$2,N151='12 Formulas'!$AQ$3,'12 Formulas'!$AR$3)</f>
        <v/>
      </c>
      <c r="P151" s="452"/>
      <c r="Q151" s="49" t="str" cm="1">
        <f t="array" ref="Q151">+_xlfn.IFS(P151="","",P151='12 Formulas'!$AS$2,'12 Formulas'!$AT$2,P151='12 Formulas'!$AS$3,'12 Formulas'!$AT$3,P151='12 Formulas'!$AS$4,'12 Formulas'!$AT$4)</f>
        <v/>
      </c>
      <c r="R151" s="452"/>
      <c r="S151" s="49" t="str" cm="1">
        <f t="array" ref="S151">+_xlfn.IFS(R151="","",R151='12 Formulas'!$AU$2,'12 Formulas'!$AV$2,R151='12 Formulas'!$AU$3,'12 Formulas'!$AV$3)</f>
        <v/>
      </c>
      <c r="T151" s="491"/>
      <c r="U151" s="49" t="str" cm="1">
        <f t="array" ref="U151">+_xlfn.IFS(T151="","",T151='12 Formulas'!$AW$2,'12 Formulas'!$AX$2,T151='12 Formulas'!$AW$3,'12 Formulas'!$AX$3)</f>
        <v/>
      </c>
      <c r="V151" s="523"/>
      <c r="W151" s="104" t="str" cm="1">
        <f t="array" ref="W151">+_xlfn.IFS(V151="","",V151='12 Formulas'!$AY$2,'12 Formulas'!$AZ$2,V151='12 Formulas'!$AY$3,'12 Formulas'!$AZ$3,V151='12 Formulas'!$AY$4,'12 Formulas'!$AZ$4)</f>
        <v/>
      </c>
      <c r="X151" s="101" t="str">
        <f t="shared" si="2"/>
        <v/>
      </c>
      <c r="Y151" s="50" t="str" cm="1">
        <f t="array" ref="Y151">+_xlfn.IFS(X151="","",X151&lt;='12 Formulas'!$BD$4,'12 Formulas'!$BB$4,X151&lt;='12 Formulas'!$BD$3,'12 Formulas'!$BB$3,X151&lt;='12 Formulas'!$BD$2,'12 Formulas'!$BB$2)</f>
        <v/>
      </c>
      <c r="Z151" s="526"/>
      <c r="AA151" s="95" t="str" cm="1">
        <f t="array" ref="AA151">+_xlfn.IFS(Z151="","",Z151='12 Formulas'!$BF$2,'12 Formulas'!$BG$2,Z151='12 Formulas'!$BF$3,'12 Formulas'!$BG$3,Z151='12 Formulas'!$BF$4,'12 Formulas'!$BG$4)</f>
        <v/>
      </c>
      <c r="AB151" s="94"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5" t="str" cm="1">
        <f t="array" ref="AC151">+_xlfn.IFS(AB151="","",AB151='12 Formulas'!$BM$3,'12 Formulas'!$BN$3,AB151='12 Formulas'!$BM$4,'12 Formulas'!$BN$4,AB151='12 Formulas'!$BM$5,'12 Formulas'!$BN$5)</f>
        <v/>
      </c>
      <c r="AD151" s="90" t="str" cm="1">
        <f t="array" ref="AD151">+_xlfn.IFS(AB151="","",AB151='12 Formulas'!$BM$3,'12 Formulas'!$BO$3,AB151='12 Formulas'!$BM$4,'12 Formulas'!$BO$4,AB151='12 Formulas'!$BM$5,'12 Formulas'!$BO$5)</f>
        <v/>
      </c>
      <c r="AE151" s="700"/>
      <c r="AF151" s="682"/>
      <c r="AG151" s="702"/>
      <c r="AH151" s="676"/>
      <c r="AI151" s="678"/>
      <c r="AJ151" s="680"/>
      <c r="AK151" s="690"/>
      <c r="AL151" s="172"/>
      <c r="AM151" s="174"/>
      <c r="AN151" s="174"/>
      <c r="AO151" s="174"/>
      <c r="AP151" s="174"/>
      <c r="AQ151" s="174"/>
      <c r="AR151" s="172"/>
      <c r="AS151" s="172"/>
    </row>
    <row r="152" spans="1:45" ht="12.75" customHeight="1" x14ac:dyDescent="0.25">
      <c r="A152" s="682"/>
      <c r="B152" s="684"/>
      <c r="C152" s="686"/>
      <c r="D152" s="688"/>
      <c r="E152" s="686"/>
      <c r="F152" s="694"/>
      <c r="G152" s="697"/>
      <c r="H152" s="107" t="s">
        <v>258</v>
      </c>
      <c r="I152" s="496"/>
      <c r="J152" s="519"/>
      <c r="K152" s="48" t="str" cm="1">
        <f t="array" ref="K152">+_xlfn.IFS(J152="","",J152='12 Formulas'!$AM$2,'12 Formulas'!$AN$2,J152='12 Formulas'!$AM$3,'12 Formulas'!$AN$3)</f>
        <v/>
      </c>
      <c r="L152" s="452"/>
      <c r="M152" s="49" t="str" cm="1">
        <f t="array" ref="M152">+_xlfn.IFS(L152="","",L152='12 Formulas'!$AO$2,'12 Formulas'!$AP$2,L152='12 Formulas'!$AO$3,'12 Formulas'!$AP$3)</f>
        <v/>
      </c>
      <c r="N152" s="452"/>
      <c r="O152" s="49" t="str" cm="1">
        <f t="array" ref="O152">+_xlfn.IFS(N152="","",N152='12 Formulas'!$AQ$2,'12 Formulas'!$AR$2,N152='12 Formulas'!$AQ$3,'12 Formulas'!$AR$3)</f>
        <v/>
      </c>
      <c r="P152" s="452"/>
      <c r="Q152" s="49" t="str" cm="1">
        <f t="array" ref="Q152">+_xlfn.IFS(P152="","",P152='12 Formulas'!$AS$2,'12 Formulas'!$AT$2,P152='12 Formulas'!$AS$3,'12 Formulas'!$AT$3,P152='12 Formulas'!$AS$4,'12 Formulas'!$AT$4)</f>
        <v/>
      </c>
      <c r="R152" s="452"/>
      <c r="S152" s="49" t="str" cm="1">
        <f t="array" ref="S152">+_xlfn.IFS(R152="","",R152='12 Formulas'!$AU$2,'12 Formulas'!$AV$2,R152='12 Formulas'!$AU$3,'12 Formulas'!$AV$3)</f>
        <v/>
      </c>
      <c r="T152" s="491"/>
      <c r="U152" s="49" t="str" cm="1">
        <f t="array" ref="U152">+_xlfn.IFS(T152="","",T152='12 Formulas'!$AW$2,'12 Formulas'!$AX$2,T152='12 Formulas'!$AW$3,'12 Formulas'!$AX$3)</f>
        <v/>
      </c>
      <c r="V152" s="523"/>
      <c r="W152" s="104" t="str" cm="1">
        <f t="array" ref="W152">+_xlfn.IFS(V152="","",V152='12 Formulas'!$AY$2,'12 Formulas'!$AZ$2,V152='12 Formulas'!$AY$3,'12 Formulas'!$AZ$3,V152='12 Formulas'!$AY$4,'12 Formulas'!$AZ$4)</f>
        <v/>
      </c>
      <c r="X152" s="101" t="str">
        <f t="shared" si="2"/>
        <v/>
      </c>
      <c r="Y152" s="50" t="str" cm="1">
        <f t="array" ref="Y152">+_xlfn.IFS(X152="","",X152&lt;='12 Formulas'!$BD$4,'12 Formulas'!$BB$4,X152&lt;='12 Formulas'!$BD$3,'12 Formulas'!$BB$3,X152&lt;='12 Formulas'!$BD$2,'12 Formulas'!$BB$2)</f>
        <v/>
      </c>
      <c r="Z152" s="526"/>
      <c r="AA152" s="95" t="str" cm="1">
        <f t="array" ref="AA152">+_xlfn.IFS(Z152="","",Z152='12 Formulas'!$BF$2,'12 Formulas'!$BG$2,Z152='12 Formulas'!$BF$3,'12 Formulas'!$BG$3,Z152='12 Formulas'!$BF$4,'12 Formulas'!$BG$4)</f>
        <v/>
      </c>
      <c r="AB152" s="94"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5" t="str" cm="1">
        <f t="array" ref="AC152">+_xlfn.IFS(AB152="","",AB152='12 Formulas'!$BM$3,'12 Formulas'!$BN$3,AB152='12 Formulas'!$BM$4,'12 Formulas'!$BN$4,AB152='12 Formulas'!$BM$5,'12 Formulas'!$BN$5)</f>
        <v/>
      </c>
      <c r="AD152" s="90" t="str" cm="1">
        <f t="array" ref="AD152">+_xlfn.IFS(AB152="","",AB152='12 Formulas'!$BM$3,'12 Formulas'!$BO$3,AB152='12 Formulas'!$BM$4,'12 Formulas'!$BO$4,AB152='12 Formulas'!$BM$5,'12 Formulas'!$BO$5)</f>
        <v/>
      </c>
      <c r="AE152" s="700"/>
      <c r="AF152" s="682"/>
      <c r="AG152" s="702"/>
      <c r="AH152" s="676"/>
      <c r="AI152" s="678"/>
      <c r="AJ152" s="680"/>
      <c r="AK152" s="690"/>
      <c r="AL152" s="172"/>
      <c r="AM152" s="174"/>
      <c r="AN152" s="174"/>
      <c r="AO152" s="174"/>
      <c r="AP152" s="174"/>
      <c r="AQ152" s="174"/>
      <c r="AR152" s="172"/>
      <c r="AS152" s="172"/>
    </row>
    <row r="153" spans="1:45" ht="12.75" customHeight="1" x14ac:dyDescent="0.25">
      <c r="A153" s="682"/>
      <c r="B153" s="684"/>
      <c r="C153" s="686"/>
      <c r="D153" s="688"/>
      <c r="E153" s="686"/>
      <c r="F153" s="692" t="s">
        <v>260</v>
      </c>
      <c r="G153" s="695"/>
      <c r="H153" s="107" t="s">
        <v>245</v>
      </c>
      <c r="I153" s="496"/>
      <c r="J153" s="519"/>
      <c r="K153" s="48" t="str" cm="1">
        <f t="array" ref="K153">+_xlfn.IFS(J153="","",J153='12 Formulas'!$AM$2,'12 Formulas'!$AN$2,J153='12 Formulas'!$AM$3,'12 Formulas'!$AN$3)</f>
        <v/>
      </c>
      <c r="L153" s="452"/>
      <c r="M153" s="49" t="str" cm="1">
        <f t="array" ref="M153">+_xlfn.IFS(L153="","",L153='12 Formulas'!$AO$2,'12 Formulas'!$AP$2,L153='12 Formulas'!$AO$3,'12 Formulas'!$AP$3)</f>
        <v/>
      </c>
      <c r="N153" s="452"/>
      <c r="O153" s="49" t="str" cm="1">
        <f t="array" ref="O153">+_xlfn.IFS(N153="","",N153='12 Formulas'!$AQ$2,'12 Formulas'!$AR$2,N153='12 Formulas'!$AQ$3,'12 Formulas'!$AR$3)</f>
        <v/>
      </c>
      <c r="P153" s="452"/>
      <c r="Q153" s="49" t="str" cm="1">
        <f t="array" ref="Q153">+_xlfn.IFS(P153="","",P153='12 Formulas'!$AS$2,'12 Formulas'!$AT$2,P153='12 Formulas'!$AS$3,'12 Formulas'!$AT$3,P153='12 Formulas'!$AS$4,'12 Formulas'!$AT$4)</f>
        <v/>
      </c>
      <c r="R153" s="452"/>
      <c r="S153" s="49" t="str" cm="1">
        <f t="array" ref="S153">+_xlfn.IFS(R153="","",R153='12 Formulas'!$AU$2,'12 Formulas'!$AV$2,R153='12 Formulas'!$AU$3,'12 Formulas'!$AV$3)</f>
        <v/>
      </c>
      <c r="T153" s="491"/>
      <c r="U153" s="49" t="str" cm="1">
        <f t="array" ref="U153">+_xlfn.IFS(T153="","",T153='12 Formulas'!$AW$2,'12 Formulas'!$AX$2,T153='12 Formulas'!$AW$3,'12 Formulas'!$AX$3)</f>
        <v/>
      </c>
      <c r="V153" s="523"/>
      <c r="W153" s="104" t="str" cm="1">
        <f t="array" ref="W153">+_xlfn.IFS(V153="","",V153='12 Formulas'!$AY$2,'12 Formulas'!$AZ$2,V153='12 Formulas'!$AY$3,'12 Formulas'!$AZ$3,V153='12 Formulas'!$AY$4,'12 Formulas'!$AZ$4)</f>
        <v/>
      </c>
      <c r="X153" s="101" t="str">
        <f t="shared" si="2"/>
        <v/>
      </c>
      <c r="Y153" s="50" t="str" cm="1">
        <f t="array" ref="Y153">+_xlfn.IFS(X153="","",X153&lt;='12 Formulas'!$BD$4,'12 Formulas'!$BB$4,X153&lt;='12 Formulas'!$BD$3,'12 Formulas'!$BB$3,X153&lt;='12 Formulas'!$BD$2,'12 Formulas'!$BB$2)</f>
        <v/>
      </c>
      <c r="Z153" s="526"/>
      <c r="AA153" s="95" t="str" cm="1">
        <f t="array" ref="AA153">+_xlfn.IFS(Z153="","",Z153='12 Formulas'!$BF$2,'12 Formulas'!$BG$2,Z153='12 Formulas'!$BF$3,'12 Formulas'!$BG$3,Z153='12 Formulas'!$BF$4,'12 Formulas'!$BG$4)</f>
        <v/>
      </c>
      <c r="AB153" s="94"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5" t="str" cm="1">
        <f t="array" ref="AC153">+_xlfn.IFS(AB153="","",AB153='12 Formulas'!$BM$3,'12 Formulas'!$BN$3,AB153='12 Formulas'!$BM$4,'12 Formulas'!$BN$4,AB153='12 Formulas'!$BM$5,'12 Formulas'!$BN$5)</f>
        <v/>
      </c>
      <c r="AD153" s="90" t="str" cm="1">
        <f t="array" ref="AD153">+_xlfn.IFS(AB153="","",AB153='12 Formulas'!$BM$3,'12 Formulas'!$BO$3,AB153='12 Formulas'!$BM$4,'12 Formulas'!$BO$4,AB153='12 Formulas'!$BM$5,'12 Formulas'!$BO$5)</f>
        <v/>
      </c>
      <c r="AE153" s="700"/>
      <c r="AF153" s="682"/>
      <c r="AG153" s="702"/>
      <c r="AH153" s="676"/>
      <c r="AI153" s="678"/>
      <c r="AJ153" s="680"/>
      <c r="AK153" s="690"/>
      <c r="AL153" s="172"/>
      <c r="AM153" s="174"/>
      <c r="AN153" s="174"/>
      <c r="AO153" s="174"/>
      <c r="AP153" s="174"/>
      <c r="AQ153" s="174"/>
      <c r="AR153" s="172"/>
      <c r="AS153" s="172"/>
    </row>
    <row r="154" spans="1:45" ht="12.75" customHeight="1" x14ac:dyDescent="0.25">
      <c r="A154" s="682"/>
      <c r="B154" s="684"/>
      <c r="C154" s="686"/>
      <c r="D154" s="688"/>
      <c r="E154" s="686"/>
      <c r="F154" s="693"/>
      <c r="G154" s="696"/>
      <c r="H154" s="107" t="s">
        <v>254</v>
      </c>
      <c r="I154" s="496"/>
      <c r="J154" s="519"/>
      <c r="K154" s="48" t="str" cm="1">
        <f t="array" ref="K154">+_xlfn.IFS(J154="","",J154='12 Formulas'!$AM$2,'12 Formulas'!$AN$2,J154='12 Formulas'!$AM$3,'12 Formulas'!$AN$3)</f>
        <v/>
      </c>
      <c r="L154" s="452"/>
      <c r="M154" s="49" t="str" cm="1">
        <f t="array" ref="M154">+_xlfn.IFS(L154="","",L154='12 Formulas'!$AO$2,'12 Formulas'!$AP$2,L154='12 Formulas'!$AO$3,'12 Formulas'!$AP$3)</f>
        <v/>
      </c>
      <c r="N154" s="452"/>
      <c r="O154" s="49" t="str" cm="1">
        <f t="array" ref="O154">+_xlfn.IFS(N154="","",N154='12 Formulas'!$AQ$2,'12 Formulas'!$AR$2,N154='12 Formulas'!$AQ$3,'12 Formulas'!$AR$3)</f>
        <v/>
      </c>
      <c r="P154" s="452"/>
      <c r="Q154" s="49" t="str" cm="1">
        <f t="array" ref="Q154">+_xlfn.IFS(P154="","",P154='12 Formulas'!$AS$2,'12 Formulas'!$AT$2,P154='12 Formulas'!$AS$3,'12 Formulas'!$AT$3,P154='12 Formulas'!$AS$4,'12 Formulas'!$AT$4)</f>
        <v/>
      </c>
      <c r="R154" s="452"/>
      <c r="S154" s="49" t="str" cm="1">
        <f t="array" ref="S154">+_xlfn.IFS(R154="","",R154='12 Formulas'!$AU$2,'12 Formulas'!$AV$2,R154='12 Formulas'!$AU$3,'12 Formulas'!$AV$3)</f>
        <v/>
      </c>
      <c r="T154" s="491"/>
      <c r="U154" s="49" t="str" cm="1">
        <f t="array" ref="U154">+_xlfn.IFS(T154="","",T154='12 Formulas'!$AW$2,'12 Formulas'!$AX$2,T154='12 Formulas'!$AW$3,'12 Formulas'!$AX$3)</f>
        <v/>
      </c>
      <c r="V154" s="523"/>
      <c r="W154" s="104" t="str" cm="1">
        <f t="array" ref="W154">+_xlfn.IFS(V154="","",V154='12 Formulas'!$AY$2,'12 Formulas'!$AZ$2,V154='12 Formulas'!$AY$3,'12 Formulas'!$AZ$3,V154='12 Formulas'!$AY$4,'12 Formulas'!$AZ$4)</f>
        <v/>
      </c>
      <c r="X154" s="101" t="str">
        <f t="shared" si="2"/>
        <v/>
      </c>
      <c r="Y154" s="50" t="str" cm="1">
        <f t="array" ref="Y154">+_xlfn.IFS(X154="","",X154&lt;='12 Formulas'!$BD$4,'12 Formulas'!$BB$4,X154&lt;='12 Formulas'!$BD$3,'12 Formulas'!$BB$3,X154&lt;='12 Formulas'!$BD$2,'12 Formulas'!$BB$2)</f>
        <v/>
      </c>
      <c r="Z154" s="526"/>
      <c r="AA154" s="95" t="str" cm="1">
        <f t="array" ref="AA154">+_xlfn.IFS(Z154="","",Z154='12 Formulas'!$BF$2,'12 Formulas'!$BG$2,Z154='12 Formulas'!$BF$3,'12 Formulas'!$BG$3,Z154='12 Formulas'!$BF$4,'12 Formulas'!$BG$4)</f>
        <v/>
      </c>
      <c r="AB154" s="94"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5" t="str" cm="1">
        <f t="array" ref="AC154">+_xlfn.IFS(AB154="","",AB154='12 Formulas'!$BM$3,'12 Formulas'!$BN$3,AB154='12 Formulas'!$BM$4,'12 Formulas'!$BN$4,AB154='12 Formulas'!$BM$5,'12 Formulas'!$BN$5)</f>
        <v/>
      </c>
      <c r="AD154" s="90" t="str" cm="1">
        <f t="array" ref="AD154">+_xlfn.IFS(AB154="","",AB154='12 Formulas'!$BM$3,'12 Formulas'!$BO$3,AB154='12 Formulas'!$BM$4,'12 Formulas'!$BO$4,AB154='12 Formulas'!$BM$5,'12 Formulas'!$BO$5)</f>
        <v/>
      </c>
      <c r="AE154" s="700"/>
      <c r="AF154" s="682"/>
      <c r="AG154" s="702"/>
      <c r="AH154" s="676"/>
      <c r="AI154" s="678"/>
      <c r="AJ154" s="680"/>
      <c r="AK154" s="690"/>
      <c r="AL154" s="172"/>
      <c r="AM154" s="174"/>
      <c r="AN154" s="174"/>
      <c r="AO154" s="174"/>
      <c r="AP154" s="174"/>
      <c r="AQ154" s="174"/>
      <c r="AR154" s="172"/>
      <c r="AS154" s="172"/>
    </row>
    <row r="155" spans="1:45" ht="12.75" customHeight="1" x14ac:dyDescent="0.25">
      <c r="A155" s="682"/>
      <c r="B155" s="684"/>
      <c r="C155" s="686"/>
      <c r="D155" s="688"/>
      <c r="E155" s="686"/>
      <c r="F155" s="694"/>
      <c r="G155" s="697"/>
      <c r="H155" s="107" t="s">
        <v>258</v>
      </c>
      <c r="I155" s="496"/>
      <c r="J155" s="519"/>
      <c r="K155" s="48" t="str" cm="1">
        <f t="array" ref="K155">+_xlfn.IFS(J155="","",J155='12 Formulas'!$AM$2,'12 Formulas'!$AN$2,J155='12 Formulas'!$AM$3,'12 Formulas'!$AN$3)</f>
        <v/>
      </c>
      <c r="L155" s="452"/>
      <c r="M155" s="49" t="str" cm="1">
        <f t="array" ref="M155">+_xlfn.IFS(L155="","",L155='12 Formulas'!$AO$2,'12 Formulas'!$AP$2,L155='12 Formulas'!$AO$3,'12 Formulas'!$AP$3)</f>
        <v/>
      </c>
      <c r="N155" s="452"/>
      <c r="O155" s="49" t="str" cm="1">
        <f t="array" ref="O155">+_xlfn.IFS(N155="","",N155='12 Formulas'!$AQ$2,'12 Formulas'!$AR$2,N155='12 Formulas'!$AQ$3,'12 Formulas'!$AR$3)</f>
        <v/>
      </c>
      <c r="P155" s="452"/>
      <c r="Q155" s="49" t="str" cm="1">
        <f t="array" ref="Q155">+_xlfn.IFS(P155="","",P155='12 Formulas'!$AS$2,'12 Formulas'!$AT$2,P155='12 Formulas'!$AS$3,'12 Formulas'!$AT$3,P155='12 Formulas'!$AS$4,'12 Formulas'!$AT$4)</f>
        <v/>
      </c>
      <c r="R155" s="452"/>
      <c r="S155" s="49" t="str" cm="1">
        <f t="array" ref="S155">+_xlfn.IFS(R155="","",R155='12 Formulas'!$AU$2,'12 Formulas'!$AV$2,R155='12 Formulas'!$AU$3,'12 Formulas'!$AV$3)</f>
        <v/>
      </c>
      <c r="T155" s="491"/>
      <c r="U155" s="49" t="str" cm="1">
        <f t="array" ref="U155">+_xlfn.IFS(T155="","",T155='12 Formulas'!$AW$2,'12 Formulas'!$AX$2,T155='12 Formulas'!$AW$3,'12 Formulas'!$AX$3)</f>
        <v/>
      </c>
      <c r="V155" s="523"/>
      <c r="W155" s="104" t="str" cm="1">
        <f t="array" ref="W155">+_xlfn.IFS(V155="","",V155='12 Formulas'!$AY$2,'12 Formulas'!$AZ$2,V155='12 Formulas'!$AY$3,'12 Formulas'!$AZ$3,V155='12 Formulas'!$AY$4,'12 Formulas'!$AZ$4)</f>
        <v/>
      </c>
      <c r="X155" s="101" t="str">
        <f t="shared" si="2"/>
        <v/>
      </c>
      <c r="Y155" s="50" t="str" cm="1">
        <f t="array" ref="Y155">+_xlfn.IFS(X155="","",X155&lt;='12 Formulas'!$BD$4,'12 Formulas'!$BB$4,X155&lt;='12 Formulas'!$BD$3,'12 Formulas'!$BB$3,X155&lt;='12 Formulas'!$BD$2,'12 Formulas'!$BB$2)</f>
        <v/>
      </c>
      <c r="Z155" s="526"/>
      <c r="AA155" s="95" t="str" cm="1">
        <f t="array" ref="AA155">+_xlfn.IFS(Z155="","",Z155='12 Formulas'!$BF$2,'12 Formulas'!$BG$2,Z155='12 Formulas'!$BF$3,'12 Formulas'!$BG$3,Z155='12 Formulas'!$BF$4,'12 Formulas'!$BG$4)</f>
        <v/>
      </c>
      <c r="AB155" s="94"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5" t="str" cm="1">
        <f t="array" ref="AC155">+_xlfn.IFS(AB155="","",AB155='12 Formulas'!$BM$3,'12 Formulas'!$BN$3,AB155='12 Formulas'!$BM$4,'12 Formulas'!$BN$4,AB155='12 Formulas'!$BM$5,'12 Formulas'!$BN$5)</f>
        <v/>
      </c>
      <c r="AD155" s="90" t="str" cm="1">
        <f t="array" ref="AD155">+_xlfn.IFS(AB155="","",AB155='12 Formulas'!$BM$3,'12 Formulas'!$BO$3,AB155='12 Formulas'!$BM$4,'12 Formulas'!$BO$4,AB155='12 Formulas'!$BM$5,'12 Formulas'!$BO$5)</f>
        <v/>
      </c>
      <c r="AE155" s="700"/>
      <c r="AF155" s="682"/>
      <c r="AG155" s="702"/>
      <c r="AH155" s="676"/>
      <c r="AI155" s="678"/>
      <c r="AJ155" s="680"/>
      <c r="AK155" s="690"/>
      <c r="AL155" s="172"/>
      <c r="AM155" s="174"/>
      <c r="AN155" s="174"/>
      <c r="AO155" s="174"/>
      <c r="AP155" s="174"/>
      <c r="AQ155" s="174"/>
      <c r="AR155" s="172"/>
      <c r="AS155" s="172"/>
    </row>
    <row r="156" spans="1:45" ht="12.75" customHeight="1" x14ac:dyDescent="0.25">
      <c r="A156" s="682"/>
      <c r="B156" s="684"/>
      <c r="C156" s="686"/>
      <c r="D156" s="688"/>
      <c r="E156" s="686"/>
      <c r="F156" s="692" t="s">
        <v>261</v>
      </c>
      <c r="G156" s="695"/>
      <c r="H156" s="107" t="s">
        <v>245</v>
      </c>
      <c r="I156" s="496"/>
      <c r="J156" s="519"/>
      <c r="K156" s="48" t="str" cm="1">
        <f t="array" ref="K156">+_xlfn.IFS(J156="","",J156='12 Formulas'!$AM$2,'12 Formulas'!$AN$2,J156='12 Formulas'!$AM$3,'12 Formulas'!$AN$3)</f>
        <v/>
      </c>
      <c r="L156" s="452"/>
      <c r="M156" s="49" t="str" cm="1">
        <f t="array" ref="M156">+_xlfn.IFS(L156="","",L156='12 Formulas'!$AO$2,'12 Formulas'!$AP$2,L156='12 Formulas'!$AO$3,'12 Formulas'!$AP$3)</f>
        <v/>
      </c>
      <c r="N156" s="452"/>
      <c r="O156" s="49" t="str" cm="1">
        <f t="array" ref="O156">+_xlfn.IFS(N156="","",N156='12 Formulas'!$AQ$2,'12 Formulas'!$AR$2,N156='12 Formulas'!$AQ$3,'12 Formulas'!$AR$3)</f>
        <v/>
      </c>
      <c r="P156" s="452"/>
      <c r="Q156" s="49" t="str" cm="1">
        <f t="array" ref="Q156">+_xlfn.IFS(P156="","",P156='12 Formulas'!$AS$2,'12 Formulas'!$AT$2,P156='12 Formulas'!$AS$3,'12 Formulas'!$AT$3,P156='12 Formulas'!$AS$4,'12 Formulas'!$AT$4)</f>
        <v/>
      </c>
      <c r="R156" s="452"/>
      <c r="S156" s="49" t="str" cm="1">
        <f t="array" ref="S156">+_xlfn.IFS(R156="","",R156='12 Formulas'!$AU$2,'12 Formulas'!$AV$2,R156='12 Formulas'!$AU$3,'12 Formulas'!$AV$3)</f>
        <v/>
      </c>
      <c r="T156" s="491"/>
      <c r="U156" s="49" t="str" cm="1">
        <f t="array" ref="U156">+_xlfn.IFS(T156="","",T156='12 Formulas'!$AW$2,'12 Formulas'!$AX$2,T156='12 Formulas'!$AW$3,'12 Formulas'!$AX$3)</f>
        <v/>
      </c>
      <c r="V156" s="523"/>
      <c r="W156" s="104" t="str" cm="1">
        <f t="array" ref="W156">+_xlfn.IFS(V156="","",V156='12 Formulas'!$AY$2,'12 Formulas'!$AZ$2,V156='12 Formulas'!$AY$3,'12 Formulas'!$AZ$3,V156='12 Formulas'!$AY$4,'12 Formulas'!$AZ$4)</f>
        <v/>
      </c>
      <c r="X156" s="101" t="str">
        <f t="shared" si="2"/>
        <v/>
      </c>
      <c r="Y156" s="50" t="str" cm="1">
        <f t="array" ref="Y156">+_xlfn.IFS(X156="","",X156&lt;='12 Formulas'!$BD$4,'12 Formulas'!$BB$4,X156&lt;='12 Formulas'!$BD$3,'12 Formulas'!$BB$3,X156&lt;='12 Formulas'!$BD$2,'12 Formulas'!$BB$2)</f>
        <v/>
      </c>
      <c r="Z156" s="526"/>
      <c r="AA156" s="95" t="str" cm="1">
        <f t="array" ref="AA156">+_xlfn.IFS(Z156="","",Z156='12 Formulas'!$BF$2,'12 Formulas'!$BG$2,Z156='12 Formulas'!$BF$3,'12 Formulas'!$BG$3,Z156='12 Formulas'!$BF$4,'12 Formulas'!$BG$4)</f>
        <v/>
      </c>
      <c r="AB156" s="94"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5" t="str" cm="1">
        <f t="array" ref="AC156">+_xlfn.IFS(AB156="","",AB156='12 Formulas'!$BM$3,'12 Formulas'!$BN$3,AB156='12 Formulas'!$BM$4,'12 Formulas'!$BN$4,AB156='12 Formulas'!$BM$5,'12 Formulas'!$BN$5)</f>
        <v/>
      </c>
      <c r="AD156" s="90" t="str" cm="1">
        <f t="array" ref="AD156">+_xlfn.IFS(AB156="","",AB156='12 Formulas'!$BM$3,'12 Formulas'!$BO$3,AB156='12 Formulas'!$BM$4,'12 Formulas'!$BO$4,AB156='12 Formulas'!$BM$5,'12 Formulas'!$BO$5)</f>
        <v/>
      </c>
      <c r="AE156" s="700"/>
      <c r="AF156" s="682"/>
      <c r="AG156" s="702"/>
      <c r="AH156" s="676"/>
      <c r="AI156" s="678"/>
      <c r="AJ156" s="680"/>
      <c r="AK156" s="690"/>
      <c r="AL156" s="172"/>
      <c r="AM156" s="174"/>
      <c r="AN156" s="174"/>
      <c r="AO156" s="174"/>
      <c r="AP156" s="174"/>
      <c r="AQ156" s="174"/>
      <c r="AR156" s="172"/>
      <c r="AS156" s="172"/>
    </row>
    <row r="157" spans="1:45" ht="12.75" customHeight="1" x14ac:dyDescent="0.25">
      <c r="A157" s="682"/>
      <c r="B157" s="684"/>
      <c r="C157" s="686"/>
      <c r="D157" s="688"/>
      <c r="E157" s="686"/>
      <c r="F157" s="693"/>
      <c r="G157" s="696"/>
      <c r="H157" s="107" t="s">
        <v>254</v>
      </c>
      <c r="I157" s="496"/>
      <c r="J157" s="519"/>
      <c r="K157" s="48" t="str" cm="1">
        <f t="array" ref="K157">+_xlfn.IFS(J157="","",J157='12 Formulas'!$AM$2,'12 Formulas'!$AN$2,J157='12 Formulas'!$AM$3,'12 Formulas'!$AN$3)</f>
        <v/>
      </c>
      <c r="L157" s="452"/>
      <c r="M157" s="49" t="str" cm="1">
        <f t="array" ref="M157">+_xlfn.IFS(L157="","",L157='12 Formulas'!$AO$2,'12 Formulas'!$AP$2,L157='12 Formulas'!$AO$3,'12 Formulas'!$AP$3)</f>
        <v/>
      </c>
      <c r="N157" s="452"/>
      <c r="O157" s="49" t="str" cm="1">
        <f t="array" ref="O157">+_xlfn.IFS(N157="","",N157='12 Formulas'!$AQ$2,'12 Formulas'!$AR$2,N157='12 Formulas'!$AQ$3,'12 Formulas'!$AR$3)</f>
        <v/>
      </c>
      <c r="P157" s="452"/>
      <c r="Q157" s="49" t="str" cm="1">
        <f t="array" ref="Q157">+_xlfn.IFS(P157="","",P157='12 Formulas'!$AS$2,'12 Formulas'!$AT$2,P157='12 Formulas'!$AS$3,'12 Formulas'!$AT$3,P157='12 Formulas'!$AS$4,'12 Formulas'!$AT$4)</f>
        <v/>
      </c>
      <c r="R157" s="452"/>
      <c r="S157" s="49" t="str" cm="1">
        <f t="array" ref="S157">+_xlfn.IFS(R157="","",R157='12 Formulas'!$AU$2,'12 Formulas'!$AV$2,R157='12 Formulas'!$AU$3,'12 Formulas'!$AV$3)</f>
        <v/>
      </c>
      <c r="T157" s="491"/>
      <c r="U157" s="49" t="str" cm="1">
        <f t="array" ref="U157">+_xlfn.IFS(T157="","",T157='12 Formulas'!$AW$2,'12 Formulas'!$AX$2,T157='12 Formulas'!$AW$3,'12 Formulas'!$AX$3)</f>
        <v/>
      </c>
      <c r="V157" s="523"/>
      <c r="W157" s="104" t="str" cm="1">
        <f t="array" ref="W157">+_xlfn.IFS(V157="","",V157='12 Formulas'!$AY$2,'12 Formulas'!$AZ$2,V157='12 Formulas'!$AY$3,'12 Formulas'!$AZ$3,V157='12 Formulas'!$AY$4,'12 Formulas'!$AZ$4)</f>
        <v/>
      </c>
      <c r="X157" s="101" t="str">
        <f t="shared" si="2"/>
        <v/>
      </c>
      <c r="Y157" s="50" t="str" cm="1">
        <f t="array" ref="Y157">+_xlfn.IFS(X157="","",X157&lt;='12 Formulas'!$BD$4,'12 Formulas'!$BB$4,X157&lt;='12 Formulas'!$BD$3,'12 Formulas'!$BB$3,X157&lt;='12 Formulas'!$BD$2,'12 Formulas'!$BB$2)</f>
        <v/>
      </c>
      <c r="Z157" s="526"/>
      <c r="AA157" s="95" t="str" cm="1">
        <f t="array" ref="AA157">+_xlfn.IFS(Z157="","",Z157='12 Formulas'!$BF$2,'12 Formulas'!$BG$2,Z157='12 Formulas'!$BF$3,'12 Formulas'!$BG$3,Z157='12 Formulas'!$BF$4,'12 Formulas'!$BG$4)</f>
        <v/>
      </c>
      <c r="AB157" s="94"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5" t="str" cm="1">
        <f t="array" ref="AC157">+_xlfn.IFS(AB157="","",AB157='12 Formulas'!$BM$3,'12 Formulas'!$BN$3,AB157='12 Formulas'!$BM$4,'12 Formulas'!$BN$4,AB157='12 Formulas'!$BM$5,'12 Formulas'!$BN$5)</f>
        <v/>
      </c>
      <c r="AD157" s="90" t="str" cm="1">
        <f t="array" ref="AD157">+_xlfn.IFS(AB157="","",AB157='12 Formulas'!$BM$3,'12 Formulas'!$BO$3,AB157='12 Formulas'!$BM$4,'12 Formulas'!$BO$4,AB157='12 Formulas'!$BM$5,'12 Formulas'!$BO$5)</f>
        <v/>
      </c>
      <c r="AE157" s="700"/>
      <c r="AF157" s="682"/>
      <c r="AG157" s="702"/>
      <c r="AH157" s="676"/>
      <c r="AI157" s="678"/>
      <c r="AJ157" s="680"/>
      <c r="AK157" s="690"/>
      <c r="AL157" s="172"/>
      <c r="AM157" s="174"/>
      <c r="AN157" s="174"/>
      <c r="AO157" s="174"/>
      <c r="AP157" s="174"/>
      <c r="AQ157" s="174"/>
      <c r="AR157" s="172"/>
      <c r="AS157" s="172"/>
    </row>
    <row r="158" spans="1:45" ht="12.75" customHeight="1" x14ac:dyDescent="0.25">
      <c r="A158" s="682"/>
      <c r="B158" s="684"/>
      <c r="C158" s="686"/>
      <c r="D158" s="688"/>
      <c r="E158" s="686"/>
      <c r="F158" s="694"/>
      <c r="G158" s="697"/>
      <c r="H158" s="107" t="s">
        <v>258</v>
      </c>
      <c r="I158" s="496"/>
      <c r="J158" s="519"/>
      <c r="K158" s="48" t="str" cm="1">
        <f t="array" ref="K158">+_xlfn.IFS(J158="","",J158='12 Formulas'!$AM$2,'12 Formulas'!$AN$2,J158='12 Formulas'!$AM$3,'12 Formulas'!$AN$3)</f>
        <v/>
      </c>
      <c r="L158" s="452"/>
      <c r="M158" s="49" t="str" cm="1">
        <f t="array" ref="M158">+_xlfn.IFS(L158="","",L158='12 Formulas'!$AO$2,'12 Formulas'!$AP$2,L158='12 Formulas'!$AO$3,'12 Formulas'!$AP$3)</f>
        <v/>
      </c>
      <c r="N158" s="452"/>
      <c r="O158" s="49" t="str" cm="1">
        <f t="array" ref="O158">+_xlfn.IFS(N158="","",N158='12 Formulas'!$AQ$2,'12 Formulas'!$AR$2,N158='12 Formulas'!$AQ$3,'12 Formulas'!$AR$3)</f>
        <v/>
      </c>
      <c r="P158" s="452"/>
      <c r="Q158" s="49" t="str" cm="1">
        <f t="array" ref="Q158">+_xlfn.IFS(P158="","",P158='12 Formulas'!$AS$2,'12 Formulas'!$AT$2,P158='12 Formulas'!$AS$3,'12 Formulas'!$AT$3,P158='12 Formulas'!$AS$4,'12 Formulas'!$AT$4)</f>
        <v/>
      </c>
      <c r="R158" s="452"/>
      <c r="S158" s="49" t="str" cm="1">
        <f t="array" ref="S158">+_xlfn.IFS(R158="","",R158='12 Formulas'!$AU$2,'12 Formulas'!$AV$2,R158='12 Formulas'!$AU$3,'12 Formulas'!$AV$3)</f>
        <v/>
      </c>
      <c r="T158" s="491"/>
      <c r="U158" s="49" t="str" cm="1">
        <f t="array" ref="U158">+_xlfn.IFS(T158="","",T158='12 Formulas'!$AW$2,'12 Formulas'!$AX$2,T158='12 Formulas'!$AW$3,'12 Formulas'!$AX$3)</f>
        <v/>
      </c>
      <c r="V158" s="523"/>
      <c r="W158" s="104" t="str" cm="1">
        <f t="array" ref="W158">+_xlfn.IFS(V158="","",V158='12 Formulas'!$AY$2,'12 Formulas'!$AZ$2,V158='12 Formulas'!$AY$3,'12 Formulas'!$AZ$3,V158='12 Formulas'!$AY$4,'12 Formulas'!$AZ$4)</f>
        <v/>
      </c>
      <c r="X158" s="101" t="str">
        <f t="shared" si="2"/>
        <v/>
      </c>
      <c r="Y158" s="50" t="str" cm="1">
        <f t="array" ref="Y158">+_xlfn.IFS(X158="","",X158&lt;='12 Formulas'!$BD$4,'12 Formulas'!$BB$4,X158&lt;='12 Formulas'!$BD$3,'12 Formulas'!$BB$3,X158&lt;='12 Formulas'!$BD$2,'12 Formulas'!$BB$2)</f>
        <v/>
      </c>
      <c r="Z158" s="526"/>
      <c r="AA158" s="95" t="str" cm="1">
        <f t="array" ref="AA158">+_xlfn.IFS(Z158="","",Z158='12 Formulas'!$BF$2,'12 Formulas'!$BG$2,Z158='12 Formulas'!$BF$3,'12 Formulas'!$BG$3,Z158='12 Formulas'!$BF$4,'12 Formulas'!$BG$4)</f>
        <v/>
      </c>
      <c r="AB158" s="94"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5" t="str" cm="1">
        <f t="array" ref="AC158">+_xlfn.IFS(AB158="","",AB158='12 Formulas'!$BM$3,'12 Formulas'!$BN$3,AB158='12 Formulas'!$BM$4,'12 Formulas'!$BN$4,AB158='12 Formulas'!$BM$5,'12 Formulas'!$BN$5)</f>
        <v/>
      </c>
      <c r="AD158" s="90" t="str" cm="1">
        <f t="array" ref="AD158">+_xlfn.IFS(AB158="","",AB158='12 Formulas'!$BM$3,'12 Formulas'!$BO$3,AB158='12 Formulas'!$BM$4,'12 Formulas'!$BO$4,AB158='12 Formulas'!$BM$5,'12 Formulas'!$BO$5)</f>
        <v/>
      </c>
      <c r="AE158" s="700"/>
      <c r="AF158" s="682"/>
      <c r="AG158" s="702"/>
      <c r="AH158" s="676"/>
      <c r="AI158" s="678"/>
      <c r="AJ158" s="680"/>
      <c r="AK158" s="690"/>
      <c r="AL158" s="172"/>
      <c r="AM158" s="174"/>
      <c r="AN158" s="174"/>
      <c r="AO158" s="174"/>
      <c r="AP158" s="174"/>
      <c r="AQ158" s="174"/>
      <c r="AR158" s="172"/>
      <c r="AS158" s="172"/>
    </row>
    <row r="159" spans="1:45" ht="12.75" customHeight="1" x14ac:dyDescent="0.25">
      <c r="A159" s="682"/>
      <c r="B159" s="684"/>
      <c r="C159" s="686"/>
      <c r="D159" s="688"/>
      <c r="E159" s="686"/>
      <c r="F159" s="692" t="s">
        <v>262</v>
      </c>
      <c r="G159" s="695"/>
      <c r="H159" s="107" t="s">
        <v>245</v>
      </c>
      <c r="I159" s="496"/>
      <c r="J159" s="519"/>
      <c r="K159" s="48" t="str" cm="1">
        <f t="array" ref="K159">+_xlfn.IFS(J159="","",J159='12 Formulas'!$AM$2,'12 Formulas'!$AN$2,J159='12 Formulas'!$AM$3,'12 Formulas'!$AN$3)</f>
        <v/>
      </c>
      <c r="L159" s="452"/>
      <c r="M159" s="49" t="str" cm="1">
        <f t="array" ref="M159">+_xlfn.IFS(L159="","",L159='12 Formulas'!$AO$2,'12 Formulas'!$AP$2,L159='12 Formulas'!$AO$3,'12 Formulas'!$AP$3)</f>
        <v/>
      </c>
      <c r="N159" s="452"/>
      <c r="O159" s="49" t="str" cm="1">
        <f t="array" ref="O159">+_xlfn.IFS(N159="","",N159='12 Formulas'!$AQ$2,'12 Formulas'!$AR$2,N159='12 Formulas'!$AQ$3,'12 Formulas'!$AR$3)</f>
        <v/>
      </c>
      <c r="P159" s="452"/>
      <c r="Q159" s="49" t="str" cm="1">
        <f t="array" ref="Q159">+_xlfn.IFS(P159="","",P159='12 Formulas'!$AS$2,'12 Formulas'!$AT$2,P159='12 Formulas'!$AS$3,'12 Formulas'!$AT$3,P159='12 Formulas'!$AS$4,'12 Formulas'!$AT$4)</f>
        <v/>
      </c>
      <c r="R159" s="452"/>
      <c r="S159" s="49" t="str" cm="1">
        <f t="array" ref="S159">+_xlfn.IFS(R159="","",R159='12 Formulas'!$AU$2,'12 Formulas'!$AV$2,R159='12 Formulas'!$AU$3,'12 Formulas'!$AV$3)</f>
        <v/>
      </c>
      <c r="T159" s="491"/>
      <c r="U159" s="49" t="str" cm="1">
        <f t="array" ref="U159">+_xlfn.IFS(T159="","",T159='12 Formulas'!$AW$2,'12 Formulas'!$AX$2,T159='12 Formulas'!$AW$3,'12 Formulas'!$AX$3)</f>
        <v/>
      </c>
      <c r="V159" s="523"/>
      <c r="W159" s="104" t="str" cm="1">
        <f t="array" ref="W159">+_xlfn.IFS(V159="","",V159='12 Formulas'!$AY$2,'12 Formulas'!$AZ$2,V159='12 Formulas'!$AY$3,'12 Formulas'!$AZ$3,V159='12 Formulas'!$AY$4,'12 Formulas'!$AZ$4)</f>
        <v/>
      </c>
      <c r="X159" s="101" t="str">
        <f t="shared" si="2"/>
        <v/>
      </c>
      <c r="Y159" s="50" t="str" cm="1">
        <f t="array" ref="Y159">+_xlfn.IFS(X159="","",X159&lt;='12 Formulas'!$BD$4,'12 Formulas'!$BB$4,X159&lt;='12 Formulas'!$BD$3,'12 Formulas'!$BB$3,X159&lt;='12 Formulas'!$BD$2,'12 Formulas'!$BB$2)</f>
        <v/>
      </c>
      <c r="Z159" s="526"/>
      <c r="AA159" s="95" t="str" cm="1">
        <f t="array" ref="AA159">+_xlfn.IFS(Z159="","",Z159='12 Formulas'!$BF$2,'12 Formulas'!$BG$2,Z159='12 Formulas'!$BF$3,'12 Formulas'!$BG$3,Z159='12 Formulas'!$BF$4,'12 Formulas'!$BG$4)</f>
        <v/>
      </c>
      <c r="AB159" s="94"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5" t="str" cm="1">
        <f t="array" ref="AC159">+_xlfn.IFS(AB159="","",AB159='12 Formulas'!$BM$3,'12 Formulas'!$BN$3,AB159='12 Formulas'!$BM$4,'12 Formulas'!$BN$4,AB159='12 Formulas'!$BM$5,'12 Formulas'!$BN$5)</f>
        <v/>
      </c>
      <c r="AD159" s="90" t="str" cm="1">
        <f t="array" ref="AD159">+_xlfn.IFS(AB159="","",AB159='12 Formulas'!$BM$3,'12 Formulas'!$BO$3,AB159='12 Formulas'!$BM$4,'12 Formulas'!$BO$4,AB159='12 Formulas'!$BM$5,'12 Formulas'!$BO$5)</f>
        <v/>
      </c>
      <c r="AE159" s="700"/>
      <c r="AF159" s="682"/>
      <c r="AG159" s="702"/>
      <c r="AH159" s="676"/>
      <c r="AI159" s="678"/>
      <c r="AJ159" s="680"/>
      <c r="AK159" s="690"/>
      <c r="AL159" s="172"/>
      <c r="AM159" s="174"/>
      <c r="AN159" s="174"/>
      <c r="AO159" s="174"/>
      <c r="AP159" s="174"/>
      <c r="AQ159" s="174"/>
      <c r="AR159" s="172"/>
      <c r="AS159" s="172"/>
    </row>
    <row r="160" spans="1:45" ht="12.75" customHeight="1" x14ac:dyDescent="0.25">
      <c r="A160" s="682"/>
      <c r="B160" s="684"/>
      <c r="C160" s="686"/>
      <c r="D160" s="688"/>
      <c r="E160" s="686"/>
      <c r="F160" s="693"/>
      <c r="G160" s="696"/>
      <c r="H160" s="107" t="s">
        <v>254</v>
      </c>
      <c r="I160" s="496"/>
      <c r="J160" s="519"/>
      <c r="K160" s="48" t="str" cm="1">
        <f t="array" ref="K160">+_xlfn.IFS(J160="","",J160='12 Formulas'!$AM$2,'12 Formulas'!$AN$2,J160='12 Formulas'!$AM$3,'12 Formulas'!$AN$3)</f>
        <v/>
      </c>
      <c r="L160" s="452"/>
      <c r="M160" s="49" t="str" cm="1">
        <f t="array" ref="M160">+_xlfn.IFS(L160="","",L160='12 Formulas'!$AO$2,'12 Formulas'!$AP$2,L160='12 Formulas'!$AO$3,'12 Formulas'!$AP$3)</f>
        <v/>
      </c>
      <c r="N160" s="452"/>
      <c r="O160" s="49" t="str" cm="1">
        <f t="array" ref="O160">+_xlfn.IFS(N160="","",N160='12 Formulas'!$AQ$2,'12 Formulas'!$AR$2,N160='12 Formulas'!$AQ$3,'12 Formulas'!$AR$3)</f>
        <v/>
      </c>
      <c r="P160" s="452"/>
      <c r="Q160" s="49" t="str" cm="1">
        <f t="array" ref="Q160">+_xlfn.IFS(P160="","",P160='12 Formulas'!$AS$2,'12 Formulas'!$AT$2,P160='12 Formulas'!$AS$3,'12 Formulas'!$AT$3,P160='12 Formulas'!$AS$4,'12 Formulas'!$AT$4)</f>
        <v/>
      </c>
      <c r="R160" s="452"/>
      <c r="S160" s="49" t="str" cm="1">
        <f t="array" ref="S160">+_xlfn.IFS(R160="","",R160='12 Formulas'!$AU$2,'12 Formulas'!$AV$2,R160='12 Formulas'!$AU$3,'12 Formulas'!$AV$3)</f>
        <v/>
      </c>
      <c r="T160" s="491"/>
      <c r="U160" s="49" t="str" cm="1">
        <f t="array" ref="U160">+_xlfn.IFS(T160="","",T160='12 Formulas'!$AW$2,'12 Formulas'!$AX$2,T160='12 Formulas'!$AW$3,'12 Formulas'!$AX$3)</f>
        <v/>
      </c>
      <c r="V160" s="523"/>
      <c r="W160" s="104" t="str" cm="1">
        <f t="array" ref="W160">+_xlfn.IFS(V160="","",V160='12 Formulas'!$AY$2,'12 Formulas'!$AZ$2,V160='12 Formulas'!$AY$3,'12 Formulas'!$AZ$3,V160='12 Formulas'!$AY$4,'12 Formulas'!$AZ$4)</f>
        <v/>
      </c>
      <c r="X160" s="101" t="str">
        <f t="shared" si="2"/>
        <v/>
      </c>
      <c r="Y160" s="50" t="str" cm="1">
        <f t="array" ref="Y160">+_xlfn.IFS(X160="","",X160&lt;='12 Formulas'!$BD$4,'12 Formulas'!$BB$4,X160&lt;='12 Formulas'!$BD$3,'12 Formulas'!$BB$3,X160&lt;='12 Formulas'!$BD$2,'12 Formulas'!$BB$2)</f>
        <v/>
      </c>
      <c r="Z160" s="526"/>
      <c r="AA160" s="95" t="str" cm="1">
        <f t="array" ref="AA160">+_xlfn.IFS(Z160="","",Z160='12 Formulas'!$BF$2,'12 Formulas'!$BG$2,Z160='12 Formulas'!$BF$3,'12 Formulas'!$BG$3,Z160='12 Formulas'!$BF$4,'12 Formulas'!$BG$4)</f>
        <v/>
      </c>
      <c r="AB160" s="94"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5" t="str" cm="1">
        <f t="array" ref="AC160">+_xlfn.IFS(AB160="","",AB160='12 Formulas'!$BM$3,'12 Formulas'!$BN$3,AB160='12 Formulas'!$BM$4,'12 Formulas'!$BN$4,AB160='12 Formulas'!$BM$5,'12 Formulas'!$BN$5)</f>
        <v/>
      </c>
      <c r="AD160" s="90" t="str" cm="1">
        <f t="array" ref="AD160">+_xlfn.IFS(AB160="","",AB160='12 Formulas'!$BM$3,'12 Formulas'!$BO$3,AB160='12 Formulas'!$BM$4,'12 Formulas'!$BO$4,AB160='12 Formulas'!$BM$5,'12 Formulas'!$BO$5)</f>
        <v/>
      </c>
      <c r="AE160" s="700"/>
      <c r="AF160" s="682"/>
      <c r="AG160" s="702"/>
      <c r="AH160" s="676"/>
      <c r="AI160" s="678"/>
      <c r="AJ160" s="680"/>
      <c r="AK160" s="690"/>
      <c r="AL160" s="172"/>
      <c r="AM160" s="174"/>
      <c r="AN160" s="174"/>
      <c r="AO160" s="174"/>
      <c r="AP160" s="174"/>
      <c r="AQ160" s="174"/>
      <c r="AR160" s="172"/>
      <c r="AS160" s="172"/>
    </row>
    <row r="161" spans="1:45" ht="12.75" customHeight="1" thickBot="1" x14ac:dyDescent="0.3">
      <c r="A161" s="683"/>
      <c r="B161" s="685"/>
      <c r="C161" s="687"/>
      <c r="D161" s="689"/>
      <c r="E161" s="687"/>
      <c r="F161" s="698"/>
      <c r="G161" s="699"/>
      <c r="H161" s="108" t="s">
        <v>258</v>
      </c>
      <c r="I161" s="506"/>
      <c r="J161" s="520"/>
      <c r="K161" s="78" t="str" cm="1">
        <f t="array" ref="K161">+_xlfn.IFS(J161="","",J161='12 Formulas'!$AM$2,'12 Formulas'!$AN$2,J161='12 Formulas'!$AM$3,'12 Formulas'!$AN$3)</f>
        <v/>
      </c>
      <c r="L161" s="455"/>
      <c r="M161" s="79" t="str" cm="1">
        <f t="array" ref="M161">+_xlfn.IFS(L161="","",L161='12 Formulas'!$AO$2,'12 Formulas'!$AP$2,L161='12 Formulas'!$AO$3,'12 Formulas'!$AP$3)</f>
        <v/>
      </c>
      <c r="N161" s="455"/>
      <c r="O161" s="79" t="str" cm="1">
        <f t="array" ref="O161">+_xlfn.IFS(N161="","",N161='12 Formulas'!$AQ$2,'12 Formulas'!$AR$2,N161='12 Formulas'!$AQ$3,'12 Formulas'!$AR$3)</f>
        <v/>
      </c>
      <c r="P161" s="455"/>
      <c r="Q161" s="79" t="str" cm="1">
        <f t="array" ref="Q161">+_xlfn.IFS(P161="","",P161='12 Formulas'!$AS$2,'12 Formulas'!$AT$2,P161='12 Formulas'!$AS$3,'12 Formulas'!$AT$3,P161='12 Formulas'!$AS$4,'12 Formulas'!$AT$4)</f>
        <v/>
      </c>
      <c r="R161" s="455"/>
      <c r="S161" s="79" t="str" cm="1">
        <f t="array" ref="S161">+_xlfn.IFS(R161="","",R161='12 Formulas'!$AU$2,'12 Formulas'!$AV$2,R161='12 Formulas'!$AU$3,'12 Formulas'!$AV$3)</f>
        <v/>
      </c>
      <c r="T161" s="500"/>
      <c r="U161" s="79" t="str" cm="1">
        <f t="array" ref="U161">+_xlfn.IFS(T161="","",T161='12 Formulas'!$AW$2,'12 Formulas'!$AX$2,T161='12 Formulas'!$AW$3,'12 Formulas'!$AX$3)</f>
        <v/>
      </c>
      <c r="V161" s="524"/>
      <c r="W161" s="105" t="str" cm="1">
        <f t="array" ref="W161">+_xlfn.IFS(V161="","",V161='12 Formulas'!$AY$2,'12 Formulas'!$AZ$2,V161='12 Formulas'!$AY$3,'12 Formulas'!$AZ$3,V161='12 Formulas'!$AY$4,'12 Formulas'!$AZ$4)</f>
        <v/>
      </c>
      <c r="X161" s="102" t="str">
        <f t="shared" si="2"/>
        <v/>
      </c>
      <c r="Y161" s="81" t="str" cm="1">
        <f t="array" ref="Y161">+_xlfn.IFS(X161="","",X161&lt;='12 Formulas'!$BD$4,'12 Formulas'!$BB$4,X161&lt;='12 Formulas'!$BD$3,'12 Formulas'!$BB$3,X161&lt;='12 Formulas'!$BD$2,'12 Formulas'!$BB$2)</f>
        <v/>
      </c>
      <c r="Z161" s="527"/>
      <c r="AA161" s="97" t="str" cm="1">
        <f t="array" ref="AA161">+_xlfn.IFS(Z161="","",Z161='12 Formulas'!$BF$2,'12 Formulas'!$BG$2,Z161='12 Formulas'!$BF$3,'12 Formulas'!$BG$3,Z161='12 Formulas'!$BF$4,'12 Formulas'!$BG$4)</f>
        <v/>
      </c>
      <c r="AB161" s="96"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7" t="str" cm="1">
        <f t="array" ref="AC161">+_xlfn.IFS(AB161="","",AB161='12 Formulas'!$BM$3,'12 Formulas'!$BN$3,AB161='12 Formulas'!$BM$4,'12 Formulas'!$BN$4,AB161='12 Formulas'!$BM$5,'12 Formulas'!$BN$5)</f>
        <v/>
      </c>
      <c r="AD161" s="91" t="str" cm="1">
        <f t="array" ref="AD161">+_xlfn.IFS(AB161="","",AB161='12 Formulas'!$BM$3,'12 Formulas'!$BO$3,AB161='12 Formulas'!$BM$4,'12 Formulas'!$BO$4,AB161='12 Formulas'!$BM$5,'12 Formulas'!$BO$5)</f>
        <v/>
      </c>
      <c r="AE161" s="701"/>
      <c r="AF161" s="683"/>
      <c r="AG161" s="703"/>
      <c r="AH161" s="677"/>
      <c r="AI161" s="679"/>
      <c r="AJ161" s="681"/>
      <c r="AK161" s="691"/>
      <c r="AL161" s="172"/>
      <c r="AM161" s="174"/>
      <c r="AN161" s="174"/>
      <c r="AO161" s="174"/>
      <c r="AP161" s="174"/>
      <c r="AQ161" s="174"/>
      <c r="AR161" s="172"/>
      <c r="AS161" s="172"/>
    </row>
    <row r="162" spans="1:45" ht="12.75" customHeight="1" x14ac:dyDescent="0.25">
      <c r="A162" s="682" t="str">
        <f>'1 Contexto e Identificación'!$A$21</f>
        <v>R11</v>
      </c>
      <c r="B162" s="684" t="str">
        <f>+'1 Contexto e Identificación'!$E$21</f>
        <v xml:space="preserve">  </v>
      </c>
      <c r="C162" s="686" t="str">
        <f>+'4 Mapa Calor Inherente'!$C$22</f>
        <v/>
      </c>
      <c r="D162" s="688" t="str">
        <f>+'4 Mapa Calor Inherente'!$D$22</f>
        <v/>
      </c>
      <c r="E162" s="686" t="str">
        <f>+'4 Mapa Calor Inherente'!$E$22</f>
        <v/>
      </c>
      <c r="F162" s="693" t="s">
        <v>244</v>
      </c>
      <c r="G162" s="696"/>
      <c r="H162" s="106" t="s">
        <v>245</v>
      </c>
      <c r="I162" s="508"/>
      <c r="J162" s="518"/>
      <c r="K162" s="56" t="str" cm="1">
        <f t="array" ref="K162">+_xlfn.IFS(J162="","",J162='12 Formulas'!$AM$2,'12 Formulas'!$AN$2,J162='12 Formulas'!$AM$3,'12 Formulas'!$AN$3)</f>
        <v/>
      </c>
      <c r="L162" s="521"/>
      <c r="M162" s="82" t="str" cm="1">
        <f t="array" ref="M162">+_xlfn.IFS(L162="","",L162='12 Formulas'!$AO$2,'12 Formulas'!$AP$2,L162='12 Formulas'!$AO$3,'12 Formulas'!$AP$3)</f>
        <v/>
      </c>
      <c r="N162" s="521"/>
      <c r="O162" s="82" t="str" cm="1">
        <f t="array" ref="O162">+_xlfn.IFS(N162="","",N162='12 Formulas'!$AQ$2,'12 Formulas'!$AR$2,N162='12 Formulas'!$AQ$3,'12 Formulas'!$AR$3)</f>
        <v/>
      </c>
      <c r="P162" s="521"/>
      <c r="Q162" s="82" t="str" cm="1">
        <f t="array" ref="Q162">+_xlfn.IFS(P162="","",P162='12 Formulas'!$AS$2,'12 Formulas'!$AT$2,P162='12 Formulas'!$AS$3,'12 Formulas'!$AT$3,P162='12 Formulas'!$AS$4,'12 Formulas'!$AT$4)</f>
        <v/>
      </c>
      <c r="R162" s="521"/>
      <c r="S162" s="82" t="str" cm="1">
        <f t="array" ref="S162">+_xlfn.IFS(R162="","",R162='12 Formulas'!$AU$2,'12 Formulas'!$AV$2,R162='12 Formulas'!$AU$3,'12 Formulas'!$AV$3)</f>
        <v/>
      </c>
      <c r="T162" s="478"/>
      <c r="U162" s="82" t="str" cm="1">
        <f t="array" ref="U162">+_xlfn.IFS(T162="","",T162='12 Formulas'!$AW$2,'12 Formulas'!$AX$2,T162='12 Formulas'!$AW$3,'12 Formulas'!$AX$3)</f>
        <v/>
      </c>
      <c r="V162" s="522"/>
      <c r="W162" s="103" t="str" cm="1">
        <f t="array" ref="W162">+_xlfn.IFS(V162="","",V162='12 Formulas'!$AY$2,'12 Formulas'!$AZ$2,V162='12 Formulas'!$AY$3,'12 Formulas'!$AZ$3,V162='12 Formulas'!$AY$4,'12 Formulas'!$AZ$4)</f>
        <v/>
      </c>
      <c r="X162" s="100" t="str">
        <f t="shared" si="2"/>
        <v/>
      </c>
      <c r="Y162" s="83" t="str" cm="1">
        <f t="array" ref="Y162">+_xlfn.IFS(X162="","",X162&lt;='12 Formulas'!$BD$4,'12 Formulas'!$BB$4,X162&lt;='12 Formulas'!$BD$3,'12 Formulas'!$BB$3,X162&lt;='12 Formulas'!$BD$2,'12 Formulas'!$BB$2)</f>
        <v/>
      </c>
      <c r="Z162" s="525"/>
      <c r="AA162" s="93" t="str" cm="1">
        <f t="array" ref="AA162">+_xlfn.IFS(Z162="","",Z162='12 Formulas'!$BF$2,'12 Formulas'!$BG$2,Z162='12 Formulas'!$BF$3,'12 Formulas'!$BG$3,Z162='12 Formulas'!$BF$4,'12 Formulas'!$BG$4)</f>
        <v/>
      </c>
      <c r="AB162" s="92"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3" t="str" cm="1">
        <f t="array" ref="AC162">+_xlfn.IFS(AB162="","",AB162='12 Formulas'!$BM$3,'12 Formulas'!$BN$3,AB162='12 Formulas'!$BM$4,'12 Formulas'!$BN$4,AB162='12 Formulas'!$BM$5,'12 Formulas'!$BN$5)</f>
        <v/>
      </c>
      <c r="AD162" s="89" t="str" cm="1">
        <f t="array" ref="AD162">+_xlfn.IFS(AB162="","",AB162='12 Formulas'!$BM$3,'12 Formulas'!$BO$3,AB162='12 Formulas'!$BM$4,'12 Formulas'!$BO$4,AB162='12 Formulas'!$BM$5,'12 Formulas'!$BO$5)</f>
        <v/>
      </c>
      <c r="AE162" s="700" t="str">
        <f>+IF(AC162="","",AVERAGE(AC162:AC176))</f>
        <v/>
      </c>
      <c r="AF162" s="682" t="str" cm="1">
        <f t="array" ref="AF162">+_xlfn.IFS(AE162="","",AE162='12 Formulas'!$BR$2,'12 Formulas'!$BQ$2,AE162&gt;='12 Formulas'!$BS$3,'12 Formulas'!$BQ$3,AE162&gt;='12 Formulas'!$BS$4,'12 Formulas'!$BQ$4)</f>
        <v/>
      </c>
      <c r="AG162" s="702" t="str">
        <f>+IF(AF162="","",'12 Formulas'!$BU$2)</f>
        <v/>
      </c>
      <c r="AH162" s="676" t="str" cm="1">
        <f t="array" ref="AH162">+_xlfn.IFS(AG162="","",AG162='12 Formulas'!$BX$4,'12 Formulas'!$BY$4,AND(AF162='12 Formulas'!$BW$3,AG162='12 Formulas'!$BX$3),'12 Formulas'!$BY$3,AND(AF162='12 Formulas'!$BW$5,AG162='12 Formulas'!$BX$5),'12 Formulas'!$BY$5,AND(AF162='12 Formulas'!$BW$7,AG162='12 Formulas'!$BX$7),'12 Formulas'!$BY$7)</f>
        <v/>
      </c>
      <c r="AI162" s="67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0" t="str">
        <f>+IF(D162="","",D162)</f>
        <v/>
      </c>
      <c r="AK162" s="690"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2"/>
      <c r="AM162" s="174"/>
      <c r="AN162" s="174"/>
      <c r="AO162" s="174"/>
      <c r="AP162" s="174"/>
      <c r="AQ162" s="174"/>
      <c r="AR162" s="172"/>
      <c r="AS162" s="172"/>
    </row>
    <row r="163" spans="1:45" ht="12.75" customHeight="1" x14ac:dyDescent="0.25">
      <c r="A163" s="682"/>
      <c r="B163" s="684"/>
      <c r="C163" s="686"/>
      <c r="D163" s="688"/>
      <c r="E163" s="686"/>
      <c r="F163" s="693"/>
      <c r="G163" s="696"/>
      <c r="H163" s="107" t="s">
        <v>254</v>
      </c>
      <c r="I163" s="496"/>
      <c r="J163" s="519"/>
      <c r="K163" s="48" t="str" cm="1">
        <f t="array" ref="K163">+_xlfn.IFS(J163="","",J163='12 Formulas'!$AM$2,'12 Formulas'!$AN$2,J163='12 Formulas'!$AM$3,'12 Formulas'!$AN$3)</f>
        <v/>
      </c>
      <c r="L163" s="452"/>
      <c r="M163" s="49" t="str" cm="1">
        <f t="array" ref="M163">+_xlfn.IFS(L163="","",L163='12 Formulas'!$AO$2,'12 Formulas'!$AP$2,L163='12 Formulas'!$AO$3,'12 Formulas'!$AP$3)</f>
        <v/>
      </c>
      <c r="N163" s="452"/>
      <c r="O163" s="49" t="str" cm="1">
        <f t="array" ref="O163">+_xlfn.IFS(N163="","",N163='12 Formulas'!$AQ$2,'12 Formulas'!$AR$2,N163='12 Formulas'!$AQ$3,'12 Formulas'!$AR$3)</f>
        <v/>
      </c>
      <c r="P163" s="452"/>
      <c r="Q163" s="49" t="str" cm="1">
        <f t="array" ref="Q163">+_xlfn.IFS(P163="","",P163='12 Formulas'!$AS$2,'12 Formulas'!$AT$2,P163='12 Formulas'!$AS$3,'12 Formulas'!$AT$3,P163='12 Formulas'!$AS$4,'12 Formulas'!$AT$4)</f>
        <v/>
      </c>
      <c r="R163" s="452"/>
      <c r="S163" s="49" t="str" cm="1">
        <f t="array" ref="S163">+_xlfn.IFS(R163="","",R163='12 Formulas'!$AU$2,'12 Formulas'!$AV$2,R163='12 Formulas'!$AU$3,'12 Formulas'!$AV$3)</f>
        <v/>
      </c>
      <c r="T163" s="491"/>
      <c r="U163" s="49" t="str" cm="1">
        <f t="array" ref="U163">+_xlfn.IFS(T163="","",T163='12 Formulas'!$AW$2,'12 Formulas'!$AX$2,T163='12 Formulas'!$AW$3,'12 Formulas'!$AX$3)</f>
        <v/>
      </c>
      <c r="V163" s="523"/>
      <c r="W163" s="104" t="str" cm="1">
        <f t="array" ref="W163">+_xlfn.IFS(V163="","",V163='12 Formulas'!$AY$2,'12 Formulas'!$AZ$2,V163='12 Formulas'!$AY$3,'12 Formulas'!$AZ$3,V163='12 Formulas'!$AY$4,'12 Formulas'!$AZ$4)</f>
        <v/>
      </c>
      <c r="X163" s="101" t="str">
        <f t="shared" si="2"/>
        <v/>
      </c>
      <c r="Y163" s="50" t="str" cm="1">
        <f t="array" ref="Y163">+_xlfn.IFS(X163="","",X163&lt;='12 Formulas'!$BD$4,'12 Formulas'!$BB$4,X163&lt;='12 Formulas'!$BD$3,'12 Formulas'!$BB$3,X163&lt;='12 Formulas'!$BD$2,'12 Formulas'!$BB$2)</f>
        <v/>
      </c>
      <c r="Z163" s="526"/>
      <c r="AA163" s="95" t="str" cm="1">
        <f t="array" ref="AA163">+_xlfn.IFS(Z163="","",Z163='12 Formulas'!$BF$2,'12 Formulas'!$BG$2,Z163='12 Formulas'!$BF$3,'12 Formulas'!$BG$3,Z163='12 Formulas'!$BF$4,'12 Formulas'!$BG$4)</f>
        <v/>
      </c>
      <c r="AB163" s="94"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5" t="str" cm="1">
        <f t="array" ref="AC163">+_xlfn.IFS(AB163="","",AB163='12 Formulas'!$BM$3,'12 Formulas'!$BN$3,AB163='12 Formulas'!$BM$4,'12 Formulas'!$BN$4,AB163='12 Formulas'!$BM$5,'12 Formulas'!$BN$5)</f>
        <v/>
      </c>
      <c r="AD163" s="90" t="str" cm="1">
        <f t="array" ref="AD163">+_xlfn.IFS(AB163="","",AB163='12 Formulas'!$BM$3,'12 Formulas'!$BO$3,AB163='12 Formulas'!$BM$4,'12 Formulas'!$BO$4,AB163='12 Formulas'!$BM$5,'12 Formulas'!$BO$5)</f>
        <v/>
      </c>
      <c r="AE163" s="700"/>
      <c r="AF163" s="682"/>
      <c r="AG163" s="702"/>
      <c r="AH163" s="676"/>
      <c r="AI163" s="678"/>
      <c r="AJ163" s="680"/>
      <c r="AK163" s="690"/>
      <c r="AL163" s="172"/>
      <c r="AM163" s="174"/>
      <c r="AN163" s="174"/>
      <c r="AO163" s="174"/>
      <c r="AP163" s="174"/>
      <c r="AQ163" s="174"/>
      <c r="AR163" s="172"/>
      <c r="AS163" s="172"/>
    </row>
    <row r="164" spans="1:45" ht="12.75" customHeight="1" x14ac:dyDescent="0.25">
      <c r="A164" s="682"/>
      <c r="B164" s="684"/>
      <c r="C164" s="686"/>
      <c r="D164" s="688"/>
      <c r="E164" s="686"/>
      <c r="F164" s="694"/>
      <c r="G164" s="697"/>
      <c r="H164" s="107" t="s">
        <v>258</v>
      </c>
      <c r="I164" s="496"/>
      <c r="J164" s="519"/>
      <c r="K164" s="48" t="str" cm="1">
        <f t="array" ref="K164">+_xlfn.IFS(J164="","",J164='12 Formulas'!$AM$2,'12 Formulas'!$AN$2,J164='12 Formulas'!$AM$3,'12 Formulas'!$AN$3)</f>
        <v/>
      </c>
      <c r="L164" s="452"/>
      <c r="M164" s="49" t="str" cm="1">
        <f t="array" ref="M164">+_xlfn.IFS(L164="","",L164='12 Formulas'!$AO$2,'12 Formulas'!$AP$2,L164='12 Formulas'!$AO$3,'12 Formulas'!$AP$3)</f>
        <v/>
      </c>
      <c r="N164" s="452"/>
      <c r="O164" s="49" t="str" cm="1">
        <f t="array" ref="O164">+_xlfn.IFS(N164="","",N164='12 Formulas'!$AQ$2,'12 Formulas'!$AR$2,N164='12 Formulas'!$AQ$3,'12 Formulas'!$AR$3)</f>
        <v/>
      </c>
      <c r="P164" s="452"/>
      <c r="Q164" s="49" t="str" cm="1">
        <f t="array" ref="Q164">+_xlfn.IFS(P164="","",P164='12 Formulas'!$AS$2,'12 Formulas'!$AT$2,P164='12 Formulas'!$AS$3,'12 Formulas'!$AT$3,P164='12 Formulas'!$AS$4,'12 Formulas'!$AT$4)</f>
        <v/>
      </c>
      <c r="R164" s="452"/>
      <c r="S164" s="49" t="str" cm="1">
        <f t="array" ref="S164">+_xlfn.IFS(R164="","",R164='12 Formulas'!$AU$2,'12 Formulas'!$AV$2,R164='12 Formulas'!$AU$3,'12 Formulas'!$AV$3)</f>
        <v/>
      </c>
      <c r="T164" s="491"/>
      <c r="U164" s="49" t="str" cm="1">
        <f t="array" ref="U164">+_xlfn.IFS(T164="","",T164='12 Formulas'!$AW$2,'12 Formulas'!$AX$2,T164='12 Formulas'!$AW$3,'12 Formulas'!$AX$3)</f>
        <v/>
      </c>
      <c r="V164" s="523"/>
      <c r="W164" s="104" t="str" cm="1">
        <f t="array" ref="W164">+_xlfn.IFS(V164="","",V164='12 Formulas'!$AY$2,'12 Formulas'!$AZ$2,V164='12 Formulas'!$AY$3,'12 Formulas'!$AZ$3,V164='12 Formulas'!$AY$4,'12 Formulas'!$AZ$4)</f>
        <v/>
      </c>
      <c r="X164" s="101" t="str">
        <f t="shared" si="2"/>
        <v/>
      </c>
      <c r="Y164" s="50" t="str" cm="1">
        <f t="array" ref="Y164">+_xlfn.IFS(X164="","",X164&lt;='12 Formulas'!$BD$4,'12 Formulas'!$BB$4,X164&lt;='12 Formulas'!$BD$3,'12 Formulas'!$BB$3,X164&lt;='12 Formulas'!$BD$2,'12 Formulas'!$BB$2)</f>
        <v/>
      </c>
      <c r="Z164" s="526"/>
      <c r="AA164" s="95" t="str" cm="1">
        <f t="array" ref="AA164">+_xlfn.IFS(Z164="","",Z164='12 Formulas'!$BF$2,'12 Formulas'!$BG$2,Z164='12 Formulas'!$BF$3,'12 Formulas'!$BG$3,Z164='12 Formulas'!$BF$4,'12 Formulas'!$BG$4)</f>
        <v/>
      </c>
      <c r="AB164" s="94"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5" t="str" cm="1">
        <f t="array" ref="AC164">+_xlfn.IFS(AB164="","",AB164='12 Formulas'!$BM$3,'12 Formulas'!$BN$3,AB164='12 Formulas'!$BM$4,'12 Formulas'!$BN$4,AB164='12 Formulas'!$BM$5,'12 Formulas'!$BN$5)</f>
        <v/>
      </c>
      <c r="AD164" s="90" t="str" cm="1">
        <f t="array" ref="AD164">+_xlfn.IFS(AB164="","",AB164='12 Formulas'!$BM$3,'12 Formulas'!$BO$3,AB164='12 Formulas'!$BM$4,'12 Formulas'!$BO$4,AB164='12 Formulas'!$BM$5,'12 Formulas'!$BO$5)</f>
        <v/>
      </c>
      <c r="AE164" s="700"/>
      <c r="AF164" s="682"/>
      <c r="AG164" s="702"/>
      <c r="AH164" s="676"/>
      <c r="AI164" s="678"/>
      <c r="AJ164" s="680"/>
      <c r="AK164" s="690"/>
      <c r="AL164" s="172"/>
      <c r="AM164" s="174"/>
      <c r="AN164" s="174"/>
      <c r="AO164" s="174"/>
      <c r="AP164" s="174"/>
      <c r="AQ164" s="174"/>
      <c r="AR164" s="172"/>
      <c r="AS164" s="172"/>
    </row>
    <row r="165" spans="1:45" ht="12.75" customHeight="1" x14ac:dyDescent="0.25">
      <c r="A165" s="682"/>
      <c r="B165" s="684"/>
      <c r="C165" s="686"/>
      <c r="D165" s="688"/>
      <c r="E165" s="686"/>
      <c r="F165" s="692" t="s">
        <v>259</v>
      </c>
      <c r="G165" s="695"/>
      <c r="H165" s="107" t="s">
        <v>245</v>
      </c>
      <c r="I165" s="496"/>
      <c r="J165" s="519"/>
      <c r="K165" s="48" t="str" cm="1">
        <f t="array" ref="K165">+_xlfn.IFS(J165="","",J165='12 Formulas'!$AM$2,'12 Formulas'!$AN$2,J165='12 Formulas'!$AM$3,'12 Formulas'!$AN$3)</f>
        <v/>
      </c>
      <c r="L165" s="452"/>
      <c r="M165" s="49" t="str" cm="1">
        <f t="array" ref="M165">+_xlfn.IFS(L165="","",L165='12 Formulas'!$AO$2,'12 Formulas'!$AP$2,L165='12 Formulas'!$AO$3,'12 Formulas'!$AP$3)</f>
        <v/>
      </c>
      <c r="N165" s="452"/>
      <c r="O165" s="49" t="str" cm="1">
        <f t="array" ref="O165">+_xlfn.IFS(N165="","",N165='12 Formulas'!$AQ$2,'12 Formulas'!$AR$2,N165='12 Formulas'!$AQ$3,'12 Formulas'!$AR$3)</f>
        <v/>
      </c>
      <c r="P165" s="452"/>
      <c r="Q165" s="49" t="str" cm="1">
        <f t="array" ref="Q165">+_xlfn.IFS(P165="","",P165='12 Formulas'!$AS$2,'12 Formulas'!$AT$2,P165='12 Formulas'!$AS$3,'12 Formulas'!$AT$3,P165='12 Formulas'!$AS$4,'12 Formulas'!$AT$4)</f>
        <v/>
      </c>
      <c r="R165" s="452"/>
      <c r="S165" s="49" t="str" cm="1">
        <f t="array" ref="S165">+_xlfn.IFS(R165="","",R165='12 Formulas'!$AU$2,'12 Formulas'!$AV$2,R165='12 Formulas'!$AU$3,'12 Formulas'!$AV$3)</f>
        <v/>
      </c>
      <c r="T165" s="491"/>
      <c r="U165" s="49" t="str" cm="1">
        <f t="array" ref="U165">+_xlfn.IFS(T165="","",T165='12 Formulas'!$AW$2,'12 Formulas'!$AX$2,T165='12 Formulas'!$AW$3,'12 Formulas'!$AX$3)</f>
        <v/>
      </c>
      <c r="V165" s="523"/>
      <c r="W165" s="104" t="str" cm="1">
        <f t="array" ref="W165">+_xlfn.IFS(V165="","",V165='12 Formulas'!$AY$2,'12 Formulas'!$AZ$2,V165='12 Formulas'!$AY$3,'12 Formulas'!$AZ$3,V165='12 Formulas'!$AY$4,'12 Formulas'!$AZ$4)</f>
        <v/>
      </c>
      <c r="X165" s="101" t="str">
        <f t="shared" si="2"/>
        <v/>
      </c>
      <c r="Y165" s="50" t="str" cm="1">
        <f t="array" ref="Y165">+_xlfn.IFS(X165="","",X165&lt;='12 Formulas'!$BD$4,'12 Formulas'!$BB$4,X165&lt;='12 Formulas'!$BD$3,'12 Formulas'!$BB$3,X165&lt;='12 Formulas'!$BD$2,'12 Formulas'!$BB$2)</f>
        <v/>
      </c>
      <c r="Z165" s="526"/>
      <c r="AA165" s="95" t="str" cm="1">
        <f t="array" ref="AA165">+_xlfn.IFS(Z165="","",Z165='12 Formulas'!$BF$2,'12 Formulas'!$BG$2,Z165='12 Formulas'!$BF$3,'12 Formulas'!$BG$3,Z165='12 Formulas'!$BF$4,'12 Formulas'!$BG$4)</f>
        <v/>
      </c>
      <c r="AB165" s="94"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5" t="str" cm="1">
        <f t="array" ref="AC165">+_xlfn.IFS(AB165="","",AB165='12 Formulas'!$BM$3,'12 Formulas'!$BN$3,AB165='12 Formulas'!$BM$4,'12 Formulas'!$BN$4,AB165='12 Formulas'!$BM$5,'12 Formulas'!$BN$5)</f>
        <v/>
      </c>
      <c r="AD165" s="90" t="str" cm="1">
        <f t="array" ref="AD165">+_xlfn.IFS(AB165="","",AB165='12 Formulas'!$BM$3,'12 Formulas'!$BO$3,AB165='12 Formulas'!$BM$4,'12 Formulas'!$BO$4,AB165='12 Formulas'!$BM$5,'12 Formulas'!$BO$5)</f>
        <v/>
      </c>
      <c r="AE165" s="700"/>
      <c r="AF165" s="682"/>
      <c r="AG165" s="702"/>
      <c r="AH165" s="676"/>
      <c r="AI165" s="678"/>
      <c r="AJ165" s="680"/>
      <c r="AK165" s="690"/>
      <c r="AL165" s="172"/>
      <c r="AM165" s="174"/>
      <c r="AN165" s="174"/>
      <c r="AO165" s="174"/>
      <c r="AP165" s="174"/>
      <c r="AQ165" s="174"/>
      <c r="AR165" s="172"/>
      <c r="AS165" s="172"/>
    </row>
    <row r="166" spans="1:45" ht="12.75" customHeight="1" x14ac:dyDescent="0.25">
      <c r="A166" s="682"/>
      <c r="B166" s="684"/>
      <c r="C166" s="686"/>
      <c r="D166" s="688"/>
      <c r="E166" s="686"/>
      <c r="F166" s="693"/>
      <c r="G166" s="696"/>
      <c r="H166" s="107" t="s">
        <v>254</v>
      </c>
      <c r="I166" s="496"/>
      <c r="J166" s="519"/>
      <c r="K166" s="48" t="str" cm="1">
        <f t="array" ref="K166">+_xlfn.IFS(J166="","",J166='12 Formulas'!$AM$2,'12 Formulas'!$AN$2,J166='12 Formulas'!$AM$3,'12 Formulas'!$AN$3)</f>
        <v/>
      </c>
      <c r="L166" s="452"/>
      <c r="M166" s="49" t="str" cm="1">
        <f t="array" ref="M166">+_xlfn.IFS(L166="","",L166='12 Formulas'!$AO$2,'12 Formulas'!$AP$2,L166='12 Formulas'!$AO$3,'12 Formulas'!$AP$3)</f>
        <v/>
      </c>
      <c r="N166" s="452"/>
      <c r="O166" s="49" t="str" cm="1">
        <f t="array" ref="O166">+_xlfn.IFS(N166="","",N166='12 Formulas'!$AQ$2,'12 Formulas'!$AR$2,N166='12 Formulas'!$AQ$3,'12 Formulas'!$AR$3)</f>
        <v/>
      </c>
      <c r="P166" s="452"/>
      <c r="Q166" s="49" t="str" cm="1">
        <f t="array" ref="Q166">+_xlfn.IFS(P166="","",P166='12 Formulas'!$AS$2,'12 Formulas'!$AT$2,P166='12 Formulas'!$AS$3,'12 Formulas'!$AT$3,P166='12 Formulas'!$AS$4,'12 Formulas'!$AT$4)</f>
        <v/>
      </c>
      <c r="R166" s="452"/>
      <c r="S166" s="49" t="str" cm="1">
        <f t="array" ref="S166">+_xlfn.IFS(R166="","",R166='12 Formulas'!$AU$2,'12 Formulas'!$AV$2,R166='12 Formulas'!$AU$3,'12 Formulas'!$AV$3)</f>
        <v/>
      </c>
      <c r="T166" s="491"/>
      <c r="U166" s="49" t="str" cm="1">
        <f t="array" ref="U166">+_xlfn.IFS(T166="","",T166='12 Formulas'!$AW$2,'12 Formulas'!$AX$2,T166='12 Formulas'!$AW$3,'12 Formulas'!$AX$3)</f>
        <v/>
      </c>
      <c r="V166" s="523"/>
      <c r="W166" s="104" t="str" cm="1">
        <f t="array" ref="W166">+_xlfn.IFS(V166="","",V166='12 Formulas'!$AY$2,'12 Formulas'!$AZ$2,V166='12 Formulas'!$AY$3,'12 Formulas'!$AZ$3,V166='12 Formulas'!$AY$4,'12 Formulas'!$AZ$4)</f>
        <v/>
      </c>
      <c r="X166" s="101" t="str">
        <f t="shared" si="2"/>
        <v/>
      </c>
      <c r="Y166" s="50" t="str" cm="1">
        <f t="array" ref="Y166">+_xlfn.IFS(X166="","",X166&lt;='12 Formulas'!$BD$4,'12 Formulas'!$BB$4,X166&lt;='12 Formulas'!$BD$3,'12 Formulas'!$BB$3,X166&lt;='12 Formulas'!$BD$2,'12 Formulas'!$BB$2)</f>
        <v/>
      </c>
      <c r="Z166" s="526"/>
      <c r="AA166" s="95" t="str" cm="1">
        <f t="array" ref="AA166">+_xlfn.IFS(Z166="","",Z166='12 Formulas'!$BF$2,'12 Formulas'!$BG$2,Z166='12 Formulas'!$BF$3,'12 Formulas'!$BG$3,Z166='12 Formulas'!$BF$4,'12 Formulas'!$BG$4)</f>
        <v/>
      </c>
      <c r="AB166" s="94"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5" t="str" cm="1">
        <f t="array" ref="AC166">+_xlfn.IFS(AB166="","",AB166='12 Formulas'!$BM$3,'12 Formulas'!$BN$3,AB166='12 Formulas'!$BM$4,'12 Formulas'!$BN$4,AB166='12 Formulas'!$BM$5,'12 Formulas'!$BN$5)</f>
        <v/>
      </c>
      <c r="AD166" s="90" t="str" cm="1">
        <f t="array" ref="AD166">+_xlfn.IFS(AB166="","",AB166='12 Formulas'!$BM$3,'12 Formulas'!$BO$3,AB166='12 Formulas'!$BM$4,'12 Formulas'!$BO$4,AB166='12 Formulas'!$BM$5,'12 Formulas'!$BO$5)</f>
        <v/>
      </c>
      <c r="AE166" s="700"/>
      <c r="AF166" s="682"/>
      <c r="AG166" s="702"/>
      <c r="AH166" s="676"/>
      <c r="AI166" s="678"/>
      <c r="AJ166" s="680"/>
      <c r="AK166" s="690"/>
      <c r="AL166" s="172"/>
      <c r="AM166" s="174"/>
      <c r="AN166" s="174"/>
      <c r="AO166" s="174"/>
      <c r="AP166" s="174"/>
      <c r="AQ166" s="174"/>
      <c r="AR166" s="172"/>
      <c r="AS166" s="172"/>
    </row>
    <row r="167" spans="1:45" ht="12.75" customHeight="1" x14ac:dyDescent="0.25">
      <c r="A167" s="682"/>
      <c r="B167" s="684"/>
      <c r="C167" s="686"/>
      <c r="D167" s="688"/>
      <c r="E167" s="686"/>
      <c r="F167" s="694"/>
      <c r="G167" s="697"/>
      <c r="H167" s="107" t="s">
        <v>258</v>
      </c>
      <c r="I167" s="496"/>
      <c r="J167" s="519"/>
      <c r="K167" s="48" t="str" cm="1">
        <f t="array" ref="K167">+_xlfn.IFS(J167="","",J167='12 Formulas'!$AM$2,'12 Formulas'!$AN$2,J167='12 Formulas'!$AM$3,'12 Formulas'!$AN$3)</f>
        <v/>
      </c>
      <c r="L167" s="452"/>
      <c r="M167" s="49" t="str" cm="1">
        <f t="array" ref="M167">+_xlfn.IFS(L167="","",L167='12 Formulas'!$AO$2,'12 Formulas'!$AP$2,L167='12 Formulas'!$AO$3,'12 Formulas'!$AP$3)</f>
        <v/>
      </c>
      <c r="N167" s="452"/>
      <c r="O167" s="49" t="str" cm="1">
        <f t="array" ref="O167">+_xlfn.IFS(N167="","",N167='12 Formulas'!$AQ$2,'12 Formulas'!$AR$2,N167='12 Formulas'!$AQ$3,'12 Formulas'!$AR$3)</f>
        <v/>
      </c>
      <c r="P167" s="452"/>
      <c r="Q167" s="49" t="str" cm="1">
        <f t="array" ref="Q167">+_xlfn.IFS(P167="","",P167='12 Formulas'!$AS$2,'12 Formulas'!$AT$2,P167='12 Formulas'!$AS$3,'12 Formulas'!$AT$3,P167='12 Formulas'!$AS$4,'12 Formulas'!$AT$4)</f>
        <v/>
      </c>
      <c r="R167" s="452"/>
      <c r="S167" s="49" t="str" cm="1">
        <f t="array" ref="S167">+_xlfn.IFS(R167="","",R167='12 Formulas'!$AU$2,'12 Formulas'!$AV$2,R167='12 Formulas'!$AU$3,'12 Formulas'!$AV$3)</f>
        <v/>
      </c>
      <c r="T167" s="491"/>
      <c r="U167" s="49" t="str" cm="1">
        <f t="array" ref="U167">+_xlfn.IFS(T167="","",T167='12 Formulas'!$AW$2,'12 Formulas'!$AX$2,T167='12 Formulas'!$AW$3,'12 Formulas'!$AX$3)</f>
        <v/>
      </c>
      <c r="V167" s="523"/>
      <c r="W167" s="104" t="str" cm="1">
        <f t="array" ref="W167">+_xlfn.IFS(V167="","",V167='12 Formulas'!$AY$2,'12 Formulas'!$AZ$2,V167='12 Formulas'!$AY$3,'12 Formulas'!$AZ$3,V167='12 Formulas'!$AY$4,'12 Formulas'!$AZ$4)</f>
        <v/>
      </c>
      <c r="X167" s="101" t="str">
        <f t="shared" si="2"/>
        <v/>
      </c>
      <c r="Y167" s="50" t="str" cm="1">
        <f t="array" ref="Y167">+_xlfn.IFS(X167="","",X167&lt;='12 Formulas'!$BD$4,'12 Formulas'!$BB$4,X167&lt;='12 Formulas'!$BD$3,'12 Formulas'!$BB$3,X167&lt;='12 Formulas'!$BD$2,'12 Formulas'!$BB$2)</f>
        <v/>
      </c>
      <c r="Z167" s="526"/>
      <c r="AA167" s="95" t="str" cm="1">
        <f t="array" ref="AA167">+_xlfn.IFS(Z167="","",Z167='12 Formulas'!$BF$2,'12 Formulas'!$BG$2,Z167='12 Formulas'!$BF$3,'12 Formulas'!$BG$3,Z167='12 Formulas'!$BF$4,'12 Formulas'!$BG$4)</f>
        <v/>
      </c>
      <c r="AB167" s="94"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5" t="str" cm="1">
        <f t="array" ref="AC167">+_xlfn.IFS(AB167="","",AB167='12 Formulas'!$BM$3,'12 Formulas'!$BN$3,AB167='12 Formulas'!$BM$4,'12 Formulas'!$BN$4,AB167='12 Formulas'!$BM$5,'12 Formulas'!$BN$5)</f>
        <v/>
      </c>
      <c r="AD167" s="90" t="str" cm="1">
        <f t="array" ref="AD167">+_xlfn.IFS(AB167="","",AB167='12 Formulas'!$BM$3,'12 Formulas'!$BO$3,AB167='12 Formulas'!$BM$4,'12 Formulas'!$BO$4,AB167='12 Formulas'!$BM$5,'12 Formulas'!$BO$5)</f>
        <v/>
      </c>
      <c r="AE167" s="700"/>
      <c r="AF167" s="682"/>
      <c r="AG167" s="702"/>
      <c r="AH167" s="676"/>
      <c r="AI167" s="678"/>
      <c r="AJ167" s="680"/>
      <c r="AK167" s="690"/>
      <c r="AL167" s="172"/>
      <c r="AM167" s="174"/>
      <c r="AN167" s="174"/>
      <c r="AO167" s="174"/>
      <c r="AP167" s="174"/>
      <c r="AQ167" s="174"/>
      <c r="AR167" s="172"/>
      <c r="AS167" s="172"/>
    </row>
    <row r="168" spans="1:45" ht="12.75" customHeight="1" x14ac:dyDescent="0.25">
      <c r="A168" s="682"/>
      <c r="B168" s="684"/>
      <c r="C168" s="686"/>
      <c r="D168" s="688"/>
      <c r="E168" s="686"/>
      <c r="F168" s="692" t="s">
        <v>260</v>
      </c>
      <c r="G168" s="695"/>
      <c r="H168" s="107" t="s">
        <v>245</v>
      </c>
      <c r="I168" s="496"/>
      <c r="J168" s="519"/>
      <c r="K168" s="48" t="str" cm="1">
        <f t="array" ref="K168">+_xlfn.IFS(J168="","",J168='12 Formulas'!$AM$2,'12 Formulas'!$AN$2,J168='12 Formulas'!$AM$3,'12 Formulas'!$AN$3)</f>
        <v/>
      </c>
      <c r="L168" s="452"/>
      <c r="M168" s="49" t="str" cm="1">
        <f t="array" ref="M168">+_xlfn.IFS(L168="","",L168='12 Formulas'!$AO$2,'12 Formulas'!$AP$2,L168='12 Formulas'!$AO$3,'12 Formulas'!$AP$3)</f>
        <v/>
      </c>
      <c r="N168" s="452"/>
      <c r="O168" s="49" t="str" cm="1">
        <f t="array" ref="O168">+_xlfn.IFS(N168="","",N168='12 Formulas'!$AQ$2,'12 Formulas'!$AR$2,N168='12 Formulas'!$AQ$3,'12 Formulas'!$AR$3)</f>
        <v/>
      </c>
      <c r="P168" s="452"/>
      <c r="Q168" s="49" t="str" cm="1">
        <f t="array" ref="Q168">+_xlfn.IFS(P168="","",P168='12 Formulas'!$AS$2,'12 Formulas'!$AT$2,P168='12 Formulas'!$AS$3,'12 Formulas'!$AT$3,P168='12 Formulas'!$AS$4,'12 Formulas'!$AT$4)</f>
        <v/>
      </c>
      <c r="R168" s="452"/>
      <c r="S168" s="49" t="str" cm="1">
        <f t="array" ref="S168">+_xlfn.IFS(R168="","",R168='12 Formulas'!$AU$2,'12 Formulas'!$AV$2,R168='12 Formulas'!$AU$3,'12 Formulas'!$AV$3)</f>
        <v/>
      </c>
      <c r="T168" s="491"/>
      <c r="U168" s="49" t="str" cm="1">
        <f t="array" ref="U168">+_xlfn.IFS(T168="","",T168='12 Formulas'!$AW$2,'12 Formulas'!$AX$2,T168='12 Formulas'!$AW$3,'12 Formulas'!$AX$3)</f>
        <v/>
      </c>
      <c r="V168" s="523"/>
      <c r="W168" s="104" t="str" cm="1">
        <f t="array" ref="W168">+_xlfn.IFS(V168="","",V168='12 Formulas'!$AY$2,'12 Formulas'!$AZ$2,V168='12 Formulas'!$AY$3,'12 Formulas'!$AZ$3,V168='12 Formulas'!$AY$4,'12 Formulas'!$AZ$4)</f>
        <v/>
      </c>
      <c r="X168" s="101" t="str">
        <f t="shared" si="2"/>
        <v/>
      </c>
      <c r="Y168" s="50" t="str" cm="1">
        <f t="array" ref="Y168">+_xlfn.IFS(X168="","",X168&lt;='12 Formulas'!$BD$4,'12 Formulas'!$BB$4,X168&lt;='12 Formulas'!$BD$3,'12 Formulas'!$BB$3,X168&lt;='12 Formulas'!$BD$2,'12 Formulas'!$BB$2)</f>
        <v/>
      </c>
      <c r="Z168" s="526"/>
      <c r="AA168" s="95" t="str" cm="1">
        <f t="array" ref="AA168">+_xlfn.IFS(Z168="","",Z168='12 Formulas'!$BF$2,'12 Formulas'!$BG$2,Z168='12 Formulas'!$BF$3,'12 Formulas'!$BG$3,Z168='12 Formulas'!$BF$4,'12 Formulas'!$BG$4)</f>
        <v/>
      </c>
      <c r="AB168" s="94"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5" t="str" cm="1">
        <f t="array" ref="AC168">+_xlfn.IFS(AB168="","",AB168='12 Formulas'!$BM$3,'12 Formulas'!$BN$3,AB168='12 Formulas'!$BM$4,'12 Formulas'!$BN$4,AB168='12 Formulas'!$BM$5,'12 Formulas'!$BN$5)</f>
        <v/>
      </c>
      <c r="AD168" s="90" t="str" cm="1">
        <f t="array" ref="AD168">+_xlfn.IFS(AB168="","",AB168='12 Formulas'!$BM$3,'12 Formulas'!$BO$3,AB168='12 Formulas'!$BM$4,'12 Formulas'!$BO$4,AB168='12 Formulas'!$BM$5,'12 Formulas'!$BO$5)</f>
        <v/>
      </c>
      <c r="AE168" s="700"/>
      <c r="AF168" s="682"/>
      <c r="AG168" s="702"/>
      <c r="AH168" s="676"/>
      <c r="AI168" s="678"/>
      <c r="AJ168" s="680"/>
      <c r="AK168" s="690"/>
      <c r="AL168" s="172"/>
      <c r="AM168" s="174"/>
      <c r="AN168" s="174"/>
      <c r="AO168" s="174"/>
      <c r="AP168" s="174"/>
      <c r="AQ168" s="174"/>
      <c r="AR168" s="172"/>
      <c r="AS168" s="172"/>
    </row>
    <row r="169" spans="1:45" ht="12.75" customHeight="1" x14ac:dyDescent="0.25">
      <c r="A169" s="682"/>
      <c r="B169" s="684"/>
      <c r="C169" s="686"/>
      <c r="D169" s="688"/>
      <c r="E169" s="686"/>
      <c r="F169" s="693"/>
      <c r="G169" s="696"/>
      <c r="H169" s="107" t="s">
        <v>254</v>
      </c>
      <c r="I169" s="496"/>
      <c r="J169" s="519"/>
      <c r="K169" s="48" t="str" cm="1">
        <f t="array" ref="K169">+_xlfn.IFS(J169="","",J169='12 Formulas'!$AM$2,'12 Formulas'!$AN$2,J169='12 Formulas'!$AM$3,'12 Formulas'!$AN$3)</f>
        <v/>
      </c>
      <c r="L169" s="452"/>
      <c r="M169" s="49" t="str" cm="1">
        <f t="array" ref="M169">+_xlfn.IFS(L169="","",L169='12 Formulas'!$AO$2,'12 Formulas'!$AP$2,L169='12 Formulas'!$AO$3,'12 Formulas'!$AP$3)</f>
        <v/>
      </c>
      <c r="N169" s="452"/>
      <c r="O169" s="49" t="str" cm="1">
        <f t="array" ref="O169">+_xlfn.IFS(N169="","",N169='12 Formulas'!$AQ$2,'12 Formulas'!$AR$2,N169='12 Formulas'!$AQ$3,'12 Formulas'!$AR$3)</f>
        <v/>
      </c>
      <c r="P169" s="452"/>
      <c r="Q169" s="49" t="str" cm="1">
        <f t="array" ref="Q169">+_xlfn.IFS(P169="","",P169='12 Formulas'!$AS$2,'12 Formulas'!$AT$2,P169='12 Formulas'!$AS$3,'12 Formulas'!$AT$3,P169='12 Formulas'!$AS$4,'12 Formulas'!$AT$4)</f>
        <v/>
      </c>
      <c r="R169" s="452"/>
      <c r="S169" s="49" t="str" cm="1">
        <f t="array" ref="S169">+_xlfn.IFS(R169="","",R169='12 Formulas'!$AU$2,'12 Formulas'!$AV$2,R169='12 Formulas'!$AU$3,'12 Formulas'!$AV$3)</f>
        <v/>
      </c>
      <c r="T169" s="491"/>
      <c r="U169" s="49" t="str" cm="1">
        <f t="array" ref="U169">+_xlfn.IFS(T169="","",T169='12 Formulas'!$AW$2,'12 Formulas'!$AX$2,T169='12 Formulas'!$AW$3,'12 Formulas'!$AX$3)</f>
        <v/>
      </c>
      <c r="V169" s="523"/>
      <c r="W169" s="104" t="str" cm="1">
        <f t="array" ref="W169">+_xlfn.IFS(V169="","",V169='12 Formulas'!$AY$2,'12 Formulas'!$AZ$2,V169='12 Formulas'!$AY$3,'12 Formulas'!$AZ$3,V169='12 Formulas'!$AY$4,'12 Formulas'!$AZ$4)</f>
        <v/>
      </c>
      <c r="X169" s="101" t="str">
        <f t="shared" si="2"/>
        <v/>
      </c>
      <c r="Y169" s="50" t="str" cm="1">
        <f t="array" ref="Y169">+_xlfn.IFS(X169="","",X169&lt;='12 Formulas'!$BD$4,'12 Formulas'!$BB$4,X169&lt;='12 Formulas'!$BD$3,'12 Formulas'!$BB$3,X169&lt;='12 Formulas'!$BD$2,'12 Formulas'!$BB$2)</f>
        <v/>
      </c>
      <c r="Z169" s="526"/>
      <c r="AA169" s="95" t="str" cm="1">
        <f t="array" ref="AA169">+_xlfn.IFS(Z169="","",Z169='12 Formulas'!$BF$2,'12 Formulas'!$BG$2,Z169='12 Formulas'!$BF$3,'12 Formulas'!$BG$3,Z169='12 Formulas'!$BF$4,'12 Formulas'!$BG$4)</f>
        <v/>
      </c>
      <c r="AB169" s="94"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5" t="str" cm="1">
        <f t="array" ref="AC169">+_xlfn.IFS(AB169="","",AB169='12 Formulas'!$BM$3,'12 Formulas'!$BN$3,AB169='12 Formulas'!$BM$4,'12 Formulas'!$BN$4,AB169='12 Formulas'!$BM$5,'12 Formulas'!$BN$5)</f>
        <v/>
      </c>
      <c r="AD169" s="90" t="str" cm="1">
        <f t="array" ref="AD169">+_xlfn.IFS(AB169="","",AB169='12 Formulas'!$BM$3,'12 Formulas'!$BO$3,AB169='12 Formulas'!$BM$4,'12 Formulas'!$BO$4,AB169='12 Formulas'!$BM$5,'12 Formulas'!$BO$5)</f>
        <v/>
      </c>
      <c r="AE169" s="700"/>
      <c r="AF169" s="682"/>
      <c r="AG169" s="702"/>
      <c r="AH169" s="676"/>
      <c r="AI169" s="678"/>
      <c r="AJ169" s="680"/>
      <c r="AK169" s="690"/>
      <c r="AL169" s="172"/>
      <c r="AM169" s="174"/>
      <c r="AN169" s="174"/>
      <c r="AO169" s="174"/>
      <c r="AP169" s="174"/>
      <c r="AQ169" s="174"/>
      <c r="AR169" s="172"/>
      <c r="AS169" s="172"/>
    </row>
    <row r="170" spans="1:45" ht="12.75" customHeight="1" x14ac:dyDescent="0.25">
      <c r="A170" s="682"/>
      <c r="B170" s="684"/>
      <c r="C170" s="686"/>
      <c r="D170" s="688"/>
      <c r="E170" s="686"/>
      <c r="F170" s="694"/>
      <c r="G170" s="697"/>
      <c r="H170" s="107" t="s">
        <v>258</v>
      </c>
      <c r="I170" s="496"/>
      <c r="J170" s="519"/>
      <c r="K170" s="48" t="str" cm="1">
        <f t="array" ref="K170">+_xlfn.IFS(J170="","",J170='12 Formulas'!$AM$2,'12 Formulas'!$AN$2,J170='12 Formulas'!$AM$3,'12 Formulas'!$AN$3)</f>
        <v/>
      </c>
      <c r="L170" s="452"/>
      <c r="M170" s="49" t="str" cm="1">
        <f t="array" ref="M170">+_xlfn.IFS(L170="","",L170='12 Formulas'!$AO$2,'12 Formulas'!$AP$2,L170='12 Formulas'!$AO$3,'12 Formulas'!$AP$3)</f>
        <v/>
      </c>
      <c r="N170" s="452"/>
      <c r="O170" s="49" t="str" cm="1">
        <f t="array" ref="O170">+_xlfn.IFS(N170="","",N170='12 Formulas'!$AQ$2,'12 Formulas'!$AR$2,N170='12 Formulas'!$AQ$3,'12 Formulas'!$AR$3)</f>
        <v/>
      </c>
      <c r="P170" s="452"/>
      <c r="Q170" s="49" t="str" cm="1">
        <f t="array" ref="Q170">+_xlfn.IFS(P170="","",P170='12 Formulas'!$AS$2,'12 Formulas'!$AT$2,P170='12 Formulas'!$AS$3,'12 Formulas'!$AT$3,P170='12 Formulas'!$AS$4,'12 Formulas'!$AT$4)</f>
        <v/>
      </c>
      <c r="R170" s="452"/>
      <c r="S170" s="49" t="str" cm="1">
        <f t="array" ref="S170">+_xlfn.IFS(R170="","",R170='12 Formulas'!$AU$2,'12 Formulas'!$AV$2,R170='12 Formulas'!$AU$3,'12 Formulas'!$AV$3)</f>
        <v/>
      </c>
      <c r="T170" s="491"/>
      <c r="U170" s="49" t="str" cm="1">
        <f t="array" ref="U170">+_xlfn.IFS(T170="","",T170='12 Formulas'!$AW$2,'12 Formulas'!$AX$2,T170='12 Formulas'!$AW$3,'12 Formulas'!$AX$3)</f>
        <v/>
      </c>
      <c r="V170" s="523"/>
      <c r="W170" s="104" t="str" cm="1">
        <f t="array" ref="W170">+_xlfn.IFS(V170="","",V170='12 Formulas'!$AY$2,'12 Formulas'!$AZ$2,V170='12 Formulas'!$AY$3,'12 Formulas'!$AZ$3,V170='12 Formulas'!$AY$4,'12 Formulas'!$AZ$4)</f>
        <v/>
      </c>
      <c r="X170" s="101" t="str">
        <f t="shared" si="2"/>
        <v/>
      </c>
      <c r="Y170" s="50" t="str" cm="1">
        <f t="array" ref="Y170">+_xlfn.IFS(X170="","",X170&lt;='12 Formulas'!$BD$4,'12 Formulas'!$BB$4,X170&lt;='12 Formulas'!$BD$3,'12 Formulas'!$BB$3,X170&lt;='12 Formulas'!$BD$2,'12 Formulas'!$BB$2)</f>
        <v/>
      </c>
      <c r="Z170" s="526"/>
      <c r="AA170" s="95" t="str" cm="1">
        <f t="array" ref="AA170">+_xlfn.IFS(Z170="","",Z170='12 Formulas'!$BF$2,'12 Formulas'!$BG$2,Z170='12 Formulas'!$BF$3,'12 Formulas'!$BG$3,Z170='12 Formulas'!$BF$4,'12 Formulas'!$BG$4)</f>
        <v/>
      </c>
      <c r="AB170" s="94"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5" t="str" cm="1">
        <f t="array" ref="AC170">+_xlfn.IFS(AB170="","",AB170='12 Formulas'!$BM$3,'12 Formulas'!$BN$3,AB170='12 Formulas'!$BM$4,'12 Formulas'!$BN$4,AB170='12 Formulas'!$BM$5,'12 Formulas'!$BN$5)</f>
        <v/>
      </c>
      <c r="AD170" s="90" t="str" cm="1">
        <f t="array" ref="AD170">+_xlfn.IFS(AB170="","",AB170='12 Formulas'!$BM$3,'12 Formulas'!$BO$3,AB170='12 Formulas'!$BM$4,'12 Formulas'!$BO$4,AB170='12 Formulas'!$BM$5,'12 Formulas'!$BO$5)</f>
        <v/>
      </c>
      <c r="AE170" s="700"/>
      <c r="AF170" s="682"/>
      <c r="AG170" s="702"/>
      <c r="AH170" s="676"/>
      <c r="AI170" s="678"/>
      <c r="AJ170" s="680"/>
      <c r="AK170" s="690"/>
      <c r="AL170" s="172"/>
      <c r="AM170" s="174"/>
      <c r="AN170" s="174"/>
      <c r="AO170" s="174"/>
      <c r="AP170" s="174"/>
      <c r="AQ170" s="174"/>
      <c r="AR170" s="172"/>
      <c r="AS170" s="172"/>
    </row>
    <row r="171" spans="1:45" ht="12.75" customHeight="1" x14ac:dyDescent="0.25">
      <c r="A171" s="682"/>
      <c r="B171" s="684"/>
      <c r="C171" s="686"/>
      <c r="D171" s="688"/>
      <c r="E171" s="686"/>
      <c r="F171" s="692" t="s">
        <v>261</v>
      </c>
      <c r="G171" s="695"/>
      <c r="H171" s="107" t="s">
        <v>245</v>
      </c>
      <c r="I171" s="496"/>
      <c r="J171" s="519"/>
      <c r="K171" s="48" t="str" cm="1">
        <f t="array" ref="K171">+_xlfn.IFS(J171="","",J171='12 Formulas'!$AM$2,'12 Formulas'!$AN$2,J171='12 Formulas'!$AM$3,'12 Formulas'!$AN$3)</f>
        <v/>
      </c>
      <c r="L171" s="452"/>
      <c r="M171" s="49" t="str" cm="1">
        <f t="array" ref="M171">+_xlfn.IFS(L171="","",L171='12 Formulas'!$AO$2,'12 Formulas'!$AP$2,L171='12 Formulas'!$AO$3,'12 Formulas'!$AP$3)</f>
        <v/>
      </c>
      <c r="N171" s="452"/>
      <c r="O171" s="49" t="str" cm="1">
        <f t="array" ref="O171">+_xlfn.IFS(N171="","",N171='12 Formulas'!$AQ$2,'12 Formulas'!$AR$2,N171='12 Formulas'!$AQ$3,'12 Formulas'!$AR$3)</f>
        <v/>
      </c>
      <c r="P171" s="452"/>
      <c r="Q171" s="49" t="str" cm="1">
        <f t="array" ref="Q171">+_xlfn.IFS(P171="","",P171='12 Formulas'!$AS$2,'12 Formulas'!$AT$2,P171='12 Formulas'!$AS$3,'12 Formulas'!$AT$3,P171='12 Formulas'!$AS$4,'12 Formulas'!$AT$4)</f>
        <v/>
      </c>
      <c r="R171" s="452"/>
      <c r="S171" s="49" t="str" cm="1">
        <f t="array" ref="S171">+_xlfn.IFS(R171="","",R171='12 Formulas'!$AU$2,'12 Formulas'!$AV$2,R171='12 Formulas'!$AU$3,'12 Formulas'!$AV$3)</f>
        <v/>
      </c>
      <c r="T171" s="491"/>
      <c r="U171" s="49" t="str" cm="1">
        <f t="array" ref="U171">+_xlfn.IFS(T171="","",T171='12 Formulas'!$AW$2,'12 Formulas'!$AX$2,T171='12 Formulas'!$AW$3,'12 Formulas'!$AX$3)</f>
        <v/>
      </c>
      <c r="V171" s="523"/>
      <c r="W171" s="104" t="str" cm="1">
        <f t="array" ref="W171">+_xlfn.IFS(V171="","",V171='12 Formulas'!$AY$2,'12 Formulas'!$AZ$2,V171='12 Formulas'!$AY$3,'12 Formulas'!$AZ$3,V171='12 Formulas'!$AY$4,'12 Formulas'!$AZ$4)</f>
        <v/>
      </c>
      <c r="X171" s="101" t="str">
        <f t="shared" si="2"/>
        <v/>
      </c>
      <c r="Y171" s="50" t="str" cm="1">
        <f t="array" ref="Y171">+_xlfn.IFS(X171="","",X171&lt;='12 Formulas'!$BD$4,'12 Formulas'!$BB$4,X171&lt;='12 Formulas'!$BD$3,'12 Formulas'!$BB$3,X171&lt;='12 Formulas'!$BD$2,'12 Formulas'!$BB$2)</f>
        <v/>
      </c>
      <c r="Z171" s="526"/>
      <c r="AA171" s="95" t="str" cm="1">
        <f t="array" ref="AA171">+_xlfn.IFS(Z171="","",Z171='12 Formulas'!$BF$2,'12 Formulas'!$BG$2,Z171='12 Formulas'!$BF$3,'12 Formulas'!$BG$3,Z171='12 Formulas'!$BF$4,'12 Formulas'!$BG$4)</f>
        <v/>
      </c>
      <c r="AB171" s="94"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5" t="str" cm="1">
        <f t="array" ref="AC171">+_xlfn.IFS(AB171="","",AB171='12 Formulas'!$BM$3,'12 Formulas'!$BN$3,AB171='12 Formulas'!$BM$4,'12 Formulas'!$BN$4,AB171='12 Formulas'!$BM$5,'12 Formulas'!$BN$5)</f>
        <v/>
      </c>
      <c r="AD171" s="90" t="str" cm="1">
        <f t="array" ref="AD171">+_xlfn.IFS(AB171="","",AB171='12 Formulas'!$BM$3,'12 Formulas'!$BO$3,AB171='12 Formulas'!$BM$4,'12 Formulas'!$BO$4,AB171='12 Formulas'!$BM$5,'12 Formulas'!$BO$5)</f>
        <v/>
      </c>
      <c r="AE171" s="700"/>
      <c r="AF171" s="682"/>
      <c r="AG171" s="702"/>
      <c r="AH171" s="676"/>
      <c r="AI171" s="678"/>
      <c r="AJ171" s="680"/>
      <c r="AK171" s="690"/>
      <c r="AL171" s="172"/>
      <c r="AM171" s="174"/>
      <c r="AN171" s="174"/>
      <c r="AO171" s="174"/>
      <c r="AP171" s="174"/>
      <c r="AQ171" s="174"/>
      <c r="AR171" s="172"/>
      <c r="AS171" s="172"/>
    </row>
    <row r="172" spans="1:45" ht="12.75" customHeight="1" x14ac:dyDescent="0.25">
      <c r="A172" s="682"/>
      <c r="B172" s="684"/>
      <c r="C172" s="686"/>
      <c r="D172" s="688"/>
      <c r="E172" s="686"/>
      <c r="F172" s="693"/>
      <c r="G172" s="696"/>
      <c r="H172" s="107" t="s">
        <v>254</v>
      </c>
      <c r="I172" s="496"/>
      <c r="J172" s="519"/>
      <c r="K172" s="48" t="str" cm="1">
        <f t="array" ref="K172">+_xlfn.IFS(J172="","",J172='12 Formulas'!$AM$2,'12 Formulas'!$AN$2,J172='12 Formulas'!$AM$3,'12 Formulas'!$AN$3)</f>
        <v/>
      </c>
      <c r="L172" s="452"/>
      <c r="M172" s="49" t="str" cm="1">
        <f t="array" ref="M172">+_xlfn.IFS(L172="","",L172='12 Formulas'!$AO$2,'12 Formulas'!$AP$2,L172='12 Formulas'!$AO$3,'12 Formulas'!$AP$3)</f>
        <v/>
      </c>
      <c r="N172" s="452"/>
      <c r="O172" s="49" t="str" cm="1">
        <f t="array" ref="O172">+_xlfn.IFS(N172="","",N172='12 Formulas'!$AQ$2,'12 Formulas'!$AR$2,N172='12 Formulas'!$AQ$3,'12 Formulas'!$AR$3)</f>
        <v/>
      </c>
      <c r="P172" s="452"/>
      <c r="Q172" s="49" t="str" cm="1">
        <f t="array" ref="Q172">+_xlfn.IFS(P172="","",P172='12 Formulas'!$AS$2,'12 Formulas'!$AT$2,P172='12 Formulas'!$AS$3,'12 Formulas'!$AT$3,P172='12 Formulas'!$AS$4,'12 Formulas'!$AT$4)</f>
        <v/>
      </c>
      <c r="R172" s="452"/>
      <c r="S172" s="49" t="str" cm="1">
        <f t="array" ref="S172">+_xlfn.IFS(R172="","",R172='12 Formulas'!$AU$2,'12 Formulas'!$AV$2,R172='12 Formulas'!$AU$3,'12 Formulas'!$AV$3)</f>
        <v/>
      </c>
      <c r="T172" s="491"/>
      <c r="U172" s="49" t="str" cm="1">
        <f t="array" ref="U172">+_xlfn.IFS(T172="","",T172='12 Formulas'!$AW$2,'12 Formulas'!$AX$2,T172='12 Formulas'!$AW$3,'12 Formulas'!$AX$3)</f>
        <v/>
      </c>
      <c r="V172" s="523"/>
      <c r="W172" s="104" t="str" cm="1">
        <f t="array" ref="W172">+_xlfn.IFS(V172="","",V172='12 Formulas'!$AY$2,'12 Formulas'!$AZ$2,V172='12 Formulas'!$AY$3,'12 Formulas'!$AZ$3,V172='12 Formulas'!$AY$4,'12 Formulas'!$AZ$4)</f>
        <v/>
      </c>
      <c r="X172" s="101" t="str">
        <f t="shared" si="2"/>
        <v/>
      </c>
      <c r="Y172" s="50" t="str" cm="1">
        <f t="array" ref="Y172">+_xlfn.IFS(X172="","",X172&lt;='12 Formulas'!$BD$4,'12 Formulas'!$BB$4,X172&lt;='12 Formulas'!$BD$3,'12 Formulas'!$BB$3,X172&lt;='12 Formulas'!$BD$2,'12 Formulas'!$BB$2)</f>
        <v/>
      </c>
      <c r="Z172" s="526"/>
      <c r="AA172" s="95" t="str" cm="1">
        <f t="array" ref="AA172">+_xlfn.IFS(Z172="","",Z172='12 Formulas'!$BF$2,'12 Formulas'!$BG$2,Z172='12 Formulas'!$BF$3,'12 Formulas'!$BG$3,Z172='12 Formulas'!$BF$4,'12 Formulas'!$BG$4)</f>
        <v/>
      </c>
      <c r="AB172" s="94"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5" t="str" cm="1">
        <f t="array" ref="AC172">+_xlfn.IFS(AB172="","",AB172='12 Formulas'!$BM$3,'12 Formulas'!$BN$3,AB172='12 Formulas'!$BM$4,'12 Formulas'!$BN$4,AB172='12 Formulas'!$BM$5,'12 Formulas'!$BN$5)</f>
        <v/>
      </c>
      <c r="AD172" s="90" t="str" cm="1">
        <f t="array" ref="AD172">+_xlfn.IFS(AB172="","",AB172='12 Formulas'!$BM$3,'12 Formulas'!$BO$3,AB172='12 Formulas'!$BM$4,'12 Formulas'!$BO$4,AB172='12 Formulas'!$BM$5,'12 Formulas'!$BO$5)</f>
        <v/>
      </c>
      <c r="AE172" s="700"/>
      <c r="AF172" s="682"/>
      <c r="AG172" s="702"/>
      <c r="AH172" s="676"/>
      <c r="AI172" s="678"/>
      <c r="AJ172" s="680"/>
      <c r="AK172" s="690"/>
      <c r="AL172" s="172"/>
      <c r="AM172" s="174"/>
      <c r="AN172" s="174"/>
      <c r="AO172" s="174"/>
      <c r="AP172" s="174"/>
      <c r="AQ172" s="174"/>
      <c r="AR172" s="172"/>
      <c r="AS172" s="172"/>
    </row>
    <row r="173" spans="1:45" ht="12.75" customHeight="1" x14ac:dyDescent="0.25">
      <c r="A173" s="682"/>
      <c r="B173" s="684"/>
      <c r="C173" s="686"/>
      <c r="D173" s="688"/>
      <c r="E173" s="686"/>
      <c r="F173" s="694"/>
      <c r="G173" s="697"/>
      <c r="H173" s="107" t="s">
        <v>258</v>
      </c>
      <c r="I173" s="496"/>
      <c r="J173" s="519"/>
      <c r="K173" s="48" t="str" cm="1">
        <f t="array" ref="K173">+_xlfn.IFS(J173="","",J173='12 Formulas'!$AM$2,'12 Formulas'!$AN$2,J173='12 Formulas'!$AM$3,'12 Formulas'!$AN$3)</f>
        <v/>
      </c>
      <c r="L173" s="452"/>
      <c r="M173" s="49" t="str" cm="1">
        <f t="array" ref="M173">+_xlfn.IFS(L173="","",L173='12 Formulas'!$AO$2,'12 Formulas'!$AP$2,L173='12 Formulas'!$AO$3,'12 Formulas'!$AP$3)</f>
        <v/>
      </c>
      <c r="N173" s="452"/>
      <c r="O173" s="49" t="str" cm="1">
        <f t="array" ref="O173">+_xlfn.IFS(N173="","",N173='12 Formulas'!$AQ$2,'12 Formulas'!$AR$2,N173='12 Formulas'!$AQ$3,'12 Formulas'!$AR$3)</f>
        <v/>
      </c>
      <c r="P173" s="452"/>
      <c r="Q173" s="49" t="str" cm="1">
        <f t="array" ref="Q173">+_xlfn.IFS(P173="","",P173='12 Formulas'!$AS$2,'12 Formulas'!$AT$2,P173='12 Formulas'!$AS$3,'12 Formulas'!$AT$3,P173='12 Formulas'!$AS$4,'12 Formulas'!$AT$4)</f>
        <v/>
      </c>
      <c r="R173" s="452"/>
      <c r="S173" s="49" t="str" cm="1">
        <f t="array" ref="S173">+_xlfn.IFS(R173="","",R173='12 Formulas'!$AU$2,'12 Formulas'!$AV$2,R173='12 Formulas'!$AU$3,'12 Formulas'!$AV$3)</f>
        <v/>
      </c>
      <c r="T173" s="491"/>
      <c r="U173" s="49" t="str" cm="1">
        <f t="array" ref="U173">+_xlfn.IFS(T173="","",T173='12 Formulas'!$AW$2,'12 Formulas'!$AX$2,T173='12 Formulas'!$AW$3,'12 Formulas'!$AX$3)</f>
        <v/>
      </c>
      <c r="V173" s="523"/>
      <c r="W173" s="104" t="str" cm="1">
        <f t="array" ref="W173">+_xlfn.IFS(V173="","",V173='12 Formulas'!$AY$2,'12 Formulas'!$AZ$2,V173='12 Formulas'!$AY$3,'12 Formulas'!$AZ$3,V173='12 Formulas'!$AY$4,'12 Formulas'!$AZ$4)</f>
        <v/>
      </c>
      <c r="X173" s="101" t="str">
        <f t="shared" si="2"/>
        <v/>
      </c>
      <c r="Y173" s="50" t="str" cm="1">
        <f t="array" ref="Y173">+_xlfn.IFS(X173="","",X173&lt;='12 Formulas'!$BD$4,'12 Formulas'!$BB$4,X173&lt;='12 Formulas'!$BD$3,'12 Formulas'!$BB$3,X173&lt;='12 Formulas'!$BD$2,'12 Formulas'!$BB$2)</f>
        <v/>
      </c>
      <c r="Z173" s="526"/>
      <c r="AA173" s="95" t="str" cm="1">
        <f t="array" ref="AA173">+_xlfn.IFS(Z173="","",Z173='12 Formulas'!$BF$2,'12 Formulas'!$BG$2,Z173='12 Formulas'!$BF$3,'12 Formulas'!$BG$3,Z173='12 Formulas'!$BF$4,'12 Formulas'!$BG$4)</f>
        <v/>
      </c>
      <c r="AB173" s="94"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5" t="str" cm="1">
        <f t="array" ref="AC173">+_xlfn.IFS(AB173="","",AB173='12 Formulas'!$BM$3,'12 Formulas'!$BN$3,AB173='12 Formulas'!$BM$4,'12 Formulas'!$BN$4,AB173='12 Formulas'!$BM$5,'12 Formulas'!$BN$5)</f>
        <v/>
      </c>
      <c r="AD173" s="90" t="str" cm="1">
        <f t="array" ref="AD173">+_xlfn.IFS(AB173="","",AB173='12 Formulas'!$BM$3,'12 Formulas'!$BO$3,AB173='12 Formulas'!$BM$4,'12 Formulas'!$BO$4,AB173='12 Formulas'!$BM$5,'12 Formulas'!$BO$5)</f>
        <v/>
      </c>
      <c r="AE173" s="700"/>
      <c r="AF173" s="682"/>
      <c r="AG173" s="702"/>
      <c r="AH173" s="676"/>
      <c r="AI173" s="678"/>
      <c r="AJ173" s="680"/>
      <c r="AK173" s="690"/>
      <c r="AL173" s="172"/>
      <c r="AM173" s="174"/>
      <c r="AN173" s="174"/>
      <c r="AO173" s="174"/>
      <c r="AP173" s="174"/>
      <c r="AQ173" s="174"/>
      <c r="AR173" s="172"/>
      <c r="AS173" s="172"/>
    </row>
    <row r="174" spans="1:45" ht="12.75" customHeight="1" x14ac:dyDescent="0.25">
      <c r="A174" s="682"/>
      <c r="B174" s="684"/>
      <c r="C174" s="686"/>
      <c r="D174" s="688"/>
      <c r="E174" s="686"/>
      <c r="F174" s="692" t="s">
        <v>262</v>
      </c>
      <c r="G174" s="695"/>
      <c r="H174" s="107" t="s">
        <v>245</v>
      </c>
      <c r="I174" s="496"/>
      <c r="J174" s="519"/>
      <c r="K174" s="48" t="str" cm="1">
        <f t="array" ref="K174">+_xlfn.IFS(J174="","",J174='12 Formulas'!$AM$2,'12 Formulas'!$AN$2,J174='12 Formulas'!$AM$3,'12 Formulas'!$AN$3)</f>
        <v/>
      </c>
      <c r="L174" s="452"/>
      <c r="M174" s="49" t="str" cm="1">
        <f t="array" ref="M174">+_xlfn.IFS(L174="","",L174='12 Formulas'!$AO$2,'12 Formulas'!$AP$2,L174='12 Formulas'!$AO$3,'12 Formulas'!$AP$3)</f>
        <v/>
      </c>
      <c r="N174" s="452"/>
      <c r="O174" s="49" t="str" cm="1">
        <f t="array" ref="O174">+_xlfn.IFS(N174="","",N174='12 Formulas'!$AQ$2,'12 Formulas'!$AR$2,N174='12 Formulas'!$AQ$3,'12 Formulas'!$AR$3)</f>
        <v/>
      </c>
      <c r="P174" s="452"/>
      <c r="Q174" s="49" t="str" cm="1">
        <f t="array" ref="Q174">+_xlfn.IFS(P174="","",P174='12 Formulas'!$AS$2,'12 Formulas'!$AT$2,P174='12 Formulas'!$AS$3,'12 Formulas'!$AT$3,P174='12 Formulas'!$AS$4,'12 Formulas'!$AT$4)</f>
        <v/>
      </c>
      <c r="R174" s="452"/>
      <c r="S174" s="49" t="str" cm="1">
        <f t="array" ref="S174">+_xlfn.IFS(R174="","",R174='12 Formulas'!$AU$2,'12 Formulas'!$AV$2,R174='12 Formulas'!$AU$3,'12 Formulas'!$AV$3)</f>
        <v/>
      </c>
      <c r="T174" s="491"/>
      <c r="U174" s="49" t="str" cm="1">
        <f t="array" ref="U174">+_xlfn.IFS(T174="","",T174='12 Formulas'!$AW$2,'12 Formulas'!$AX$2,T174='12 Formulas'!$AW$3,'12 Formulas'!$AX$3)</f>
        <v/>
      </c>
      <c r="V174" s="523"/>
      <c r="W174" s="104" t="str" cm="1">
        <f t="array" ref="W174">+_xlfn.IFS(V174="","",V174='12 Formulas'!$AY$2,'12 Formulas'!$AZ$2,V174='12 Formulas'!$AY$3,'12 Formulas'!$AZ$3,V174='12 Formulas'!$AY$4,'12 Formulas'!$AZ$4)</f>
        <v/>
      </c>
      <c r="X174" s="101" t="str">
        <f t="shared" si="2"/>
        <v/>
      </c>
      <c r="Y174" s="50" t="str" cm="1">
        <f t="array" ref="Y174">+_xlfn.IFS(X174="","",X174&lt;='12 Formulas'!$BD$4,'12 Formulas'!$BB$4,X174&lt;='12 Formulas'!$BD$3,'12 Formulas'!$BB$3,X174&lt;='12 Formulas'!$BD$2,'12 Formulas'!$BB$2)</f>
        <v/>
      </c>
      <c r="Z174" s="526"/>
      <c r="AA174" s="95" t="str" cm="1">
        <f t="array" ref="AA174">+_xlfn.IFS(Z174="","",Z174='12 Formulas'!$BF$2,'12 Formulas'!$BG$2,Z174='12 Formulas'!$BF$3,'12 Formulas'!$BG$3,Z174='12 Formulas'!$BF$4,'12 Formulas'!$BG$4)</f>
        <v/>
      </c>
      <c r="AB174" s="94"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5" t="str" cm="1">
        <f t="array" ref="AC174">+_xlfn.IFS(AB174="","",AB174='12 Formulas'!$BM$3,'12 Formulas'!$BN$3,AB174='12 Formulas'!$BM$4,'12 Formulas'!$BN$4,AB174='12 Formulas'!$BM$5,'12 Formulas'!$BN$5)</f>
        <v/>
      </c>
      <c r="AD174" s="90" t="str" cm="1">
        <f t="array" ref="AD174">+_xlfn.IFS(AB174="","",AB174='12 Formulas'!$BM$3,'12 Formulas'!$BO$3,AB174='12 Formulas'!$BM$4,'12 Formulas'!$BO$4,AB174='12 Formulas'!$BM$5,'12 Formulas'!$BO$5)</f>
        <v/>
      </c>
      <c r="AE174" s="700"/>
      <c r="AF174" s="682"/>
      <c r="AG174" s="702"/>
      <c r="AH174" s="676"/>
      <c r="AI174" s="678"/>
      <c r="AJ174" s="680"/>
      <c r="AK174" s="690"/>
      <c r="AL174" s="172"/>
      <c r="AM174" s="174"/>
      <c r="AN174" s="174"/>
      <c r="AO174" s="174"/>
      <c r="AP174" s="174"/>
      <c r="AQ174" s="174"/>
      <c r="AR174" s="172"/>
      <c r="AS174" s="172"/>
    </row>
    <row r="175" spans="1:45" ht="12.75" customHeight="1" x14ac:dyDescent="0.25">
      <c r="A175" s="682"/>
      <c r="B175" s="684"/>
      <c r="C175" s="686"/>
      <c r="D175" s="688"/>
      <c r="E175" s="686"/>
      <c r="F175" s="693"/>
      <c r="G175" s="696"/>
      <c r="H175" s="107" t="s">
        <v>254</v>
      </c>
      <c r="I175" s="496"/>
      <c r="J175" s="519"/>
      <c r="K175" s="48" t="str" cm="1">
        <f t="array" ref="K175">+_xlfn.IFS(J175="","",J175='12 Formulas'!$AM$2,'12 Formulas'!$AN$2,J175='12 Formulas'!$AM$3,'12 Formulas'!$AN$3)</f>
        <v/>
      </c>
      <c r="L175" s="452"/>
      <c r="M175" s="49" t="str" cm="1">
        <f t="array" ref="M175">+_xlfn.IFS(L175="","",L175='12 Formulas'!$AO$2,'12 Formulas'!$AP$2,L175='12 Formulas'!$AO$3,'12 Formulas'!$AP$3)</f>
        <v/>
      </c>
      <c r="N175" s="452"/>
      <c r="O175" s="49" t="str" cm="1">
        <f t="array" ref="O175">+_xlfn.IFS(N175="","",N175='12 Formulas'!$AQ$2,'12 Formulas'!$AR$2,N175='12 Formulas'!$AQ$3,'12 Formulas'!$AR$3)</f>
        <v/>
      </c>
      <c r="P175" s="452"/>
      <c r="Q175" s="49" t="str" cm="1">
        <f t="array" ref="Q175">+_xlfn.IFS(P175="","",P175='12 Formulas'!$AS$2,'12 Formulas'!$AT$2,P175='12 Formulas'!$AS$3,'12 Formulas'!$AT$3,P175='12 Formulas'!$AS$4,'12 Formulas'!$AT$4)</f>
        <v/>
      </c>
      <c r="R175" s="452"/>
      <c r="S175" s="49" t="str" cm="1">
        <f t="array" ref="S175">+_xlfn.IFS(R175="","",R175='12 Formulas'!$AU$2,'12 Formulas'!$AV$2,R175='12 Formulas'!$AU$3,'12 Formulas'!$AV$3)</f>
        <v/>
      </c>
      <c r="T175" s="491"/>
      <c r="U175" s="49" t="str" cm="1">
        <f t="array" ref="U175">+_xlfn.IFS(T175="","",T175='12 Formulas'!$AW$2,'12 Formulas'!$AX$2,T175='12 Formulas'!$AW$3,'12 Formulas'!$AX$3)</f>
        <v/>
      </c>
      <c r="V175" s="523"/>
      <c r="W175" s="104" t="str" cm="1">
        <f t="array" ref="W175">+_xlfn.IFS(V175="","",V175='12 Formulas'!$AY$2,'12 Formulas'!$AZ$2,V175='12 Formulas'!$AY$3,'12 Formulas'!$AZ$3,V175='12 Formulas'!$AY$4,'12 Formulas'!$AZ$4)</f>
        <v/>
      </c>
      <c r="X175" s="101" t="str">
        <f t="shared" si="2"/>
        <v/>
      </c>
      <c r="Y175" s="50" t="str" cm="1">
        <f t="array" ref="Y175">+_xlfn.IFS(X175="","",X175&lt;='12 Formulas'!$BD$4,'12 Formulas'!$BB$4,X175&lt;='12 Formulas'!$BD$3,'12 Formulas'!$BB$3,X175&lt;='12 Formulas'!$BD$2,'12 Formulas'!$BB$2)</f>
        <v/>
      </c>
      <c r="Z175" s="526"/>
      <c r="AA175" s="95" t="str" cm="1">
        <f t="array" ref="AA175">+_xlfn.IFS(Z175="","",Z175='12 Formulas'!$BF$2,'12 Formulas'!$BG$2,Z175='12 Formulas'!$BF$3,'12 Formulas'!$BG$3,Z175='12 Formulas'!$BF$4,'12 Formulas'!$BG$4)</f>
        <v/>
      </c>
      <c r="AB175" s="94"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5" t="str" cm="1">
        <f t="array" ref="AC175">+_xlfn.IFS(AB175="","",AB175='12 Formulas'!$BM$3,'12 Formulas'!$BN$3,AB175='12 Formulas'!$BM$4,'12 Formulas'!$BN$4,AB175='12 Formulas'!$BM$5,'12 Formulas'!$BN$5)</f>
        <v/>
      </c>
      <c r="AD175" s="90" t="str" cm="1">
        <f t="array" ref="AD175">+_xlfn.IFS(AB175="","",AB175='12 Formulas'!$BM$3,'12 Formulas'!$BO$3,AB175='12 Formulas'!$BM$4,'12 Formulas'!$BO$4,AB175='12 Formulas'!$BM$5,'12 Formulas'!$BO$5)</f>
        <v/>
      </c>
      <c r="AE175" s="700"/>
      <c r="AF175" s="682"/>
      <c r="AG175" s="702"/>
      <c r="AH175" s="676"/>
      <c r="AI175" s="678"/>
      <c r="AJ175" s="680"/>
      <c r="AK175" s="690"/>
      <c r="AL175" s="172"/>
      <c r="AM175" s="174"/>
      <c r="AN175" s="174"/>
      <c r="AO175" s="174"/>
      <c r="AP175" s="174"/>
      <c r="AQ175" s="174"/>
      <c r="AR175" s="172"/>
      <c r="AS175" s="172"/>
    </row>
    <row r="176" spans="1:45" ht="12.75" customHeight="1" thickBot="1" x14ac:dyDescent="0.3">
      <c r="A176" s="683"/>
      <c r="B176" s="685"/>
      <c r="C176" s="687"/>
      <c r="D176" s="689"/>
      <c r="E176" s="687"/>
      <c r="F176" s="698"/>
      <c r="G176" s="699"/>
      <c r="H176" s="108" t="s">
        <v>258</v>
      </c>
      <c r="I176" s="506"/>
      <c r="J176" s="520"/>
      <c r="K176" s="78" t="str" cm="1">
        <f t="array" ref="K176">+_xlfn.IFS(J176="","",J176='12 Formulas'!$AM$2,'12 Formulas'!$AN$2,J176='12 Formulas'!$AM$3,'12 Formulas'!$AN$3)</f>
        <v/>
      </c>
      <c r="L176" s="455"/>
      <c r="M176" s="79" t="str" cm="1">
        <f t="array" ref="M176">+_xlfn.IFS(L176="","",L176='12 Formulas'!$AO$2,'12 Formulas'!$AP$2,L176='12 Formulas'!$AO$3,'12 Formulas'!$AP$3)</f>
        <v/>
      </c>
      <c r="N176" s="455"/>
      <c r="O176" s="79" t="str" cm="1">
        <f t="array" ref="O176">+_xlfn.IFS(N176="","",N176='12 Formulas'!$AQ$2,'12 Formulas'!$AR$2,N176='12 Formulas'!$AQ$3,'12 Formulas'!$AR$3)</f>
        <v/>
      </c>
      <c r="P176" s="455"/>
      <c r="Q176" s="79" t="str" cm="1">
        <f t="array" ref="Q176">+_xlfn.IFS(P176="","",P176='12 Formulas'!$AS$2,'12 Formulas'!$AT$2,P176='12 Formulas'!$AS$3,'12 Formulas'!$AT$3,P176='12 Formulas'!$AS$4,'12 Formulas'!$AT$4)</f>
        <v/>
      </c>
      <c r="R176" s="455"/>
      <c r="S176" s="79" t="str" cm="1">
        <f t="array" ref="S176">+_xlfn.IFS(R176="","",R176='12 Formulas'!$AU$2,'12 Formulas'!$AV$2,R176='12 Formulas'!$AU$3,'12 Formulas'!$AV$3)</f>
        <v/>
      </c>
      <c r="T176" s="500"/>
      <c r="U176" s="79" t="str" cm="1">
        <f t="array" ref="U176">+_xlfn.IFS(T176="","",T176='12 Formulas'!$AW$2,'12 Formulas'!$AX$2,T176='12 Formulas'!$AW$3,'12 Formulas'!$AX$3)</f>
        <v/>
      </c>
      <c r="V176" s="524"/>
      <c r="W176" s="105" t="str" cm="1">
        <f t="array" ref="W176">+_xlfn.IFS(V176="","",V176='12 Formulas'!$AY$2,'12 Formulas'!$AZ$2,V176='12 Formulas'!$AY$3,'12 Formulas'!$AZ$3,V176='12 Formulas'!$AY$4,'12 Formulas'!$AZ$4)</f>
        <v/>
      </c>
      <c r="X176" s="102" t="str">
        <f t="shared" si="2"/>
        <v/>
      </c>
      <c r="Y176" s="81" t="str" cm="1">
        <f t="array" ref="Y176">+_xlfn.IFS(X176="","",X176&lt;='12 Formulas'!$BD$4,'12 Formulas'!$BB$4,X176&lt;='12 Formulas'!$BD$3,'12 Formulas'!$BB$3,X176&lt;='12 Formulas'!$BD$2,'12 Formulas'!$BB$2)</f>
        <v/>
      </c>
      <c r="Z176" s="527"/>
      <c r="AA176" s="97" t="str" cm="1">
        <f t="array" ref="AA176">+_xlfn.IFS(Z176="","",Z176='12 Formulas'!$BF$2,'12 Formulas'!$BG$2,Z176='12 Formulas'!$BF$3,'12 Formulas'!$BG$3,Z176='12 Formulas'!$BF$4,'12 Formulas'!$BG$4)</f>
        <v/>
      </c>
      <c r="AB176" s="96"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7" t="str" cm="1">
        <f t="array" ref="AC176">+_xlfn.IFS(AB176="","",AB176='12 Formulas'!$BM$3,'12 Formulas'!$BN$3,AB176='12 Formulas'!$BM$4,'12 Formulas'!$BN$4,AB176='12 Formulas'!$BM$5,'12 Formulas'!$BN$5)</f>
        <v/>
      </c>
      <c r="AD176" s="91" t="str" cm="1">
        <f t="array" ref="AD176">+_xlfn.IFS(AB176="","",AB176='12 Formulas'!$BM$3,'12 Formulas'!$BO$3,AB176='12 Formulas'!$BM$4,'12 Formulas'!$BO$4,AB176='12 Formulas'!$BM$5,'12 Formulas'!$BO$5)</f>
        <v/>
      </c>
      <c r="AE176" s="701"/>
      <c r="AF176" s="683"/>
      <c r="AG176" s="703"/>
      <c r="AH176" s="677"/>
      <c r="AI176" s="679"/>
      <c r="AJ176" s="681"/>
      <c r="AK176" s="691"/>
      <c r="AL176" s="172"/>
      <c r="AM176" s="174"/>
      <c r="AN176" s="174"/>
      <c r="AO176" s="174"/>
      <c r="AP176" s="174"/>
      <c r="AQ176" s="174"/>
      <c r="AR176" s="172"/>
      <c r="AS176" s="172"/>
    </row>
    <row r="177" spans="1:45" ht="12.75" customHeight="1" x14ac:dyDescent="0.25">
      <c r="A177" s="682" t="str">
        <f>'1 Contexto e Identificación'!$A$22</f>
        <v>R12</v>
      </c>
      <c r="B177" s="684">
        <f>+'1 Contexto e Identificación'!$E$22</f>
        <v>0</v>
      </c>
      <c r="C177" s="686" t="str">
        <f>+'4 Mapa Calor Inherente'!$C$23</f>
        <v/>
      </c>
      <c r="D177" s="688" t="str">
        <f>+'4 Mapa Calor Inherente'!$D$23</f>
        <v/>
      </c>
      <c r="E177" s="686" t="str">
        <f>+'4 Mapa Calor Inherente'!$E$23</f>
        <v/>
      </c>
      <c r="F177" s="693" t="s">
        <v>244</v>
      </c>
      <c r="G177" s="696"/>
      <c r="H177" s="106" t="s">
        <v>245</v>
      </c>
      <c r="I177" s="508"/>
      <c r="J177" s="518"/>
      <c r="K177" s="56" t="str" cm="1">
        <f t="array" ref="K177">+_xlfn.IFS(J177="","",J177='12 Formulas'!$AM$2,'12 Formulas'!$AN$2,J177='12 Formulas'!$AM$3,'12 Formulas'!$AN$3)</f>
        <v/>
      </c>
      <c r="L177" s="521"/>
      <c r="M177" s="82" t="str" cm="1">
        <f t="array" ref="M177">+_xlfn.IFS(L177="","",L177='12 Formulas'!$AO$2,'12 Formulas'!$AP$2,L177='12 Formulas'!$AO$3,'12 Formulas'!$AP$3)</f>
        <v/>
      </c>
      <c r="N177" s="521"/>
      <c r="O177" s="82" t="str" cm="1">
        <f t="array" ref="O177">+_xlfn.IFS(N177="","",N177='12 Formulas'!$AQ$2,'12 Formulas'!$AR$2,N177='12 Formulas'!$AQ$3,'12 Formulas'!$AR$3)</f>
        <v/>
      </c>
      <c r="P177" s="521"/>
      <c r="Q177" s="82" t="str" cm="1">
        <f t="array" ref="Q177">+_xlfn.IFS(P177="","",P177='12 Formulas'!$AS$2,'12 Formulas'!$AT$2,P177='12 Formulas'!$AS$3,'12 Formulas'!$AT$3,P177='12 Formulas'!$AS$4,'12 Formulas'!$AT$4)</f>
        <v/>
      </c>
      <c r="R177" s="521"/>
      <c r="S177" s="82" t="str" cm="1">
        <f t="array" ref="S177">+_xlfn.IFS(R177="","",R177='12 Formulas'!$AU$2,'12 Formulas'!$AV$2,R177='12 Formulas'!$AU$3,'12 Formulas'!$AV$3)</f>
        <v/>
      </c>
      <c r="T177" s="478"/>
      <c r="U177" s="82" t="str" cm="1">
        <f t="array" ref="U177">+_xlfn.IFS(T177="","",T177='12 Formulas'!$AW$2,'12 Formulas'!$AX$2,T177='12 Formulas'!$AW$3,'12 Formulas'!$AX$3)</f>
        <v/>
      </c>
      <c r="V177" s="522"/>
      <c r="W177" s="103" t="str" cm="1">
        <f t="array" ref="W177">+_xlfn.IFS(V177="","",V177='12 Formulas'!$AY$2,'12 Formulas'!$AZ$2,V177='12 Formulas'!$AY$3,'12 Formulas'!$AZ$3,V177='12 Formulas'!$AY$4,'12 Formulas'!$AZ$4)</f>
        <v/>
      </c>
      <c r="X177" s="100" t="str">
        <f t="shared" si="2"/>
        <v/>
      </c>
      <c r="Y177" s="83" t="str" cm="1">
        <f t="array" ref="Y177">+_xlfn.IFS(X177="","",X177&lt;='12 Formulas'!$BD$4,'12 Formulas'!$BB$4,X177&lt;='12 Formulas'!$BD$3,'12 Formulas'!$BB$3,X177&lt;='12 Formulas'!$BD$2,'12 Formulas'!$BB$2)</f>
        <v/>
      </c>
      <c r="Z177" s="525"/>
      <c r="AA177" s="93" t="str" cm="1">
        <f t="array" ref="AA177">+_xlfn.IFS(Z177="","",Z177='12 Formulas'!$BF$2,'12 Formulas'!$BG$2,Z177='12 Formulas'!$BF$3,'12 Formulas'!$BG$3,Z177='12 Formulas'!$BF$4,'12 Formulas'!$BG$4)</f>
        <v/>
      </c>
      <c r="AB177" s="92"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3" t="str" cm="1">
        <f t="array" ref="AC177">+_xlfn.IFS(AB177="","",AB177='12 Formulas'!$BM$3,'12 Formulas'!$BN$3,AB177='12 Formulas'!$BM$4,'12 Formulas'!$BN$4,AB177='12 Formulas'!$BM$5,'12 Formulas'!$BN$5)</f>
        <v/>
      </c>
      <c r="AD177" s="89" t="str" cm="1">
        <f t="array" ref="AD177">+_xlfn.IFS(AB177="","",AB177='12 Formulas'!$BM$3,'12 Formulas'!$BO$3,AB177='12 Formulas'!$BM$4,'12 Formulas'!$BO$4,AB177='12 Formulas'!$BM$5,'12 Formulas'!$BO$5)</f>
        <v/>
      </c>
      <c r="AE177" s="700" t="str">
        <f>+IF(AC177="","",AVERAGE(AC177:AC191))</f>
        <v/>
      </c>
      <c r="AF177" s="682" t="str" cm="1">
        <f t="array" ref="AF177">+_xlfn.IFS(AE177="","",AE177='12 Formulas'!$BR$2,'12 Formulas'!$BQ$2,AE177&gt;='12 Formulas'!$BS$3,'12 Formulas'!$BQ$3,AE177&gt;='12 Formulas'!$BS$4,'12 Formulas'!$BQ$4)</f>
        <v/>
      </c>
      <c r="AG177" s="702" t="str">
        <f>+IF(AF177="","",'12 Formulas'!$BU$2)</f>
        <v/>
      </c>
      <c r="AH177" s="676" t="str" cm="1">
        <f t="array" ref="AH177">+_xlfn.IFS(AG177="","",AG177='12 Formulas'!$BX$4,'12 Formulas'!$BY$4,AND(AF177='12 Formulas'!$BW$3,AG177='12 Formulas'!$BX$3),'12 Formulas'!$BY$3,AND(AF177='12 Formulas'!$BW$5,AG177='12 Formulas'!$BX$5),'12 Formulas'!$BY$5,AND(AF177='12 Formulas'!$BW$7,AG177='12 Formulas'!$BX$7),'12 Formulas'!$BY$7)</f>
        <v/>
      </c>
      <c r="AI177" s="67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0" t="str">
        <f>+IF(D177="","",D177)</f>
        <v/>
      </c>
      <c r="AK177" s="690"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2"/>
      <c r="AM177" s="174"/>
      <c r="AN177" s="174"/>
      <c r="AO177" s="174"/>
      <c r="AP177" s="174"/>
      <c r="AQ177" s="174"/>
      <c r="AR177" s="172"/>
      <c r="AS177" s="172"/>
    </row>
    <row r="178" spans="1:45" ht="12.75" customHeight="1" x14ac:dyDescent="0.25">
      <c r="A178" s="682"/>
      <c r="B178" s="684"/>
      <c r="C178" s="686"/>
      <c r="D178" s="688"/>
      <c r="E178" s="686"/>
      <c r="F178" s="693"/>
      <c r="G178" s="696"/>
      <c r="H178" s="107" t="s">
        <v>254</v>
      </c>
      <c r="I178" s="496"/>
      <c r="J178" s="519"/>
      <c r="K178" s="48" t="str" cm="1">
        <f t="array" ref="K178">+_xlfn.IFS(J178="","",J178='12 Formulas'!$AM$2,'12 Formulas'!$AN$2,J178='12 Formulas'!$AM$3,'12 Formulas'!$AN$3)</f>
        <v/>
      </c>
      <c r="L178" s="452"/>
      <c r="M178" s="49" t="str" cm="1">
        <f t="array" ref="M178">+_xlfn.IFS(L178="","",L178='12 Formulas'!$AO$2,'12 Formulas'!$AP$2,L178='12 Formulas'!$AO$3,'12 Formulas'!$AP$3)</f>
        <v/>
      </c>
      <c r="N178" s="452"/>
      <c r="O178" s="49" t="str" cm="1">
        <f t="array" ref="O178">+_xlfn.IFS(N178="","",N178='12 Formulas'!$AQ$2,'12 Formulas'!$AR$2,N178='12 Formulas'!$AQ$3,'12 Formulas'!$AR$3)</f>
        <v/>
      </c>
      <c r="P178" s="452"/>
      <c r="Q178" s="49" t="str" cm="1">
        <f t="array" ref="Q178">+_xlfn.IFS(P178="","",P178='12 Formulas'!$AS$2,'12 Formulas'!$AT$2,P178='12 Formulas'!$AS$3,'12 Formulas'!$AT$3,P178='12 Formulas'!$AS$4,'12 Formulas'!$AT$4)</f>
        <v/>
      </c>
      <c r="R178" s="452"/>
      <c r="S178" s="49" t="str" cm="1">
        <f t="array" ref="S178">+_xlfn.IFS(R178="","",R178='12 Formulas'!$AU$2,'12 Formulas'!$AV$2,R178='12 Formulas'!$AU$3,'12 Formulas'!$AV$3)</f>
        <v/>
      </c>
      <c r="T178" s="491"/>
      <c r="U178" s="49" t="str" cm="1">
        <f t="array" ref="U178">+_xlfn.IFS(T178="","",T178='12 Formulas'!$AW$2,'12 Formulas'!$AX$2,T178='12 Formulas'!$AW$3,'12 Formulas'!$AX$3)</f>
        <v/>
      </c>
      <c r="V178" s="523"/>
      <c r="W178" s="104" t="str" cm="1">
        <f t="array" ref="W178">+_xlfn.IFS(V178="","",V178='12 Formulas'!$AY$2,'12 Formulas'!$AZ$2,V178='12 Formulas'!$AY$3,'12 Formulas'!$AZ$3,V178='12 Formulas'!$AY$4,'12 Formulas'!$AZ$4)</f>
        <v/>
      </c>
      <c r="X178" s="101" t="str">
        <f t="shared" si="2"/>
        <v/>
      </c>
      <c r="Y178" s="50" t="str" cm="1">
        <f t="array" ref="Y178">+_xlfn.IFS(X178="","",X178&lt;='12 Formulas'!$BD$4,'12 Formulas'!$BB$4,X178&lt;='12 Formulas'!$BD$3,'12 Formulas'!$BB$3,X178&lt;='12 Formulas'!$BD$2,'12 Formulas'!$BB$2)</f>
        <v/>
      </c>
      <c r="Z178" s="526"/>
      <c r="AA178" s="95" t="str" cm="1">
        <f t="array" ref="AA178">+_xlfn.IFS(Z178="","",Z178='12 Formulas'!$BF$2,'12 Formulas'!$BG$2,Z178='12 Formulas'!$BF$3,'12 Formulas'!$BG$3,Z178='12 Formulas'!$BF$4,'12 Formulas'!$BG$4)</f>
        <v/>
      </c>
      <c r="AB178" s="94"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5" t="str" cm="1">
        <f t="array" ref="AC178">+_xlfn.IFS(AB178="","",AB178='12 Formulas'!$BM$3,'12 Formulas'!$BN$3,AB178='12 Formulas'!$BM$4,'12 Formulas'!$BN$4,AB178='12 Formulas'!$BM$5,'12 Formulas'!$BN$5)</f>
        <v/>
      </c>
      <c r="AD178" s="90" t="str" cm="1">
        <f t="array" ref="AD178">+_xlfn.IFS(AB178="","",AB178='12 Formulas'!$BM$3,'12 Formulas'!$BO$3,AB178='12 Formulas'!$BM$4,'12 Formulas'!$BO$4,AB178='12 Formulas'!$BM$5,'12 Formulas'!$BO$5)</f>
        <v/>
      </c>
      <c r="AE178" s="700"/>
      <c r="AF178" s="682"/>
      <c r="AG178" s="702"/>
      <c r="AH178" s="676"/>
      <c r="AI178" s="678"/>
      <c r="AJ178" s="680"/>
      <c r="AK178" s="690"/>
      <c r="AL178" s="172"/>
      <c r="AM178" s="174"/>
      <c r="AN178" s="174"/>
      <c r="AO178" s="174"/>
      <c r="AP178" s="174"/>
      <c r="AQ178" s="174"/>
      <c r="AR178" s="172"/>
      <c r="AS178" s="172"/>
    </row>
    <row r="179" spans="1:45" ht="12.75" customHeight="1" x14ac:dyDescent="0.25">
      <c r="A179" s="682"/>
      <c r="B179" s="684"/>
      <c r="C179" s="686"/>
      <c r="D179" s="688"/>
      <c r="E179" s="686"/>
      <c r="F179" s="694"/>
      <c r="G179" s="697"/>
      <c r="H179" s="107" t="s">
        <v>258</v>
      </c>
      <c r="I179" s="496"/>
      <c r="J179" s="519"/>
      <c r="K179" s="48" t="str" cm="1">
        <f t="array" ref="K179">+_xlfn.IFS(J179="","",J179='12 Formulas'!$AM$2,'12 Formulas'!$AN$2,J179='12 Formulas'!$AM$3,'12 Formulas'!$AN$3)</f>
        <v/>
      </c>
      <c r="L179" s="452"/>
      <c r="M179" s="49" t="str" cm="1">
        <f t="array" ref="M179">+_xlfn.IFS(L179="","",L179='12 Formulas'!$AO$2,'12 Formulas'!$AP$2,L179='12 Formulas'!$AO$3,'12 Formulas'!$AP$3)</f>
        <v/>
      </c>
      <c r="N179" s="452"/>
      <c r="O179" s="49" t="str" cm="1">
        <f t="array" ref="O179">+_xlfn.IFS(N179="","",N179='12 Formulas'!$AQ$2,'12 Formulas'!$AR$2,N179='12 Formulas'!$AQ$3,'12 Formulas'!$AR$3)</f>
        <v/>
      </c>
      <c r="P179" s="452"/>
      <c r="Q179" s="49" t="str" cm="1">
        <f t="array" ref="Q179">+_xlfn.IFS(P179="","",P179='12 Formulas'!$AS$2,'12 Formulas'!$AT$2,P179='12 Formulas'!$AS$3,'12 Formulas'!$AT$3,P179='12 Formulas'!$AS$4,'12 Formulas'!$AT$4)</f>
        <v/>
      </c>
      <c r="R179" s="452"/>
      <c r="S179" s="49" t="str" cm="1">
        <f t="array" ref="S179">+_xlfn.IFS(R179="","",R179='12 Formulas'!$AU$2,'12 Formulas'!$AV$2,R179='12 Formulas'!$AU$3,'12 Formulas'!$AV$3)</f>
        <v/>
      </c>
      <c r="T179" s="491"/>
      <c r="U179" s="49" t="str" cm="1">
        <f t="array" ref="U179">+_xlfn.IFS(T179="","",T179='12 Formulas'!$AW$2,'12 Formulas'!$AX$2,T179='12 Formulas'!$AW$3,'12 Formulas'!$AX$3)</f>
        <v/>
      </c>
      <c r="V179" s="523"/>
      <c r="W179" s="104" t="str" cm="1">
        <f t="array" ref="W179">+_xlfn.IFS(V179="","",V179='12 Formulas'!$AY$2,'12 Formulas'!$AZ$2,V179='12 Formulas'!$AY$3,'12 Formulas'!$AZ$3,V179='12 Formulas'!$AY$4,'12 Formulas'!$AZ$4)</f>
        <v/>
      </c>
      <c r="X179" s="101" t="str">
        <f t="shared" si="2"/>
        <v/>
      </c>
      <c r="Y179" s="50" t="str" cm="1">
        <f t="array" ref="Y179">+_xlfn.IFS(X179="","",X179&lt;='12 Formulas'!$BD$4,'12 Formulas'!$BB$4,X179&lt;='12 Formulas'!$BD$3,'12 Formulas'!$BB$3,X179&lt;='12 Formulas'!$BD$2,'12 Formulas'!$BB$2)</f>
        <v/>
      </c>
      <c r="Z179" s="526"/>
      <c r="AA179" s="95" t="str" cm="1">
        <f t="array" ref="AA179">+_xlfn.IFS(Z179="","",Z179='12 Formulas'!$BF$2,'12 Formulas'!$BG$2,Z179='12 Formulas'!$BF$3,'12 Formulas'!$BG$3,Z179='12 Formulas'!$BF$4,'12 Formulas'!$BG$4)</f>
        <v/>
      </c>
      <c r="AB179" s="94"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5" t="str" cm="1">
        <f t="array" ref="AC179">+_xlfn.IFS(AB179="","",AB179='12 Formulas'!$BM$3,'12 Formulas'!$BN$3,AB179='12 Formulas'!$BM$4,'12 Formulas'!$BN$4,AB179='12 Formulas'!$BM$5,'12 Formulas'!$BN$5)</f>
        <v/>
      </c>
      <c r="AD179" s="90" t="str" cm="1">
        <f t="array" ref="AD179">+_xlfn.IFS(AB179="","",AB179='12 Formulas'!$BM$3,'12 Formulas'!$BO$3,AB179='12 Formulas'!$BM$4,'12 Formulas'!$BO$4,AB179='12 Formulas'!$BM$5,'12 Formulas'!$BO$5)</f>
        <v/>
      </c>
      <c r="AE179" s="700"/>
      <c r="AF179" s="682"/>
      <c r="AG179" s="702"/>
      <c r="AH179" s="676"/>
      <c r="AI179" s="678"/>
      <c r="AJ179" s="680"/>
      <c r="AK179" s="690"/>
      <c r="AL179" s="172"/>
      <c r="AM179" s="174"/>
      <c r="AN179" s="174"/>
      <c r="AO179" s="174"/>
      <c r="AP179" s="174"/>
      <c r="AQ179" s="174"/>
      <c r="AR179" s="172"/>
      <c r="AS179" s="172"/>
    </row>
    <row r="180" spans="1:45" ht="12.75" customHeight="1" x14ac:dyDescent="0.25">
      <c r="A180" s="682"/>
      <c r="B180" s="684"/>
      <c r="C180" s="686"/>
      <c r="D180" s="688"/>
      <c r="E180" s="686"/>
      <c r="F180" s="692" t="s">
        <v>259</v>
      </c>
      <c r="G180" s="695"/>
      <c r="H180" s="107" t="s">
        <v>245</v>
      </c>
      <c r="I180" s="496"/>
      <c r="J180" s="519"/>
      <c r="K180" s="48" t="str" cm="1">
        <f t="array" ref="K180">+_xlfn.IFS(J180="","",J180='12 Formulas'!$AM$2,'12 Formulas'!$AN$2,J180='12 Formulas'!$AM$3,'12 Formulas'!$AN$3)</f>
        <v/>
      </c>
      <c r="L180" s="452"/>
      <c r="M180" s="49" t="str" cm="1">
        <f t="array" ref="M180">+_xlfn.IFS(L180="","",L180='12 Formulas'!$AO$2,'12 Formulas'!$AP$2,L180='12 Formulas'!$AO$3,'12 Formulas'!$AP$3)</f>
        <v/>
      </c>
      <c r="N180" s="452"/>
      <c r="O180" s="49" t="str" cm="1">
        <f t="array" ref="O180">+_xlfn.IFS(N180="","",N180='12 Formulas'!$AQ$2,'12 Formulas'!$AR$2,N180='12 Formulas'!$AQ$3,'12 Formulas'!$AR$3)</f>
        <v/>
      </c>
      <c r="P180" s="452"/>
      <c r="Q180" s="49" t="str" cm="1">
        <f t="array" ref="Q180">+_xlfn.IFS(P180="","",P180='12 Formulas'!$AS$2,'12 Formulas'!$AT$2,P180='12 Formulas'!$AS$3,'12 Formulas'!$AT$3,P180='12 Formulas'!$AS$4,'12 Formulas'!$AT$4)</f>
        <v/>
      </c>
      <c r="R180" s="452"/>
      <c r="S180" s="49" t="str" cm="1">
        <f t="array" ref="S180">+_xlfn.IFS(R180="","",R180='12 Formulas'!$AU$2,'12 Formulas'!$AV$2,R180='12 Formulas'!$AU$3,'12 Formulas'!$AV$3)</f>
        <v/>
      </c>
      <c r="T180" s="491"/>
      <c r="U180" s="49" t="str" cm="1">
        <f t="array" ref="U180">+_xlfn.IFS(T180="","",T180='12 Formulas'!$AW$2,'12 Formulas'!$AX$2,T180='12 Formulas'!$AW$3,'12 Formulas'!$AX$3)</f>
        <v/>
      </c>
      <c r="V180" s="523"/>
      <c r="W180" s="104" t="str" cm="1">
        <f t="array" ref="W180">+_xlfn.IFS(V180="","",V180='12 Formulas'!$AY$2,'12 Formulas'!$AZ$2,V180='12 Formulas'!$AY$3,'12 Formulas'!$AZ$3,V180='12 Formulas'!$AY$4,'12 Formulas'!$AZ$4)</f>
        <v/>
      </c>
      <c r="X180" s="101" t="str">
        <f t="shared" si="2"/>
        <v/>
      </c>
      <c r="Y180" s="50" t="str" cm="1">
        <f t="array" ref="Y180">+_xlfn.IFS(X180="","",X180&lt;='12 Formulas'!$BD$4,'12 Formulas'!$BB$4,X180&lt;='12 Formulas'!$BD$3,'12 Formulas'!$BB$3,X180&lt;='12 Formulas'!$BD$2,'12 Formulas'!$BB$2)</f>
        <v/>
      </c>
      <c r="Z180" s="526"/>
      <c r="AA180" s="95" t="str" cm="1">
        <f t="array" ref="AA180">+_xlfn.IFS(Z180="","",Z180='12 Formulas'!$BF$2,'12 Formulas'!$BG$2,Z180='12 Formulas'!$BF$3,'12 Formulas'!$BG$3,Z180='12 Formulas'!$BF$4,'12 Formulas'!$BG$4)</f>
        <v/>
      </c>
      <c r="AB180" s="94"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5" t="str" cm="1">
        <f t="array" ref="AC180">+_xlfn.IFS(AB180="","",AB180='12 Formulas'!$BM$3,'12 Formulas'!$BN$3,AB180='12 Formulas'!$BM$4,'12 Formulas'!$BN$4,AB180='12 Formulas'!$BM$5,'12 Formulas'!$BN$5)</f>
        <v/>
      </c>
      <c r="AD180" s="90" t="str" cm="1">
        <f t="array" ref="AD180">+_xlfn.IFS(AB180="","",AB180='12 Formulas'!$BM$3,'12 Formulas'!$BO$3,AB180='12 Formulas'!$BM$4,'12 Formulas'!$BO$4,AB180='12 Formulas'!$BM$5,'12 Formulas'!$BO$5)</f>
        <v/>
      </c>
      <c r="AE180" s="700"/>
      <c r="AF180" s="682"/>
      <c r="AG180" s="702"/>
      <c r="AH180" s="676"/>
      <c r="AI180" s="678"/>
      <c r="AJ180" s="680"/>
      <c r="AK180" s="690"/>
      <c r="AL180" s="172"/>
      <c r="AM180" s="174"/>
      <c r="AN180" s="174"/>
      <c r="AO180" s="174"/>
      <c r="AP180" s="174"/>
      <c r="AQ180" s="174"/>
      <c r="AR180" s="172"/>
      <c r="AS180" s="172"/>
    </row>
    <row r="181" spans="1:45" ht="12.75" customHeight="1" x14ac:dyDescent="0.25">
      <c r="A181" s="682"/>
      <c r="B181" s="684"/>
      <c r="C181" s="686"/>
      <c r="D181" s="688"/>
      <c r="E181" s="686"/>
      <c r="F181" s="693"/>
      <c r="G181" s="696"/>
      <c r="H181" s="107" t="s">
        <v>254</v>
      </c>
      <c r="I181" s="496"/>
      <c r="J181" s="519"/>
      <c r="K181" s="48" t="str" cm="1">
        <f t="array" ref="K181">+_xlfn.IFS(J181="","",J181='12 Formulas'!$AM$2,'12 Formulas'!$AN$2,J181='12 Formulas'!$AM$3,'12 Formulas'!$AN$3)</f>
        <v/>
      </c>
      <c r="L181" s="452"/>
      <c r="M181" s="49" t="str" cm="1">
        <f t="array" ref="M181">+_xlfn.IFS(L181="","",L181='12 Formulas'!$AO$2,'12 Formulas'!$AP$2,L181='12 Formulas'!$AO$3,'12 Formulas'!$AP$3)</f>
        <v/>
      </c>
      <c r="N181" s="452"/>
      <c r="O181" s="49" t="str" cm="1">
        <f t="array" ref="O181">+_xlfn.IFS(N181="","",N181='12 Formulas'!$AQ$2,'12 Formulas'!$AR$2,N181='12 Formulas'!$AQ$3,'12 Formulas'!$AR$3)</f>
        <v/>
      </c>
      <c r="P181" s="452"/>
      <c r="Q181" s="49" t="str" cm="1">
        <f t="array" ref="Q181">+_xlfn.IFS(P181="","",P181='12 Formulas'!$AS$2,'12 Formulas'!$AT$2,P181='12 Formulas'!$AS$3,'12 Formulas'!$AT$3,P181='12 Formulas'!$AS$4,'12 Formulas'!$AT$4)</f>
        <v/>
      </c>
      <c r="R181" s="452"/>
      <c r="S181" s="49" t="str" cm="1">
        <f t="array" ref="S181">+_xlfn.IFS(R181="","",R181='12 Formulas'!$AU$2,'12 Formulas'!$AV$2,R181='12 Formulas'!$AU$3,'12 Formulas'!$AV$3)</f>
        <v/>
      </c>
      <c r="T181" s="491"/>
      <c r="U181" s="49" t="str" cm="1">
        <f t="array" ref="U181">+_xlfn.IFS(T181="","",T181='12 Formulas'!$AW$2,'12 Formulas'!$AX$2,T181='12 Formulas'!$AW$3,'12 Formulas'!$AX$3)</f>
        <v/>
      </c>
      <c r="V181" s="523"/>
      <c r="W181" s="104" t="str" cm="1">
        <f t="array" ref="W181">+_xlfn.IFS(V181="","",V181='12 Formulas'!$AY$2,'12 Formulas'!$AZ$2,V181='12 Formulas'!$AY$3,'12 Formulas'!$AZ$3,V181='12 Formulas'!$AY$4,'12 Formulas'!$AZ$4)</f>
        <v/>
      </c>
      <c r="X181" s="101" t="str">
        <f t="shared" si="2"/>
        <v/>
      </c>
      <c r="Y181" s="50" t="str" cm="1">
        <f t="array" ref="Y181">+_xlfn.IFS(X181="","",X181&lt;='12 Formulas'!$BD$4,'12 Formulas'!$BB$4,X181&lt;='12 Formulas'!$BD$3,'12 Formulas'!$BB$3,X181&lt;='12 Formulas'!$BD$2,'12 Formulas'!$BB$2)</f>
        <v/>
      </c>
      <c r="Z181" s="526"/>
      <c r="AA181" s="95" t="str" cm="1">
        <f t="array" ref="AA181">+_xlfn.IFS(Z181="","",Z181='12 Formulas'!$BF$2,'12 Formulas'!$BG$2,Z181='12 Formulas'!$BF$3,'12 Formulas'!$BG$3,Z181='12 Formulas'!$BF$4,'12 Formulas'!$BG$4)</f>
        <v/>
      </c>
      <c r="AB181" s="94"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5" t="str" cm="1">
        <f t="array" ref="AC181">+_xlfn.IFS(AB181="","",AB181='12 Formulas'!$BM$3,'12 Formulas'!$BN$3,AB181='12 Formulas'!$BM$4,'12 Formulas'!$BN$4,AB181='12 Formulas'!$BM$5,'12 Formulas'!$BN$5)</f>
        <v/>
      </c>
      <c r="AD181" s="90" t="str" cm="1">
        <f t="array" ref="AD181">+_xlfn.IFS(AB181="","",AB181='12 Formulas'!$BM$3,'12 Formulas'!$BO$3,AB181='12 Formulas'!$BM$4,'12 Formulas'!$BO$4,AB181='12 Formulas'!$BM$5,'12 Formulas'!$BO$5)</f>
        <v/>
      </c>
      <c r="AE181" s="700"/>
      <c r="AF181" s="682"/>
      <c r="AG181" s="702"/>
      <c r="AH181" s="676"/>
      <c r="AI181" s="678"/>
      <c r="AJ181" s="680"/>
      <c r="AK181" s="690"/>
      <c r="AL181" s="172"/>
      <c r="AM181" s="174"/>
      <c r="AN181" s="174"/>
      <c r="AO181" s="174"/>
      <c r="AP181" s="174"/>
      <c r="AQ181" s="174"/>
      <c r="AR181" s="172"/>
      <c r="AS181" s="172"/>
    </row>
    <row r="182" spans="1:45" ht="12.75" customHeight="1" x14ac:dyDescent="0.25">
      <c r="A182" s="682"/>
      <c r="B182" s="684"/>
      <c r="C182" s="686"/>
      <c r="D182" s="688"/>
      <c r="E182" s="686"/>
      <c r="F182" s="694"/>
      <c r="G182" s="697"/>
      <c r="H182" s="107" t="s">
        <v>258</v>
      </c>
      <c r="I182" s="496"/>
      <c r="J182" s="519"/>
      <c r="K182" s="48" t="str" cm="1">
        <f t="array" ref="K182">+_xlfn.IFS(J182="","",J182='12 Formulas'!$AM$2,'12 Formulas'!$AN$2,J182='12 Formulas'!$AM$3,'12 Formulas'!$AN$3)</f>
        <v/>
      </c>
      <c r="L182" s="452"/>
      <c r="M182" s="49" t="str" cm="1">
        <f t="array" ref="M182">+_xlfn.IFS(L182="","",L182='12 Formulas'!$AO$2,'12 Formulas'!$AP$2,L182='12 Formulas'!$AO$3,'12 Formulas'!$AP$3)</f>
        <v/>
      </c>
      <c r="N182" s="452"/>
      <c r="O182" s="49" t="str" cm="1">
        <f t="array" ref="O182">+_xlfn.IFS(N182="","",N182='12 Formulas'!$AQ$2,'12 Formulas'!$AR$2,N182='12 Formulas'!$AQ$3,'12 Formulas'!$AR$3)</f>
        <v/>
      </c>
      <c r="P182" s="452"/>
      <c r="Q182" s="49" t="str" cm="1">
        <f t="array" ref="Q182">+_xlfn.IFS(P182="","",P182='12 Formulas'!$AS$2,'12 Formulas'!$AT$2,P182='12 Formulas'!$AS$3,'12 Formulas'!$AT$3,P182='12 Formulas'!$AS$4,'12 Formulas'!$AT$4)</f>
        <v/>
      </c>
      <c r="R182" s="452"/>
      <c r="S182" s="49" t="str" cm="1">
        <f t="array" ref="S182">+_xlfn.IFS(R182="","",R182='12 Formulas'!$AU$2,'12 Formulas'!$AV$2,R182='12 Formulas'!$AU$3,'12 Formulas'!$AV$3)</f>
        <v/>
      </c>
      <c r="T182" s="491"/>
      <c r="U182" s="49" t="str" cm="1">
        <f t="array" ref="U182">+_xlfn.IFS(T182="","",T182='12 Formulas'!$AW$2,'12 Formulas'!$AX$2,T182='12 Formulas'!$AW$3,'12 Formulas'!$AX$3)</f>
        <v/>
      </c>
      <c r="V182" s="523"/>
      <c r="W182" s="104" t="str" cm="1">
        <f t="array" ref="W182">+_xlfn.IFS(V182="","",V182='12 Formulas'!$AY$2,'12 Formulas'!$AZ$2,V182='12 Formulas'!$AY$3,'12 Formulas'!$AZ$3,V182='12 Formulas'!$AY$4,'12 Formulas'!$AZ$4)</f>
        <v/>
      </c>
      <c r="X182" s="101" t="str">
        <f t="shared" si="2"/>
        <v/>
      </c>
      <c r="Y182" s="50" t="str" cm="1">
        <f t="array" ref="Y182">+_xlfn.IFS(X182="","",X182&lt;='12 Formulas'!$BD$4,'12 Formulas'!$BB$4,X182&lt;='12 Formulas'!$BD$3,'12 Formulas'!$BB$3,X182&lt;='12 Formulas'!$BD$2,'12 Formulas'!$BB$2)</f>
        <v/>
      </c>
      <c r="Z182" s="526"/>
      <c r="AA182" s="95" t="str" cm="1">
        <f t="array" ref="AA182">+_xlfn.IFS(Z182="","",Z182='12 Formulas'!$BF$2,'12 Formulas'!$BG$2,Z182='12 Formulas'!$BF$3,'12 Formulas'!$BG$3,Z182='12 Formulas'!$BF$4,'12 Formulas'!$BG$4)</f>
        <v/>
      </c>
      <c r="AB182" s="94"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5" t="str" cm="1">
        <f t="array" ref="AC182">+_xlfn.IFS(AB182="","",AB182='12 Formulas'!$BM$3,'12 Formulas'!$BN$3,AB182='12 Formulas'!$BM$4,'12 Formulas'!$BN$4,AB182='12 Formulas'!$BM$5,'12 Formulas'!$BN$5)</f>
        <v/>
      </c>
      <c r="AD182" s="90" t="str" cm="1">
        <f t="array" ref="AD182">+_xlfn.IFS(AB182="","",AB182='12 Formulas'!$BM$3,'12 Formulas'!$BO$3,AB182='12 Formulas'!$BM$4,'12 Formulas'!$BO$4,AB182='12 Formulas'!$BM$5,'12 Formulas'!$BO$5)</f>
        <v/>
      </c>
      <c r="AE182" s="700"/>
      <c r="AF182" s="682"/>
      <c r="AG182" s="702"/>
      <c r="AH182" s="676"/>
      <c r="AI182" s="678"/>
      <c r="AJ182" s="680"/>
      <c r="AK182" s="690"/>
      <c r="AL182" s="172"/>
      <c r="AM182" s="174"/>
      <c r="AN182" s="174"/>
      <c r="AO182" s="174"/>
      <c r="AP182" s="174"/>
      <c r="AQ182" s="174"/>
      <c r="AR182" s="172"/>
      <c r="AS182" s="172"/>
    </row>
    <row r="183" spans="1:45" ht="12.75" customHeight="1" x14ac:dyDescent="0.25">
      <c r="A183" s="682"/>
      <c r="B183" s="684"/>
      <c r="C183" s="686"/>
      <c r="D183" s="688"/>
      <c r="E183" s="686"/>
      <c r="F183" s="692" t="s">
        <v>260</v>
      </c>
      <c r="G183" s="695"/>
      <c r="H183" s="107" t="s">
        <v>245</v>
      </c>
      <c r="I183" s="496"/>
      <c r="J183" s="519"/>
      <c r="K183" s="48" t="str" cm="1">
        <f t="array" ref="K183">+_xlfn.IFS(J183="","",J183='12 Formulas'!$AM$2,'12 Formulas'!$AN$2,J183='12 Formulas'!$AM$3,'12 Formulas'!$AN$3)</f>
        <v/>
      </c>
      <c r="L183" s="452"/>
      <c r="M183" s="49" t="str" cm="1">
        <f t="array" ref="M183">+_xlfn.IFS(L183="","",L183='12 Formulas'!$AO$2,'12 Formulas'!$AP$2,L183='12 Formulas'!$AO$3,'12 Formulas'!$AP$3)</f>
        <v/>
      </c>
      <c r="N183" s="452"/>
      <c r="O183" s="49" t="str" cm="1">
        <f t="array" ref="O183">+_xlfn.IFS(N183="","",N183='12 Formulas'!$AQ$2,'12 Formulas'!$AR$2,N183='12 Formulas'!$AQ$3,'12 Formulas'!$AR$3)</f>
        <v/>
      </c>
      <c r="P183" s="452"/>
      <c r="Q183" s="49" t="str" cm="1">
        <f t="array" ref="Q183">+_xlfn.IFS(P183="","",P183='12 Formulas'!$AS$2,'12 Formulas'!$AT$2,P183='12 Formulas'!$AS$3,'12 Formulas'!$AT$3,P183='12 Formulas'!$AS$4,'12 Formulas'!$AT$4)</f>
        <v/>
      </c>
      <c r="R183" s="452"/>
      <c r="S183" s="49" t="str" cm="1">
        <f t="array" ref="S183">+_xlfn.IFS(R183="","",R183='12 Formulas'!$AU$2,'12 Formulas'!$AV$2,R183='12 Formulas'!$AU$3,'12 Formulas'!$AV$3)</f>
        <v/>
      </c>
      <c r="T183" s="491"/>
      <c r="U183" s="49" t="str" cm="1">
        <f t="array" ref="U183">+_xlfn.IFS(T183="","",T183='12 Formulas'!$AW$2,'12 Formulas'!$AX$2,T183='12 Formulas'!$AW$3,'12 Formulas'!$AX$3)</f>
        <v/>
      </c>
      <c r="V183" s="523"/>
      <c r="W183" s="104" t="str" cm="1">
        <f t="array" ref="W183">+_xlfn.IFS(V183="","",V183='12 Formulas'!$AY$2,'12 Formulas'!$AZ$2,V183='12 Formulas'!$AY$3,'12 Formulas'!$AZ$3,V183='12 Formulas'!$AY$4,'12 Formulas'!$AZ$4)</f>
        <v/>
      </c>
      <c r="X183" s="101" t="str">
        <f t="shared" si="2"/>
        <v/>
      </c>
      <c r="Y183" s="50" t="str" cm="1">
        <f t="array" ref="Y183">+_xlfn.IFS(X183="","",X183&lt;='12 Formulas'!$BD$4,'12 Formulas'!$BB$4,X183&lt;='12 Formulas'!$BD$3,'12 Formulas'!$BB$3,X183&lt;='12 Formulas'!$BD$2,'12 Formulas'!$BB$2)</f>
        <v/>
      </c>
      <c r="Z183" s="526"/>
      <c r="AA183" s="95" t="str" cm="1">
        <f t="array" ref="AA183">+_xlfn.IFS(Z183="","",Z183='12 Formulas'!$BF$2,'12 Formulas'!$BG$2,Z183='12 Formulas'!$BF$3,'12 Formulas'!$BG$3,Z183='12 Formulas'!$BF$4,'12 Formulas'!$BG$4)</f>
        <v/>
      </c>
      <c r="AB183" s="94"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5" t="str" cm="1">
        <f t="array" ref="AC183">+_xlfn.IFS(AB183="","",AB183='12 Formulas'!$BM$3,'12 Formulas'!$BN$3,AB183='12 Formulas'!$BM$4,'12 Formulas'!$BN$4,AB183='12 Formulas'!$BM$5,'12 Formulas'!$BN$5)</f>
        <v/>
      </c>
      <c r="AD183" s="90" t="str" cm="1">
        <f t="array" ref="AD183">+_xlfn.IFS(AB183="","",AB183='12 Formulas'!$BM$3,'12 Formulas'!$BO$3,AB183='12 Formulas'!$BM$4,'12 Formulas'!$BO$4,AB183='12 Formulas'!$BM$5,'12 Formulas'!$BO$5)</f>
        <v/>
      </c>
      <c r="AE183" s="700"/>
      <c r="AF183" s="682"/>
      <c r="AG183" s="702"/>
      <c r="AH183" s="676"/>
      <c r="AI183" s="678"/>
      <c r="AJ183" s="680"/>
      <c r="AK183" s="690"/>
      <c r="AL183" s="172"/>
      <c r="AM183" s="174"/>
      <c r="AN183" s="174"/>
      <c r="AO183" s="174"/>
      <c r="AP183" s="174"/>
      <c r="AQ183" s="174"/>
      <c r="AR183" s="172"/>
      <c r="AS183" s="172"/>
    </row>
    <row r="184" spans="1:45" ht="12.75" customHeight="1" x14ac:dyDescent="0.25">
      <c r="A184" s="682"/>
      <c r="B184" s="684"/>
      <c r="C184" s="686"/>
      <c r="D184" s="688"/>
      <c r="E184" s="686"/>
      <c r="F184" s="693"/>
      <c r="G184" s="696"/>
      <c r="H184" s="107" t="s">
        <v>254</v>
      </c>
      <c r="I184" s="496"/>
      <c r="J184" s="519"/>
      <c r="K184" s="48" t="str" cm="1">
        <f t="array" ref="K184">+_xlfn.IFS(J184="","",J184='12 Formulas'!$AM$2,'12 Formulas'!$AN$2,J184='12 Formulas'!$AM$3,'12 Formulas'!$AN$3)</f>
        <v/>
      </c>
      <c r="L184" s="452"/>
      <c r="M184" s="49" t="str" cm="1">
        <f t="array" ref="M184">+_xlfn.IFS(L184="","",L184='12 Formulas'!$AO$2,'12 Formulas'!$AP$2,L184='12 Formulas'!$AO$3,'12 Formulas'!$AP$3)</f>
        <v/>
      </c>
      <c r="N184" s="452"/>
      <c r="O184" s="49" t="str" cm="1">
        <f t="array" ref="O184">+_xlfn.IFS(N184="","",N184='12 Formulas'!$AQ$2,'12 Formulas'!$AR$2,N184='12 Formulas'!$AQ$3,'12 Formulas'!$AR$3)</f>
        <v/>
      </c>
      <c r="P184" s="452"/>
      <c r="Q184" s="49" t="str" cm="1">
        <f t="array" ref="Q184">+_xlfn.IFS(P184="","",P184='12 Formulas'!$AS$2,'12 Formulas'!$AT$2,P184='12 Formulas'!$AS$3,'12 Formulas'!$AT$3,P184='12 Formulas'!$AS$4,'12 Formulas'!$AT$4)</f>
        <v/>
      </c>
      <c r="R184" s="452"/>
      <c r="S184" s="49" t="str" cm="1">
        <f t="array" ref="S184">+_xlfn.IFS(R184="","",R184='12 Formulas'!$AU$2,'12 Formulas'!$AV$2,R184='12 Formulas'!$AU$3,'12 Formulas'!$AV$3)</f>
        <v/>
      </c>
      <c r="T184" s="491"/>
      <c r="U184" s="49" t="str" cm="1">
        <f t="array" ref="U184">+_xlfn.IFS(T184="","",T184='12 Formulas'!$AW$2,'12 Formulas'!$AX$2,T184='12 Formulas'!$AW$3,'12 Formulas'!$AX$3)</f>
        <v/>
      </c>
      <c r="V184" s="523"/>
      <c r="W184" s="104" t="str" cm="1">
        <f t="array" ref="W184">+_xlfn.IFS(V184="","",V184='12 Formulas'!$AY$2,'12 Formulas'!$AZ$2,V184='12 Formulas'!$AY$3,'12 Formulas'!$AZ$3,V184='12 Formulas'!$AY$4,'12 Formulas'!$AZ$4)</f>
        <v/>
      </c>
      <c r="X184" s="101" t="str">
        <f t="shared" si="2"/>
        <v/>
      </c>
      <c r="Y184" s="50" t="str" cm="1">
        <f t="array" ref="Y184">+_xlfn.IFS(X184="","",X184&lt;='12 Formulas'!$BD$4,'12 Formulas'!$BB$4,X184&lt;='12 Formulas'!$BD$3,'12 Formulas'!$BB$3,X184&lt;='12 Formulas'!$BD$2,'12 Formulas'!$BB$2)</f>
        <v/>
      </c>
      <c r="Z184" s="526"/>
      <c r="AA184" s="95" t="str" cm="1">
        <f t="array" ref="AA184">+_xlfn.IFS(Z184="","",Z184='12 Formulas'!$BF$2,'12 Formulas'!$BG$2,Z184='12 Formulas'!$BF$3,'12 Formulas'!$BG$3,Z184='12 Formulas'!$BF$4,'12 Formulas'!$BG$4)</f>
        <v/>
      </c>
      <c r="AB184" s="94"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5" t="str" cm="1">
        <f t="array" ref="AC184">+_xlfn.IFS(AB184="","",AB184='12 Formulas'!$BM$3,'12 Formulas'!$BN$3,AB184='12 Formulas'!$BM$4,'12 Formulas'!$BN$4,AB184='12 Formulas'!$BM$5,'12 Formulas'!$BN$5)</f>
        <v/>
      </c>
      <c r="AD184" s="90" t="str" cm="1">
        <f t="array" ref="AD184">+_xlfn.IFS(AB184="","",AB184='12 Formulas'!$BM$3,'12 Formulas'!$BO$3,AB184='12 Formulas'!$BM$4,'12 Formulas'!$BO$4,AB184='12 Formulas'!$BM$5,'12 Formulas'!$BO$5)</f>
        <v/>
      </c>
      <c r="AE184" s="700"/>
      <c r="AF184" s="682"/>
      <c r="AG184" s="702"/>
      <c r="AH184" s="676"/>
      <c r="AI184" s="678"/>
      <c r="AJ184" s="680"/>
      <c r="AK184" s="690"/>
      <c r="AL184" s="172"/>
      <c r="AM184" s="174"/>
      <c r="AN184" s="174"/>
      <c r="AO184" s="174"/>
      <c r="AP184" s="174"/>
      <c r="AQ184" s="174"/>
      <c r="AR184" s="172"/>
      <c r="AS184" s="172"/>
    </row>
    <row r="185" spans="1:45" ht="12.75" customHeight="1" x14ac:dyDescent="0.25">
      <c r="A185" s="682"/>
      <c r="B185" s="684"/>
      <c r="C185" s="686"/>
      <c r="D185" s="688"/>
      <c r="E185" s="686"/>
      <c r="F185" s="694"/>
      <c r="G185" s="697"/>
      <c r="H185" s="107" t="s">
        <v>258</v>
      </c>
      <c r="I185" s="496"/>
      <c r="J185" s="519"/>
      <c r="K185" s="48" t="str" cm="1">
        <f t="array" ref="K185">+_xlfn.IFS(J185="","",J185='12 Formulas'!$AM$2,'12 Formulas'!$AN$2,J185='12 Formulas'!$AM$3,'12 Formulas'!$AN$3)</f>
        <v/>
      </c>
      <c r="L185" s="452"/>
      <c r="M185" s="49" t="str" cm="1">
        <f t="array" ref="M185">+_xlfn.IFS(L185="","",L185='12 Formulas'!$AO$2,'12 Formulas'!$AP$2,L185='12 Formulas'!$AO$3,'12 Formulas'!$AP$3)</f>
        <v/>
      </c>
      <c r="N185" s="452"/>
      <c r="O185" s="49" t="str" cm="1">
        <f t="array" ref="O185">+_xlfn.IFS(N185="","",N185='12 Formulas'!$AQ$2,'12 Formulas'!$AR$2,N185='12 Formulas'!$AQ$3,'12 Formulas'!$AR$3)</f>
        <v/>
      </c>
      <c r="P185" s="452"/>
      <c r="Q185" s="49" t="str" cm="1">
        <f t="array" ref="Q185">+_xlfn.IFS(P185="","",P185='12 Formulas'!$AS$2,'12 Formulas'!$AT$2,P185='12 Formulas'!$AS$3,'12 Formulas'!$AT$3,P185='12 Formulas'!$AS$4,'12 Formulas'!$AT$4)</f>
        <v/>
      </c>
      <c r="R185" s="452"/>
      <c r="S185" s="49" t="str" cm="1">
        <f t="array" ref="S185">+_xlfn.IFS(R185="","",R185='12 Formulas'!$AU$2,'12 Formulas'!$AV$2,R185='12 Formulas'!$AU$3,'12 Formulas'!$AV$3)</f>
        <v/>
      </c>
      <c r="T185" s="491"/>
      <c r="U185" s="49" t="str" cm="1">
        <f t="array" ref="U185">+_xlfn.IFS(T185="","",T185='12 Formulas'!$AW$2,'12 Formulas'!$AX$2,T185='12 Formulas'!$AW$3,'12 Formulas'!$AX$3)</f>
        <v/>
      </c>
      <c r="V185" s="523"/>
      <c r="W185" s="104" t="str" cm="1">
        <f t="array" ref="W185">+_xlfn.IFS(V185="","",V185='12 Formulas'!$AY$2,'12 Formulas'!$AZ$2,V185='12 Formulas'!$AY$3,'12 Formulas'!$AZ$3,V185='12 Formulas'!$AY$4,'12 Formulas'!$AZ$4)</f>
        <v/>
      </c>
      <c r="X185" s="101" t="str">
        <f t="shared" si="2"/>
        <v/>
      </c>
      <c r="Y185" s="50" t="str" cm="1">
        <f t="array" ref="Y185">+_xlfn.IFS(X185="","",X185&lt;='12 Formulas'!$BD$4,'12 Formulas'!$BB$4,X185&lt;='12 Formulas'!$BD$3,'12 Formulas'!$BB$3,X185&lt;='12 Formulas'!$BD$2,'12 Formulas'!$BB$2)</f>
        <v/>
      </c>
      <c r="Z185" s="526"/>
      <c r="AA185" s="95" t="str" cm="1">
        <f t="array" ref="AA185">+_xlfn.IFS(Z185="","",Z185='12 Formulas'!$BF$2,'12 Formulas'!$BG$2,Z185='12 Formulas'!$BF$3,'12 Formulas'!$BG$3,Z185='12 Formulas'!$BF$4,'12 Formulas'!$BG$4)</f>
        <v/>
      </c>
      <c r="AB185" s="94"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5" t="str" cm="1">
        <f t="array" ref="AC185">+_xlfn.IFS(AB185="","",AB185='12 Formulas'!$BM$3,'12 Formulas'!$BN$3,AB185='12 Formulas'!$BM$4,'12 Formulas'!$BN$4,AB185='12 Formulas'!$BM$5,'12 Formulas'!$BN$5)</f>
        <v/>
      </c>
      <c r="AD185" s="90" t="str" cm="1">
        <f t="array" ref="AD185">+_xlfn.IFS(AB185="","",AB185='12 Formulas'!$BM$3,'12 Formulas'!$BO$3,AB185='12 Formulas'!$BM$4,'12 Formulas'!$BO$4,AB185='12 Formulas'!$BM$5,'12 Formulas'!$BO$5)</f>
        <v/>
      </c>
      <c r="AE185" s="700"/>
      <c r="AF185" s="682"/>
      <c r="AG185" s="702"/>
      <c r="AH185" s="676"/>
      <c r="AI185" s="678"/>
      <c r="AJ185" s="680"/>
      <c r="AK185" s="690"/>
      <c r="AL185" s="172"/>
      <c r="AM185" s="174"/>
      <c r="AN185" s="174"/>
      <c r="AO185" s="174"/>
      <c r="AP185" s="174"/>
      <c r="AQ185" s="174"/>
      <c r="AR185" s="172"/>
      <c r="AS185" s="172"/>
    </row>
    <row r="186" spans="1:45" ht="12.75" customHeight="1" x14ac:dyDescent="0.25">
      <c r="A186" s="682"/>
      <c r="B186" s="684"/>
      <c r="C186" s="686"/>
      <c r="D186" s="688"/>
      <c r="E186" s="686"/>
      <c r="F186" s="692" t="s">
        <v>261</v>
      </c>
      <c r="G186" s="695"/>
      <c r="H186" s="107" t="s">
        <v>245</v>
      </c>
      <c r="I186" s="496"/>
      <c r="J186" s="519"/>
      <c r="K186" s="48" t="str" cm="1">
        <f t="array" ref="K186">+_xlfn.IFS(J186="","",J186='12 Formulas'!$AM$2,'12 Formulas'!$AN$2,J186='12 Formulas'!$AM$3,'12 Formulas'!$AN$3)</f>
        <v/>
      </c>
      <c r="L186" s="452"/>
      <c r="M186" s="49" t="str" cm="1">
        <f t="array" ref="M186">+_xlfn.IFS(L186="","",L186='12 Formulas'!$AO$2,'12 Formulas'!$AP$2,L186='12 Formulas'!$AO$3,'12 Formulas'!$AP$3)</f>
        <v/>
      </c>
      <c r="N186" s="452"/>
      <c r="O186" s="49" t="str" cm="1">
        <f t="array" ref="O186">+_xlfn.IFS(N186="","",N186='12 Formulas'!$AQ$2,'12 Formulas'!$AR$2,N186='12 Formulas'!$AQ$3,'12 Formulas'!$AR$3)</f>
        <v/>
      </c>
      <c r="P186" s="452"/>
      <c r="Q186" s="49" t="str" cm="1">
        <f t="array" ref="Q186">+_xlfn.IFS(P186="","",P186='12 Formulas'!$AS$2,'12 Formulas'!$AT$2,P186='12 Formulas'!$AS$3,'12 Formulas'!$AT$3,P186='12 Formulas'!$AS$4,'12 Formulas'!$AT$4)</f>
        <v/>
      </c>
      <c r="R186" s="452"/>
      <c r="S186" s="49" t="str" cm="1">
        <f t="array" ref="S186">+_xlfn.IFS(R186="","",R186='12 Formulas'!$AU$2,'12 Formulas'!$AV$2,R186='12 Formulas'!$AU$3,'12 Formulas'!$AV$3)</f>
        <v/>
      </c>
      <c r="T186" s="491"/>
      <c r="U186" s="49" t="str" cm="1">
        <f t="array" ref="U186">+_xlfn.IFS(T186="","",T186='12 Formulas'!$AW$2,'12 Formulas'!$AX$2,T186='12 Formulas'!$AW$3,'12 Formulas'!$AX$3)</f>
        <v/>
      </c>
      <c r="V186" s="523"/>
      <c r="W186" s="104" t="str" cm="1">
        <f t="array" ref="W186">+_xlfn.IFS(V186="","",V186='12 Formulas'!$AY$2,'12 Formulas'!$AZ$2,V186='12 Formulas'!$AY$3,'12 Formulas'!$AZ$3,V186='12 Formulas'!$AY$4,'12 Formulas'!$AZ$4)</f>
        <v/>
      </c>
      <c r="X186" s="101" t="str">
        <f t="shared" si="2"/>
        <v/>
      </c>
      <c r="Y186" s="50" t="str" cm="1">
        <f t="array" ref="Y186">+_xlfn.IFS(X186="","",X186&lt;='12 Formulas'!$BD$4,'12 Formulas'!$BB$4,X186&lt;='12 Formulas'!$BD$3,'12 Formulas'!$BB$3,X186&lt;='12 Formulas'!$BD$2,'12 Formulas'!$BB$2)</f>
        <v/>
      </c>
      <c r="Z186" s="526"/>
      <c r="AA186" s="95" t="str" cm="1">
        <f t="array" ref="AA186">+_xlfn.IFS(Z186="","",Z186='12 Formulas'!$BF$2,'12 Formulas'!$BG$2,Z186='12 Formulas'!$BF$3,'12 Formulas'!$BG$3,Z186='12 Formulas'!$BF$4,'12 Formulas'!$BG$4)</f>
        <v/>
      </c>
      <c r="AB186" s="94"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5" t="str" cm="1">
        <f t="array" ref="AC186">+_xlfn.IFS(AB186="","",AB186='12 Formulas'!$BM$3,'12 Formulas'!$BN$3,AB186='12 Formulas'!$BM$4,'12 Formulas'!$BN$4,AB186='12 Formulas'!$BM$5,'12 Formulas'!$BN$5)</f>
        <v/>
      </c>
      <c r="AD186" s="90" t="str" cm="1">
        <f t="array" ref="AD186">+_xlfn.IFS(AB186="","",AB186='12 Formulas'!$BM$3,'12 Formulas'!$BO$3,AB186='12 Formulas'!$BM$4,'12 Formulas'!$BO$4,AB186='12 Formulas'!$BM$5,'12 Formulas'!$BO$5)</f>
        <v/>
      </c>
      <c r="AE186" s="700"/>
      <c r="AF186" s="682"/>
      <c r="AG186" s="702"/>
      <c r="AH186" s="676"/>
      <c r="AI186" s="678"/>
      <c r="AJ186" s="680"/>
      <c r="AK186" s="690"/>
      <c r="AL186" s="172"/>
      <c r="AM186" s="174"/>
      <c r="AN186" s="174"/>
      <c r="AO186" s="174"/>
      <c r="AP186" s="174"/>
      <c r="AQ186" s="174"/>
      <c r="AR186" s="172"/>
      <c r="AS186" s="172"/>
    </row>
    <row r="187" spans="1:45" ht="12.75" customHeight="1" x14ac:dyDescent="0.25">
      <c r="A187" s="682"/>
      <c r="B187" s="684"/>
      <c r="C187" s="686"/>
      <c r="D187" s="688"/>
      <c r="E187" s="686"/>
      <c r="F187" s="693"/>
      <c r="G187" s="696"/>
      <c r="H187" s="107" t="s">
        <v>254</v>
      </c>
      <c r="I187" s="496"/>
      <c r="J187" s="519"/>
      <c r="K187" s="48" t="str" cm="1">
        <f t="array" ref="K187">+_xlfn.IFS(J187="","",J187='12 Formulas'!$AM$2,'12 Formulas'!$AN$2,J187='12 Formulas'!$AM$3,'12 Formulas'!$AN$3)</f>
        <v/>
      </c>
      <c r="L187" s="452"/>
      <c r="M187" s="49" t="str" cm="1">
        <f t="array" ref="M187">+_xlfn.IFS(L187="","",L187='12 Formulas'!$AO$2,'12 Formulas'!$AP$2,L187='12 Formulas'!$AO$3,'12 Formulas'!$AP$3)</f>
        <v/>
      </c>
      <c r="N187" s="452"/>
      <c r="O187" s="49" t="str" cm="1">
        <f t="array" ref="O187">+_xlfn.IFS(N187="","",N187='12 Formulas'!$AQ$2,'12 Formulas'!$AR$2,N187='12 Formulas'!$AQ$3,'12 Formulas'!$AR$3)</f>
        <v/>
      </c>
      <c r="P187" s="452"/>
      <c r="Q187" s="49" t="str" cm="1">
        <f t="array" ref="Q187">+_xlfn.IFS(P187="","",P187='12 Formulas'!$AS$2,'12 Formulas'!$AT$2,P187='12 Formulas'!$AS$3,'12 Formulas'!$AT$3,P187='12 Formulas'!$AS$4,'12 Formulas'!$AT$4)</f>
        <v/>
      </c>
      <c r="R187" s="452"/>
      <c r="S187" s="49" t="str" cm="1">
        <f t="array" ref="S187">+_xlfn.IFS(R187="","",R187='12 Formulas'!$AU$2,'12 Formulas'!$AV$2,R187='12 Formulas'!$AU$3,'12 Formulas'!$AV$3)</f>
        <v/>
      </c>
      <c r="T187" s="491"/>
      <c r="U187" s="49" t="str" cm="1">
        <f t="array" ref="U187">+_xlfn.IFS(T187="","",T187='12 Formulas'!$AW$2,'12 Formulas'!$AX$2,T187='12 Formulas'!$AW$3,'12 Formulas'!$AX$3)</f>
        <v/>
      </c>
      <c r="V187" s="523"/>
      <c r="W187" s="104" t="str" cm="1">
        <f t="array" ref="W187">+_xlfn.IFS(V187="","",V187='12 Formulas'!$AY$2,'12 Formulas'!$AZ$2,V187='12 Formulas'!$AY$3,'12 Formulas'!$AZ$3,V187='12 Formulas'!$AY$4,'12 Formulas'!$AZ$4)</f>
        <v/>
      </c>
      <c r="X187" s="101" t="str">
        <f t="shared" si="2"/>
        <v/>
      </c>
      <c r="Y187" s="50" t="str" cm="1">
        <f t="array" ref="Y187">+_xlfn.IFS(X187="","",X187&lt;='12 Formulas'!$BD$4,'12 Formulas'!$BB$4,X187&lt;='12 Formulas'!$BD$3,'12 Formulas'!$BB$3,X187&lt;='12 Formulas'!$BD$2,'12 Formulas'!$BB$2)</f>
        <v/>
      </c>
      <c r="Z187" s="526"/>
      <c r="AA187" s="95" t="str" cm="1">
        <f t="array" ref="AA187">+_xlfn.IFS(Z187="","",Z187='12 Formulas'!$BF$2,'12 Formulas'!$BG$2,Z187='12 Formulas'!$BF$3,'12 Formulas'!$BG$3,Z187='12 Formulas'!$BF$4,'12 Formulas'!$BG$4)</f>
        <v/>
      </c>
      <c r="AB187" s="94"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5" t="str" cm="1">
        <f t="array" ref="AC187">+_xlfn.IFS(AB187="","",AB187='12 Formulas'!$BM$3,'12 Formulas'!$BN$3,AB187='12 Formulas'!$BM$4,'12 Formulas'!$BN$4,AB187='12 Formulas'!$BM$5,'12 Formulas'!$BN$5)</f>
        <v/>
      </c>
      <c r="AD187" s="90" t="str" cm="1">
        <f t="array" ref="AD187">+_xlfn.IFS(AB187="","",AB187='12 Formulas'!$BM$3,'12 Formulas'!$BO$3,AB187='12 Formulas'!$BM$4,'12 Formulas'!$BO$4,AB187='12 Formulas'!$BM$5,'12 Formulas'!$BO$5)</f>
        <v/>
      </c>
      <c r="AE187" s="700"/>
      <c r="AF187" s="682"/>
      <c r="AG187" s="702"/>
      <c r="AH187" s="676"/>
      <c r="AI187" s="678"/>
      <c r="AJ187" s="680"/>
      <c r="AK187" s="690"/>
      <c r="AL187" s="172"/>
      <c r="AM187" s="174"/>
      <c r="AN187" s="174"/>
      <c r="AO187" s="174"/>
      <c r="AP187" s="174"/>
      <c r="AQ187" s="174"/>
      <c r="AR187" s="172"/>
      <c r="AS187" s="172"/>
    </row>
    <row r="188" spans="1:45" ht="12.75" customHeight="1" x14ac:dyDescent="0.25">
      <c r="A188" s="682"/>
      <c r="B188" s="684"/>
      <c r="C188" s="686"/>
      <c r="D188" s="688"/>
      <c r="E188" s="686"/>
      <c r="F188" s="694"/>
      <c r="G188" s="697"/>
      <c r="H188" s="107" t="s">
        <v>258</v>
      </c>
      <c r="I188" s="496"/>
      <c r="J188" s="519"/>
      <c r="K188" s="48" t="str" cm="1">
        <f t="array" ref="K188">+_xlfn.IFS(J188="","",J188='12 Formulas'!$AM$2,'12 Formulas'!$AN$2,J188='12 Formulas'!$AM$3,'12 Formulas'!$AN$3)</f>
        <v/>
      </c>
      <c r="L188" s="452"/>
      <c r="M188" s="49" t="str" cm="1">
        <f t="array" ref="M188">+_xlfn.IFS(L188="","",L188='12 Formulas'!$AO$2,'12 Formulas'!$AP$2,L188='12 Formulas'!$AO$3,'12 Formulas'!$AP$3)</f>
        <v/>
      </c>
      <c r="N188" s="452"/>
      <c r="O188" s="49" t="str" cm="1">
        <f t="array" ref="O188">+_xlfn.IFS(N188="","",N188='12 Formulas'!$AQ$2,'12 Formulas'!$AR$2,N188='12 Formulas'!$AQ$3,'12 Formulas'!$AR$3)</f>
        <v/>
      </c>
      <c r="P188" s="452"/>
      <c r="Q188" s="49" t="str" cm="1">
        <f t="array" ref="Q188">+_xlfn.IFS(P188="","",P188='12 Formulas'!$AS$2,'12 Formulas'!$AT$2,P188='12 Formulas'!$AS$3,'12 Formulas'!$AT$3,P188='12 Formulas'!$AS$4,'12 Formulas'!$AT$4)</f>
        <v/>
      </c>
      <c r="R188" s="452"/>
      <c r="S188" s="49" t="str" cm="1">
        <f t="array" ref="S188">+_xlfn.IFS(R188="","",R188='12 Formulas'!$AU$2,'12 Formulas'!$AV$2,R188='12 Formulas'!$AU$3,'12 Formulas'!$AV$3)</f>
        <v/>
      </c>
      <c r="T188" s="491"/>
      <c r="U188" s="49" t="str" cm="1">
        <f t="array" ref="U188">+_xlfn.IFS(T188="","",T188='12 Formulas'!$AW$2,'12 Formulas'!$AX$2,T188='12 Formulas'!$AW$3,'12 Formulas'!$AX$3)</f>
        <v/>
      </c>
      <c r="V188" s="523"/>
      <c r="W188" s="104" t="str" cm="1">
        <f t="array" ref="W188">+_xlfn.IFS(V188="","",V188='12 Formulas'!$AY$2,'12 Formulas'!$AZ$2,V188='12 Formulas'!$AY$3,'12 Formulas'!$AZ$3,V188='12 Formulas'!$AY$4,'12 Formulas'!$AZ$4)</f>
        <v/>
      </c>
      <c r="X188" s="101" t="str">
        <f t="shared" si="2"/>
        <v/>
      </c>
      <c r="Y188" s="50" t="str" cm="1">
        <f t="array" ref="Y188">+_xlfn.IFS(X188="","",X188&lt;='12 Formulas'!$BD$4,'12 Formulas'!$BB$4,X188&lt;='12 Formulas'!$BD$3,'12 Formulas'!$BB$3,X188&lt;='12 Formulas'!$BD$2,'12 Formulas'!$BB$2)</f>
        <v/>
      </c>
      <c r="Z188" s="526"/>
      <c r="AA188" s="95" t="str" cm="1">
        <f t="array" ref="AA188">+_xlfn.IFS(Z188="","",Z188='12 Formulas'!$BF$2,'12 Formulas'!$BG$2,Z188='12 Formulas'!$BF$3,'12 Formulas'!$BG$3,Z188='12 Formulas'!$BF$4,'12 Formulas'!$BG$4)</f>
        <v/>
      </c>
      <c r="AB188" s="94"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5" t="str" cm="1">
        <f t="array" ref="AC188">+_xlfn.IFS(AB188="","",AB188='12 Formulas'!$BM$3,'12 Formulas'!$BN$3,AB188='12 Formulas'!$BM$4,'12 Formulas'!$BN$4,AB188='12 Formulas'!$BM$5,'12 Formulas'!$BN$5)</f>
        <v/>
      </c>
      <c r="AD188" s="90" t="str" cm="1">
        <f t="array" ref="AD188">+_xlfn.IFS(AB188="","",AB188='12 Formulas'!$BM$3,'12 Formulas'!$BO$3,AB188='12 Formulas'!$BM$4,'12 Formulas'!$BO$4,AB188='12 Formulas'!$BM$5,'12 Formulas'!$BO$5)</f>
        <v/>
      </c>
      <c r="AE188" s="700"/>
      <c r="AF188" s="682"/>
      <c r="AG188" s="702"/>
      <c r="AH188" s="676"/>
      <c r="AI188" s="678"/>
      <c r="AJ188" s="680"/>
      <c r="AK188" s="690"/>
      <c r="AL188" s="172"/>
      <c r="AM188" s="174"/>
      <c r="AN188" s="174"/>
      <c r="AO188" s="174"/>
      <c r="AP188" s="174"/>
      <c r="AQ188" s="174"/>
      <c r="AR188" s="172"/>
      <c r="AS188" s="172"/>
    </row>
    <row r="189" spans="1:45" ht="12.75" customHeight="1" x14ac:dyDescent="0.25">
      <c r="A189" s="682"/>
      <c r="B189" s="684"/>
      <c r="C189" s="686"/>
      <c r="D189" s="688"/>
      <c r="E189" s="686"/>
      <c r="F189" s="692" t="s">
        <v>262</v>
      </c>
      <c r="G189" s="695"/>
      <c r="H189" s="107" t="s">
        <v>245</v>
      </c>
      <c r="I189" s="496"/>
      <c r="J189" s="519"/>
      <c r="K189" s="48" t="str" cm="1">
        <f t="array" ref="K189">+_xlfn.IFS(J189="","",J189='12 Formulas'!$AM$2,'12 Formulas'!$AN$2,J189='12 Formulas'!$AM$3,'12 Formulas'!$AN$3)</f>
        <v/>
      </c>
      <c r="L189" s="452"/>
      <c r="M189" s="49" t="str" cm="1">
        <f t="array" ref="M189">+_xlfn.IFS(L189="","",L189='12 Formulas'!$AO$2,'12 Formulas'!$AP$2,L189='12 Formulas'!$AO$3,'12 Formulas'!$AP$3)</f>
        <v/>
      </c>
      <c r="N189" s="452"/>
      <c r="O189" s="49" t="str" cm="1">
        <f t="array" ref="O189">+_xlfn.IFS(N189="","",N189='12 Formulas'!$AQ$2,'12 Formulas'!$AR$2,N189='12 Formulas'!$AQ$3,'12 Formulas'!$AR$3)</f>
        <v/>
      </c>
      <c r="P189" s="452"/>
      <c r="Q189" s="49" t="str" cm="1">
        <f t="array" ref="Q189">+_xlfn.IFS(P189="","",P189='12 Formulas'!$AS$2,'12 Formulas'!$AT$2,P189='12 Formulas'!$AS$3,'12 Formulas'!$AT$3,P189='12 Formulas'!$AS$4,'12 Formulas'!$AT$4)</f>
        <v/>
      </c>
      <c r="R189" s="452"/>
      <c r="S189" s="49" t="str" cm="1">
        <f t="array" ref="S189">+_xlfn.IFS(R189="","",R189='12 Formulas'!$AU$2,'12 Formulas'!$AV$2,R189='12 Formulas'!$AU$3,'12 Formulas'!$AV$3)</f>
        <v/>
      </c>
      <c r="T189" s="491"/>
      <c r="U189" s="49" t="str" cm="1">
        <f t="array" ref="U189">+_xlfn.IFS(T189="","",T189='12 Formulas'!$AW$2,'12 Formulas'!$AX$2,T189='12 Formulas'!$AW$3,'12 Formulas'!$AX$3)</f>
        <v/>
      </c>
      <c r="V189" s="523"/>
      <c r="W189" s="104" t="str" cm="1">
        <f t="array" ref="W189">+_xlfn.IFS(V189="","",V189='12 Formulas'!$AY$2,'12 Formulas'!$AZ$2,V189='12 Formulas'!$AY$3,'12 Formulas'!$AZ$3,V189='12 Formulas'!$AY$4,'12 Formulas'!$AZ$4)</f>
        <v/>
      </c>
      <c r="X189" s="101" t="str">
        <f t="shared" si="2"/>
        <v/>
      </c>
      <c r="Y189" s="50" t="str" cm="1">
        <f t="array" ref="Y189">+_xlfn.IFS(X189="","",X189&lt;='12 Formulas'!$BD$4,'12 Formulas'!$BB$4,X189&lt;='12 Formulas'!$BD$3,'12 Formulas'!$BB$3,X189&lt;='12 Formulas'!$BD$2,'12 Formulas'!$BB$2)</f>
        <v/>
      </c>
      <c r="Z189" s="526"/>
      <c r="AA189" s="95" t="str" cm="1">
        <f t="array" ref="AA189">+_xlfn.IFS(Z189="","",Z189='12 Formulas'!$BF$2,'12 Formulas'!$BG$2,Z189='12 Formulas'!$BF$3,'12 Formulas'!$BG$3,Z189='12 Formulas'!$BF$4,'12 Formulas'!$BG$4)</f>
        <v/>
      </c>
      <c r="AB189" s="94"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5" t="str" cm="1">
        <f t="array" ref="AC189">+_xlfn.IFS(AB189="","",AB189='12 Formulas'!$BM$3,'12 Formulas'!$BN$3,AB189='12 Formulas'!$BM$4,'12 Formulas'!$BN$4,AB189='12 Formulas'!$BM$5,'12 Formulas'!$BN$5)</f>
        <v/>
      </c>
      <c r="AD189" s="90" t="str" cm="1">
        <f t="array" ref="AD189">+_xlfn.IFS(AB189="","",AB189='12 Formulas'!$BM$3,'12 Formulas'!$BO$3,AB189='12 Formulas'!$BM$4,'12 Formulas'!$BO$4,AB189='12 Formulas'!$BM$5,'12 Formulas'!$BO$5)</f>
        <v/>
      </c>
      <c r="AE189" s="700"/>
      <c r="AF189" s="682"/>
      <c r="AG189" s="702"/>
      <c r="AH189" s="676"/>
      <c r="AI189" s="678"/>
      <c r="AJ189" s="680"/>
      <c r="AK189" s="690"/>
      <c r="AL189" s="172"/>
      <c r="AM189" s="174"/>
      <c r="AN189" s="174"/>
      <c r="AO189" s="174"/>
      <c r="AP189" s="174"/>
      <c r="AQ189" s="174"/>
      <c r="AR189" s="172"/>
      <c r="AS189" s="172"/>
    </row>
    <row r="190" spans="1:45" ht="12.75" customHeight="1" x14ac:dyDescent="0.25">
      <c r="A190" s="682"/>
      <c r="B190" s="684"/>
      <c r="C190" s="686"/>
      <c r="D190" s="688"/>
      <c r="E190" s="686"/>
      <c r="F190" s="693"/>
      <c r="G190" s="696"/>
      <c r="H190" s="107" t="s">
        <v>254</v>
      </c>
      <c r="I190" s="496"/>
      <c r="J190" s="519"/>
      <c r="K190" s="48" t="str" cm="1">
        <f t="array" ref="K190">+_xlfn.IFS(J190="","",J190='12 Formulas'!$AM$2,'12 Formulas'!$AN$2,J190='12 Formulas'!$AM$3,'12 Formulas'!$AN$3)</f>
        <v/>
      </c>
      <c r="L190" s="452"/>
      <c r="M190" s="49" t="str" cm="1">
        <f t="array" ref="M190">+_xlfn.IFS(L190="","",L190='12 Formulas'!$AO$2,'12 Formulas'!$AP$2,L190='12 Formulas'!$AO$3,'12 Formulas'!$AP$3)</f>
        <v/>
      </c>
      <c r="N190" s="452"/>
      <c r="O190" s="49" t="str" cm="1">
        <f t="array" ref="O190">+_xlfn.IFS(N190="","",N190='12 Formulas'!$AQ$2,'12 Formulas'!$AR$2,N190='12 Formulas'!$AQ$3,'12 Formulas'!$AR$3)</f>
        <v/>
      </c>
      <c r="P190" s="452"/>
      <c r="Q190" s="49" t="str" cm="1">
        <f t="array" ref="Q190">+_xlfn.IFS(P190="","",P190='12 Formulas'!$AS$2,'12 Formulas'!$AT$2,P190='12 Formulas'!$AS$3,'12 Formulas'!$AT$3,P190='12 Formulas'!$AS$4,'12 Formulas'!$AT$4)</f>
        <v/>
      </c>
      <c r="R190" s="452"/>
      <c r="S190" s="49" t="str" cm="1">
        <f t="array" ref="S190">+_xlfn.IFS(R190="","",R190='12 Formulas'!$AU$2,'12 Formulas'!$AV$2,R190='12 Formulas'!$AU$3,'12 Formulas'!$AV$3)</f>
        <v/>
      </c>
      <c r="T190" s="491"/>
      <c r="U190" s="49" t="str" cm="1">
        <f t="array" ref="U190">+_xlfn.IFS(T190="","",T190='12 Formulas'!$AW$2,'12 Formulas'!$AX$2,T190='12 Formulas'!$AW$3,'12 Formulas'!$AX$3)</f>
        <v/>
      </c>
      <c r="V190" s="523"/>
      <c r="W190" s="104" t="str" cm="1">
        <f t="array" ref="W190">+_xlfn.IFS(V190="","",V190='12 Formulas'!$AY$2,'12 Formulas'!$AZ$2,V190='12 Formulas'!$AY$3,'12 Formulas'!$AZ$3,V190='12 Formulas'!$AY$4,'12 Formulas'!$AZ$4)</f>
        <v/>
      </c>
      <c r="X190" s="101" t="str">
        <f t="shared" si="2"/>
        <v/>
      </c>
      <c r="Y190" s="50" t="str" cm="1">
        <f t="array" ref="Y190">+_xlfn.IFS(X190="","",X190&lt;='12 Formulas'!$BD$4,'12 Formulas'!$BB$4,X190&lt;='12 Formulas'!$BD$3,'12 Formulas'!$BB$3,X190&lt;='12 Formulas'!$BD$2,'12 Formulas'!$BB$2)</f>
        <v/>
      </c>
      <c r="Z190" s="526"/>
      <c r="AA190" s="95" t="str" cm="1">
        <f t="array" ref="AA190">+_xlfn.IFS(Z190="","",Z190='12 Formulas'!$BF$2,'12 Formulas'!$BG$2,Z190='12 Formulas'!$BF$3,'12 Formulas'!$BG$3,Z190='12 Formulas'!$BF$4,'12 Formulas'!$BG$4)</f>
        <v/>
      </c>
      <c r="AB190" s="94"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5" t="str" cm="1">
        <f t="array" ref="AC190">+_xlfn.IFS(AB190="","",AB190='12 Formulas'!$BM$3,'12 Formulas'!$BN$3,AB190='12 Formulas'!$BM$4,'12 Formulas'!$BN$4,AB190='12 Formulas'!$BM$5,'12 Formulas'!$BN$5)</f>
        <v/>
      </c>
      <c r="AD190" s="90" t="str" cm="1">
        <f t="array" ref="AD190">+_xlfn.IFS(AB190="","",AB190='12 Formulas'!$BM$3,'12 Formulas'!$BO$3,AB190='12 Formulas'!$BM$4,'12 Formulas'!$BO$4,AB190='12 Formulas'!$BM$5,'12 Formulas'!$BO$5)</f>
        <v/>
      </c>
      <c r="AE190" s="700"/>
      <c r="AF190" s="682"/>
      <c r="AG190" s="702"/>
      <c r="AH190" s="676"/>
      <c r="AI190" s="678"/>
      <c r="AJ190" s="680"/>
      <c r="AK190" s="690"/>
      <c r="AL190" s="172"/>
      <c r="AM190" s="174"/>
      <c r="AN190" s="174"/>
      <c r="AO190" s="174"/>
      <c r="AP190" s="174"/>
      <c r="AQ190" s="174"/>
      <c r="AR190" s="172"/>
      <c r="AS190" s="172"/>
    </row>
    <row r="191" spans="1:45" ht="12.75" customHeight="1" thickBot="1" x14ac:dyDescent="0.3">
      <c r="A191" s="683"/>
      <c r="B191" s="685"/>
      <c r="C191" s="687"/>
      <c r="D191" s="689"/>
      <c r="E191" s="687"/>
      <c r="F191" s="698"/>
      <c r="G191" s="699"/>
      <c r="H191" s="108" t="s">
        <v>258</v>
      </c>
      <c r="I191" s="506"/>
      <c r="J191" s="520"/>
      <c r="K191" s="78" t="str" cm="1">
        <f t="array" ref="K191">+_xlfn.IFS(J191="","",J191='12 Formulas'!$AM$2,'12 Formulas'!$AN$2,J191='12 Formulas'!$AM$3,'12 Formulas'!$AN$3)</f>
        <v/>
      </c>
      <c r="L191" s="455"/>
      <c r="M191" s="79" t="str" cm="1">
        <f t="array" ref="M191">+_xlfn.IFS(L191="","",L191='12 Formulas'!$AO$2,'12 Formulas'!$AP$2,L191='12 Formulas'!$AO$3,'12 Formulas'!$AP$3)</f>
        <v/>
      </c>
      <c r="N191" s="455"/>
      <c r="O191" s="79" t="str" cm="1">
        <f t="array" ref="O191">+_xlfn.IFS(N191="","",N191='12 Formulas'!$AQ$2,'12 Formulas'!$AR$2,N191='12 Formulas'!$AQ$3,'12 Formulas'!$AR$3)</f>
        <v/>
      </c>
      <c r="P191" s="455"/>
      <c r="Q191" s="79" t="str" cm="1">
        <f t="array" ref="Q191">+_xlfn.IFS(P191="","",P191='12 Formulas'!$AS$2,'12 Formulas'!$AT$2,P191='12 Formulas'!$AS$3,'12 Formulas'!$AT$3,P191='12 Formulas'!$AS$4,'12 Formulas'!$AT$4)</f>
        <v/>
      </c>
      <c r="R191" s="455"/>
      <c r="S191" s="79" t="str" cm="1">
        <f t="array" ref="S191">+_xlfn.IFS(R191="","",R191='12 Formulas'!$AU$2,'12 Formulas'!$AV$2,R191='12 Formulas'!$AU$3,'12 Formulas'!$AV$3)</f>
        <v/>
      </c>
      <c r="T191" s="500"/>
      <c r="U191" s="79" t="str" cm="1">
        <f t="array" ref="U191">+_xlfn.IFS(T191="","",T191='12 Formulas'!$AW$2,'12 Formulas'!$AX$2,T191='12 Formulas'!$AW$3,'12 Formulas'!$AX$3)</f>
        <v/>
      </c>
      <c r="V191" s="524"/>
      <c r="W191" s="105" t="str" cm="1">
        <f t="array" ref="W191">+_xlfn.IFS(V191="","",V191='12 Formulas'!$AY$2,'12 Formulas'!$AZ$2,V191='12 Formulas'!$AY$3,'12 Formulas'!$AZ$3,V191='12 Formulas'!$AY$4,'12 Formulas'!$AZ$4)</f>
        <v/>
      </c>
      <c r="X191" s="102" t="str">
        <f t="shared" si="2"/>
        <v/>
      </c>
      <c r="Y191" s="81" t="str" cm="1">
        <f t="array" ref="Y191">+_xlfn.IFS(X191="","",X191&lt;='12 Formulas'!$BD$4,'12 Formulas'!$BB$4,X191&lt;='12 Formulas'!$BD$3,'12 Formulas'!$BB$3,X191&lt;='12 Formulas'!$BD$2,'12 Formulas'!$BB$2)</f>
        <v/>
      </c>
      <c r="Z191" s="527"/>
      <c r="AA191" s="97" t="str" cm="1">
        <f t="array" ref="AA191">+_xlfn.IFS(Z191="","",Z191='12 Formulas'!$BF$2,'12 Formulas'!$BG$2,Z191='12 Formulas'!$BF$3,'12 Formulas'!$BG$3,Z191='12 Formulas'!$BF$4,'12 Formulas'!$BG$4)</f>
        <v/>
      </c>
      <c r="AB191" s="96"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7" t="str" cm="1">
        <f t="array" ref="AC191">+_xlfn.IFS(AB191="","",AB191='12 Formulas'!$BM$3,'12 Formulas'!$BN$3,AB191='12 Formulas'!$BM$4,'12 Formulas'!$BN$4,AB191='12 Formulas'!$BM$5,'12 Formulas'!$BN$5)</f>
        <v/>
      </c>
      <c r="AD191" s="91" t="str" cm="1">
        <f t="array" ref="AD191">+_xlfn.IFS(AB191="","",AB191='12 Formulas'!$BM$3,'12 Formulas'!$BO$3,AB191='12 Formulas'!$BM$4,'12 Formulas'!$BO$4,AB191='12 Formulas'!$BM$5,'12 Formulas'!$BO$5)</f>
        <v/>
      </c>
      <c r="AE191" s="701"/>
      <c r="AF191" s="683"/>
      <c r="AG191" s="703"/>
      <c r="AH191" s="677"/>
      <c r="AI191" s="679"/>
      <c r="AJ191" s="681"/>
      <c r="AK191" s="691"/>
      <c r="AL191" s="172"/>
      <c r="AM191" s="174"/>
      <c r="AN191" s="174"/>
      <c r="AO191" s="174"/>
      <c r="AP191" s="174"/>
      <c r="AQ191" s="174"/>
      <c r="AR191" s="172"/>
      <c r="AS191" s="172"/>
    </row>
    <row r="192" spans="1:45" ht="12.75" customHeight="1" x14ac:dyDescent="0.25">
      <c r="A192" s="682" t="str">
        <f>'1 Contexto e Identificación'!$A$23</f>
        <v>R13</v>
      </c>
      <c r="B192" s="684" t="str">
        <f>+'1 Contexto e Identificación'!$E$23</f>
        <v xml:space="preserve">  </v>
      </c>
      <c r="C192" s="686" t="str">
        <f>+'4 Mapa Calor Inherente'!$C$24</f>
        <v/>
      </c>
      <c r="D192" s="688" t="str">
        <f>+'4 Mapa Calor Inherente'!$D$24</f>
        <v/>
      </c>
      <c r="E192" s="686" t="str">
        <f>+'4 Mapa Calor Inherente'!$E$24</f>
        <v/>
      </c>
      <c r="F192" s="693" t="s">
        <v>244</v>
      </c>
      <c r="G192" s="696"/>
      <c r="H192" s="106" t="s">
        <v>245</v>
      </c>
      <c r="I192" s="508"/>
      <c r="J192" s="518"/>
      <c r="K192" s="56" t="str" cm="1">
        <f t="array" ref="K192">+_xlfn.IFS(J192="","",J192='12 Formulas'!$AM$2,'12 Formulas'!$AN$2,J192='12 Formulas'!$AM$3,'12 Formulas'!$AN$3)</f>
        <v/>
      </c>
      <c r="L192" s="521"/>
      <c r="M192" s="82" t="str" cm="1">
        <f t="array" ref="M192">+_xlfn.IFS(L192="","",L192='12 Formulas'!$AO$2,'12 Formulas'!$AP$2,L192='12 Formulas'!$AO$3,'12 Formulas'!$AP$3)</f>
        <v/>
      </c>
      <c r="N192" s="521"/>
      <c r="O192" s="82" t="str" cm="1">
        <f t="array" ref="O192">+_xlfn.IFS(N192="","",N192='12 Formulas'!$AQ$2,'12 Formulas'!$AR$2,N192='12 Formulas'!$AQ$3,'12 Formulas'!$AR$3)</f>
        <v/>
      </c>
      <c r="P192" s="521"/>
      <c r="Q192" s="82" t="str" cm="1">
        <f t="array" ref="Q192">+_xlfn.IFS(P192="","",P192='12 Formulas'!$AS$2,'12 Formulas'!$AT$2,P192='12 Formulas'!$AS$3,'12 Formulas'!$AT$3,P192='12 Formulas'!$AS$4,'12 Formulas'!$AT$4)</f>
        <v/>
      </c>
      <c r="R192" s="521"/>
      <c r="S192" s="82" t="str" cm="1">
        <f t="array" ref="S192">+_xlfn.IFS(R192="","",R192='12 Formulas'!$AU$2,'12 Formulas'!$AV$2,R192='12 Formulas'!$AU$3,'12 Formulas'!$AV$3)</f>
        <v/>
      </c>
      <c r="T192" s="478"/>
      <c r="U192" s="82" t="str" cm="1">
        <f t="array" ref="U192">+_xlfn.IFS(T192="","",T192='12 Formulas'!$AW$2,'12 Formulas'!$AX$2,T192='12 Formulas'!$AW$3,'12 Formulas'!$AX$3)</f>
        <v/>
      </c>
      <c r="V192" s="522"/>
      <c r="W192" s="103" t="str" cm="1">
        <f t="array" ref="W192">+_xlfn.IFS(V192="","",V192='12 Formulas'!$AY$2,'12 Formulas'!$AZ$2,V192='12 Formulas'!$AY$3,'12 Formulas'!$AZ$3,V192='12 Formulas'!$AY$4,'12 Formulas'!$AZ$4)</f>
        <v/>
      </c>
      <c r="X192" s="100" t="str">
        <f t="shared" si="2"/>
        <v/>
      </c>
      <c r="Y192" s="83" t="str" cm="1">
        <f t="array" ref="Y192">+_xlfn.IFS(X192="","",X192&lt;='12 Formulas'!$BD$4,'12 Formulas'!$BB$4,X192&lt;='12 Formulas'!$BD$3,'12 Formulas'!$BB$3,X192&lt;='12 Formulas'!$BD$2,'12 Formulas'!$BB$2)</f>
        <v/>
      </c>
      <c r="Z192" s="525"/>
      <c r="AA192" s="93" t="str" cm="1">
        <f t="array" ref="AA192">+_xlfn.IFS(Z192="","",Z192='12 Formulas'!$BF$2,'12 Formulas'!$BG$2,Z192='12 Formulas'!$BF$3,'12 Formulas'!$BG$3,Z192='12 Formulas'!$BF$4,'12 Formulas'!$BG$4)</f>
        <v/>
      </c>
      <c r="AB192" s="92"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3" t="str" cm="1">
        <f t="array" ref="AC192">+_xlfn.IFS(AB192="","",AB192='12 Formulas'!$BM$3,'12 Formulas'!$BN$3,AB192='12 Formulas'!$BM$4,'12 Formulas'!$BN$4,AB192='12 Formulas'!$BM$5,'12 Formulas'!$BN$5)</f>
        <v/>
      </c>
      <c r="AD192" s="89" t="str" cm="1">
        <f t="array" ref="AD192">+_xlfn.IFS(AB192="","",AB192='12 Formulas'!$BM$3,'12 Formulas'!$BO$3,AB192='12 Formulas'!$BM$4,'12 Formulas'!$BO$4,AB192='12 Formulas'!$BM$5,'12 Formulas'!$BO$5)</f>
        <v/>
      </c>
      <c r="AE192" s="700" t="str">
        <f>+IF(AC192="","",AVERAGE(AC192:AC206))</f>
        <v/>
      </c>
      <c r="AF192" s="682" t="str" cm="1">
        <f t="array" ref="AF192">+_xlfn.IFS(AE192="","",AE192='12 Formulas'!$BR$2,'12 Formulas'!$BQ$2,AE192&gt;='12 Formulas'!$BS$3,'12 Formulas'!$BQ$3,AE192&gt;='12 Formulas'!$BS$4,'12 Formulas'!$BQ$4)</f>
        <v/>
      </c>
      <c r="AG192" s="702" t="str">
        <f>+IF(AF192="","",'12 Formulas'!$BU$2)</f>
        <v/>
      </c>
      <c r="AH192" s="676" t="str" cm="1">
        <f t="array" ref="AH192">+_xlfn.IFS(AG192="","",AG192='12 Formulas'!$BX$4,'12 Formulas'!$BY$4,AND(AF192='12 Formulas'!$BW$3,AG192='12 Formulas'!$BX$3),'12 Formulas'!$BY$3,AND(AF192='12 Formulas'!$BW$5,AG192='12 Formulas'!$BX$5),'12 Formulas'!$BY$5,AND(AF192='12 Formulas'!$BW$7,AG192='12 Formulas'!$BX$7),'12 Formulas'!$BY$7)</f>
        <v/>
      </c>
      <c r="AI192" s="67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0" t="str">
        <f>+IF(D192="","",D192)</f>
        <v/>
      </c>
      <c r="AK192" s="690"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2"/>
      <c r="AM192" s="174"/>
      <c r="AN192" s="174"/>
      <c r="AO192" s="174"/>
      <c r="AP192" s="174"/>
      <c r="AQ192" s="174"/>
      <c r="AR192" s="172"/>
      <c r="AS192" s="172"/>
    </row>
    <row r="193" spans="1:45" ht="12.75" customHeight="1" x14ac:dyDescent="0.25">
      <c r="A193" s="682"/>
      <c r="B193" s="684"/>
      <c r="C193" s="686"/>
      <c r="D193" s="688"/>
      <c r="E193" s="686"/>
      <c r="F193" s="693"/>
      <c r="G193" s="696"/>
      <c r="H193" s="107" t="s">
        <v>254</v>
      </c>
      <c r="I193" s="496"/>
      <c r="J193" s="519"/>
      <c r="K193" s="48" t="str" cm="1">
        <f t="array" ref="K193">+_xlfn.IFS(J193="","",J193='12 Formulas'!$AM$2,'12 Formulas'!$AN$2,J193='12 Formulas'!$AM$3,'12 Formulas'!$AN$3)</f>
        <v/>
      </c>
      <c r="L193" s="452"/>
      <c r="M193" s="49" t="str" cm="1">
        <f t="array" ref="M193">+_xlfn.IFS(L193="","",L193='12 Formulas'!$AO$2,'12 Formulas'!$AP$2,L193='12 Formulas'!$AO$3,'12 Formulas'!$AP$3)</f>
        <v/>
      </c>
      <c r="N193" s="452"/>
      <c r="O193" s="49" t="str" cm="1">
        <f t="array" ref="O193">+_xlfn.IFS(N193="","",N193='12 Formulas'!$AQ$2,'12 Formulas'!$AR$2,N193='12 Formulas'!$AQ$3,'12 Formulas'!$AR$3)</f>
        <v/>
      </c>
      <c r="P193" s="452"/>
      <c r="Q193" s="49" t="str" cm="1">
        <f t="array" ref="Q193">+_xlfn.IFS(P193="","",P193='12 Formulas'!$AS$2,'12 Formulas'!$AT$2,P193='12 Formulas'!$AS$3,'12 Formulas'!$AT$3,P193='12 Formulas'!$AS$4,'12 Formulas'!$AT$4)</f>
        <v/>
      </c>
      <c r="R193" s="452"/>
      <c r="S193" s="49" t="str" cm="1">
        <f t="array" ref="S193">+_xlfn.IFS(R193="","",R193='12 Formulas'!$AU$2,'12 Formulas'!$AV$2,R193='12 Formulas'!$AU$3,'12 Formulas'!$AV$3)</f>
        <v/>
      </c>
      <c r="T193" s="491"/>
      <c r="U193" s="49" t="str" cm="1">
        <f t="array" ref="U193">+_xlfn.IFS(T193="","",T193='12 Formulas'!$AW$2,'12 Formulas'!$AX$2,T193='12 Formulas'!$AW$3,'12 Formulas'!$AX$3)</f>
        <v/>
      </c>
      <c r="V193" s="523"/>
      <c r="W193" s="104" t="str" cm="1">
        <f t="array" ref="W193">+_xlfn.IFS(V193="","",V193='12 Formulas'!$AY$2,'12 Formulas'!$AZ$2,V193='12 Formulas'!$AY$3,'12 Formulas'!$AZ$3,V193='12 Formulas'!$AY$4,'12 Formulas'!$AZ$4)</f>
        <v/>
      </c>
      <c r="X193" s="101" t="str">
        <f t="shared" si="2"/>
        <v/>
      </c>
      <c r="Y193" s="50" t="str" cm="1">
        <f t="array" ref="Y193">+_xlfn.IFS(X193="","",X193&lt;='12 Formulas'!$BD$4,'12 Formulas'!$BB$4,X193&lt;='12 Formulas'!$BD$3,'12 Formulas'!$BB$3,X193&lt;='12 Formulas'!$BD$2,'12 Formulas'!$BB$2)</f>
        <v/>
      </c>
      <c r="Z193" s="526"/>
      <c r="AA193" s="95" t="str" cm="1">
        <f t="array" ref="AA193">+_xlfn.IFS(Z193="","",Z193='12 Formulas'!$BF$2,'12 Formulas'!$BG$2,Z193='12 Formulas'!$BF$3,'12 Formulas'!$BG$3,Z193='12 Formulas'!$BF$4,'12 Formulas'!$BG$4)</f>
        <v/>
      </c>
      <c r="AB193" s="94"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5" t="str" cm="1">
        <f t="array" ref="AC193">+_xlfn.IFS(AB193="","",AB193='12 Formulas'!$BM$3,'12 Formulas'!$BN$3,AB193='12 Formulas'!$BM$4,'12 Formulas'!$BN$4,AB193='12 Formulas'!$BM$5,'12 Formulas'!$BN$5)</f>
        <v/>
      </c>
      <c r="AD193" s="90" t="str" cm="1">
        <f t="array" ref="AD193">+_xlfn.IFS(AB193="","",AB193='12 Formulas'!$BM$3,'12 Formulas'!$BO$3,AB193='12 Formulas'!$BM$4,'12 Formulas'!$BO$4,AB193='12 Formulas'!$BM$5,'12 Formulas'!$BO$5)</f>
        <v/>
      </c>
      <c r="AE193" s="700"/>
      <c r="AF193" s="682"/>
      <c r="AG193" s="702"/>
      <c r="AH193" s="676"/>
      <c r="AI193" s="678"/>
      <c r="AJ193" s="680"/>
      <c r="AK193" s="690"/>
      <c r="AL193" s="172"/>
      <c r="AM193" s="174"/>
      <c r="AN193" s="174"/>
      <c r="AO193" s="174"/>
      <c r="AP193" s="174"/>
      <c r="AQ193" s="174"/>
      <c r="AR193" s="172"/>
      <c r="AS193" s="172"/>
    </row>
    <row r="194" spans="1:45" ht="12.75" customHeight="1" x14ac:dyDescent="0.25">
      <c r="A194" s="682"/>
      <c r="B194" s="684"/>
      <c r="C194" s="686"/>
      <c r="D194" s="688"/>
      <c r="E194" s="686"/>
      <c r="F194" s="694"/>
      <c r="G194" s="697"/>
      <c r="H194" s="107" t="s">
        <v>258</v>
      </c>
      <c r="I194" s="496"/>
      <c r="J194" s="519"/>
      <c r="K194" s="48" t="str" cm="1">
        <f t="array" ref="K194">+_xlfn.IFS(J194="","",J194='12 Formulas'!$AM$2,'12 Formulas'!$AN$2,J194='12 Formulas'!$AM$3,'12 Formulas'!$AN$3)</f>
        <v/>
      </c>
      <c r="L194" s="452"/>
      <c r="M194" s="49" t="str" cm="1">
        <f t="array" ref="M194">+_xlfn.IFS(L194="","",L194='12 Formulas'!$AO$2,'12 Formulas'!$AP$2,L194='12 Formulas'!$AO$3,'12 Formulas'!$AP$3)</f>
        <v/>
      </c>
      <c r="N194" s="452"/>
      <c r="O194" s="49" t="str" cm="1">
        <f t="array" ref="O194">+_xlfn.IFS(N194="","",N194='12 Formulas'!$AQ$2,'12 Formulas'!$AR$2,N194='12 Formulas'!$AQ$3,'12 Formulas'!$AR$3)</f>
        <v/>
      </c>
      <c r="P194" s="452"/>
      <c r="Q194" s="49" t="str" cm="1">
        <f t="array" ref="Q194">+_xlfn.IFS(P194="","",P194='12 Formulas'!$AS$2,'12 Formulas'!$AT$2,P194='12 Formulas'!$AS$3,'12 Formulas'!$AT$3,P194='12 Formulas'!$AS$4,'12 Formulas'!$AT$4)</f>
        <v/>
      </c>
      <c r="R194" s="452"/>
      <c r="S194" s="49" t="str" cm="1">
        <f t="array" ref="S194">+_xlfn.IFS(R194="","",R194='12 Formulas'!$AU$2,'12 Formulas'!$AV$2,R194='12 Formulas'!$AU$3,'12 Formulas'!$AV$3)</f>
        <v/>
      </c>
      <c r="T194" s="491"/>
      <c r="U194" s="49" t="str" cm="1">
        <f t="array" ref="U194">+_xlfn.IFS(T194="","",T194='12 Formulas'!$AW$2,'12 Formulas'!$AX$2,T194='12 Formulas'!$AW$3,'12 Formulas'!$AX$3)</f>
        <v/>
      </c>
      <c r="V194" s="523"/>
      <c r="W194" s="104" t="str" cm="1">
        <f t="array" ref="W194">+_xlfn.IFS(V194="","",V194='12 Formulas'!$AY$2,'12 Formulas'!$AZ$2,V194='12 Formulas'!$AY$3,'12 Formulas'!$AZ$3,V194='12 Formulas'!$AY$4,'12 Formulas'!$AZ$4)</f>
        <v/>
      </c>
      <c r="X194" s="101" t="str">
        <f t="shared" si="2"/>
        <v/>
      </c>
      <c r="Y194" s="50" t="str" cm="1">
        <f t="array" ref="Y194">+_xlfn.IFS(X194="","",X194&lt;='12 Formulas'!$BD$4,'12 Formulas'!$BB$4,X194&lt;='12 Formulas'!$BD$3,'12 Formulas'!$BB$3,X194&lt;='12 Formulas'!$BD$2,'12 Formulas'!$BB$2)</f>
        <v/>
      </c>
      <c r="Z194" s="526"/>
      <c r="AA194" s="95" t="str" cm="1">
        <f t="array" ref="AA194">+_xlfn.IFS(Z194="","",Z194='12 Formulas'!$BF$2,'12 Formulas'!$BG$2,Z194='12 Formulas'!$BF$3,'12 Formulas'!$BG$3,Z194='12 Formulas'!$BF$4,'12 Formulas'!$BG$4)</f>
        <v/>
      </c>
      <c r="AB194" s="94"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5" t="str" cm="1">
        <f t="array" ref="AC194">+_xlfn.IFS(AB194="","",AB194='12 Formulas'!$BM$3,'12 Formulas'!$BN$3,AB194='12 Formulas'!$BM$4,'12 Formulas'!$BN$4,AB194='12 Formulas'!$BM$5,'12 Formulas'!$BN$5)</f>
        <v/>
      </c>
      <c r="AD194" s="90" t="str" cm="1">
        <f t="array" ref="AD194">+_xlfn.IFS(AB194="","",AB194='12 Formulas'!$BM$3,'12 Formulas'!$BO$3,AB194='12 Formulas'!$BM$4,'12 Formulas'!$BO$4,AB194='12 Formulas'!$BM$5,'12 Formulas'!$BO$5)</f>
        <v/>
      </c>
      <c r="AE194" s="700"/>
      <c r="AF194" s="682"/>
      <c r="AG194" s="702"/>
      <c r="AH194" s="676"/>
      <c r="AI194" s="678"/>
      <c r="AJ194" s="680"/>
      <c r="AK194" s="690"/>
      <c r="AL194" s="172"/>
      <c r="AM194" s="174"/>
      <c r="AN194" s="174"/>
      <c r="AO194" s="174"/>
      <c r="AP194" s="174"/>
      <c r="AQ194" s="174"/>
      <c r="AR194" s="172"/>
      <c r="AS194" s="172"/>
    </row>
    <row r="195" spans="1:45" ht="12.75" customHeight="1" x14ac:dyDescent="0.25">
      <c r="A195" s="682"/>
      <c r="B195" s="684"/>
      <c r="C195" s="686"/>
      <c r="D195" s="688"/>
      <c r="E195" s="686"/>
      <c r="F195" s="692" t="s">
        <v>259</v>
      </c>
      <c r="G195" s="695"/>
      <c r="H195" s="107" t="s">
        <v>245</v>
      </c>
      <c r="I195" s="496"/>
      <c r="J195" s="519"/>
      <c r="K195" s="48" t="str" cm="1">
        <f t="array" ref="K195">+_xlfn.IFS(J195="","",J195='12 Formulas'!$AM$2,'12 Formulas'!$AN$2,J195='12 Formulas'!$AM$3,'12 Formulas'!$AN$3)</f>
        <v/>
      </c>
      <c r="L195" s="452"/>
      <c r="M195" s="49" t="str" cm="1">
        <f t="array" ref="M195">+_xlfn.IFS(L195="","",L195='12 Formulas'!$AO$2,'12 Formulas'!$AP$2,L195='12 Formulas'!$AO$3,'12 Formulas'!$AP$3)</f>
        <v/>
      </c>
      <c r="N195" s="452"/>
      <c r="O195" s="49" t="str" cm="1">
        <f t="array" ref="O195">+_xlfn.IFS(N195="","",N195='12 Formulas'!$AQ$2,'12 Formulas'!$AR$2,N195='12 Formulas'!$AQ$3,'12 Formulas'!$AR$3)</f>
        <v/>
      </c>
      <c r="P195" s="452"/>
      <c r="Q195" s="49" t="str" cm="1">
        <f t="array" ref="Q195">+_xlfn.IFS(P195="","",P195='12 Formulas'!$AS$2,'12 Formulas'!$AT$2,P195='12 Formulas'!$AS$3,'12 Formulas'!$AT$3,P195='12 Formulas'!$AS$4,'12 Formulas'!$AT$4)</f>
        <v/>
      </c>
      <c r="R195" s="452"/>
      <c r="S195" s="49" t="str" cm="1">
        <f t="array" ref="S195">+_xlfn.IFS(R195="","",R195='12 Formulas'!$AU$2,'12 Formulas'!$AV$2,R195='12 Formulas'!$AU$3,'12 Formulas'!$AV$3)</f>
        <v/>
      </c>
      <c r="T195" s="491"/>
      <c r="U195" s="49" t="str" cm="1">
        <f t="array" ref="U195">+_xlfn.IFS(T195="","",T195='12 Formulas'!$AW$2,'12 Formulas'!$AX$2,T195='12 Formulas'!$AW$3,'12 Formulas'!$AX$3)</f>
        <v/>
      </c>
      <c r="V195" s="523"/>
      <c r="W195" s="104" t="str" cm="1">
        <f t="array" ref="W195">+_xlfn.IFS(V195="","",V195='12 Formulas'!$AY$2,'12 Formulas'!$AZ$2,V195='12 Formulas'!$AY$3,'12 Formulas'!$AZ$3,V195='12 Formulas'!$AY$4,'12 Formulas'!$AZ$4)</f>
        <v/>
      </c>
      <c r="X195" s="101" t="str">
        <f t="shared" si="2"/>
        <v/>
      </c>
      <c r="Y195" s="50" t="str" cm="1">
        <f t="array" ref="Y195">+_xlfn.IFS(X195="","",X195&lt;='12 Formulas'!$BD$4,'12 Formulas'!$BB$4,X195&lt;='12 Formulas'!$BD$3,'12 Formulas'!$BB$3,X195&lt;='12 Formulas'!$BD$2,'12 Formulas'!$BB$2)</f>
        <v/>
      </c>
      <c r="Z195" s="526"/>
      <c r="AA195" s="95" t="str" cm="1">
        <f t="array" ref="AA195">+_xlfn.IFS(Z195="","",Z195='12 Formulas'!$BF$2,'12 Formulas'!$BG$2,Z195='12 Formulas'!$BF$3,'12 Formulas'!$BG$3,Z195='12 Formulas'!$BF$4,'12 Formulas'!$BG$4)</f>
        <v/>
      </c>
      <c r="AB195" s="94"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5" t="str" cm="1">
        <f t="array" ref="AC195">+_xlfn.IFS(AB195="","",AB195='12 Formulas'!$BM$3,'12 Formulas'!$BN$3,AB195='12 Formulas'!$BM$4,'12 Formulas'!$BN$4,AB195='12 Formulas'!$BM$5,'12 Formulas'!$BN$5)</f>
        <v/>
      </c>
      <c r="AD195" s="90" t="str" cm="1">
        <f t="array" ref="AD195">+_xlfn.IFS(AB195="","",AB195='12 Formulas'!$BM$3,'12 Formulas'!$BO$3,AB195='12 Formulas'!$BM$4,'12 Formulas'!$BO$4,AB195='12 Formulas'!$BM$5,'12 Formulas'!$BO$5)</f>
        <v/>
      </c>
      <c r="AE195" s="700"/>
      <c r="AF195" s="682"/>
      <c r="AG195" s="702"/>
      <c r="AH195" s="676"/>
      <c r="AI195" s="678"/>
      <c r="AJ195" s="680"/>
      <c r="AK195" s="690"/>
      <c r="AL195" s="172"/>
      <c r="AM195" s="174"/>
      <c r="AN195" s="174"/>
      <c r="AO195" s="174"/>
      <c r="AP195" s="174"/>
      <c r="AQ195" s="174"/>
      <c r="AR195" s="172"/>
      <c r="AS195" s="172"/>
    </row>
    <row r="196" spans="1:45" ht="12.75" customHeight="1" x14ac:dyDescent="0.25">
      <c r="A196" s="682"/>
      <c r="B196" s="684"/>
      <c r="C196" s="686"/>
      <c r="D196" s="688"/>
      <c r="E196" s="686"/>
      <c r="F196" s="693"/>
      <c r="G196" s="696"/>
      <c r="H196" s="107" t="s">
        <v>254</v>
      </c>
      <c r="I196" s="496"/>
      <c r="J196" s="519"/>
      <c r="K196" s="48" t="str" cm="1">
        <f t="array" ref="K196">+_xlfn.IFS(J196="","",J196='12 Formulas'!$AM$2,'12 Formulas'!$AN$2,J196='12 Formulas'!$AM$3,'12 Formulas'!$AN$3)</f>
        <v/>
      </c>
      <c r="L196" s="452"/>
      <c r="M196" s="49" t="str" cm="1">
        <f t="array" ref="M196">+_xlfn.IFS(L196="","",L196='12 Formulas'!$AO$2,'12 Formulas'!$AP$2,L196='12 Formulas'!$AO$3,'12 Formulas'!$AP$3)</f>
        <v/>
      </c>
      <c r="N196" s="452"/>
      <c r="O196" s="49" t="str" cm="1">
        <f t="array" ref="O196">+_xlfn.IFS(N196="","",N196='12 Formulas'!$AQ$2,'12 Formulas'!$AR$2,N196='12 Formulas'!$AQ$3,'12 Formulas'!$AR$3)</f>
        <v/>
      </c>
      <c r="P196" s="452"/>
      <c r="Q196" s="49" t="str" cm="1">
        <f t="array" ref="Q196">+_xlfn.IFS(P196="","",P196='12 Formulas'!$AS$2,'12 Formulas'!$AT$2,P196='12 Formulas'!$AS$3,'12 Formulas'!$AT$3,P196='12 Formulas'!$AS$4,'12 Formulas'!$AT$4)</f>
        <v/>
      </c>
      <c r="R196" s="452"/>
      <c r="S196" s="49" t="str" cm="1">
        <f t="array" ref="S196">+_xlfn.IFS(R196="","",R196='12 Formulas'!$AU$2,'12 Formulas'!$AV$2,R196='12 Formulas'!$AU$3,'12 Formulas'!$AV$3)</f>
        <v/>
      </c>
      <c r="T196" s="491"/>
      <c r="U196" s="49" t="str" cm="1">
        <f t="array" ref="U196">+_xlfn.IFS(T196="","",T196='12 Formulas'!$AW$2,'12 Formulas'!$AX$2,T196='12 Formulas'!$AW$3,'12 Formulas'!$AX$3)</f>
        <v/>
      </c>
      <c r="V196" s="523"/>
      <c r="W196" s="104" t="str" cm="1">
        <f t="array" ref="W196">+_xlfn.IFS(V196="","",V196='12 Formulas'!$AY$2,'12 Formulas'!$AZ$2,V196='12 Formulas'!$AY$3,'12 Formulas'!$AZ$3,V196='12 Formulas'!$AY$4,'12 Formulas'!$AZ$4)</f>
        <v/>
      </c>
      <c r="X196" s="101" t="str">
        <f t="shared" si="2"/>
        <v/>
      </c>
      <c r="Y196" s="50" t="str" cm="1">
        <f t="array" ref="Y196">+_xlfn.IFS(X196="","",X196&lt;='12 Formulas'!$BD$4,'12 Formulas'!$BB$4,X196&lt;='12 Formulas'!$BD$3,'12 Formulas'!$BB$3,X196&lt;='12 Formulas'!$BD$2,'12 Formulas'!$BB$2)</f>
        <v/>
      </c>
      <c r="Z196" s="526"/>
      <c r="AA196" s="95" t="str" cm="1">
        <f t="array" ref="AA196">+_xlfn.IFS(Z196="","",Z196='12 Formulas'!$BF$2,'12 Formulas'!$BG$2,Z196='12 Formulas'!$BF$3,'12 Formulas'!$BG$3,Z196='12 Formulas'!$BF$4,'12 Formulas'!$BG$4)</f>
        <v/>
      </c>
      <c r="AB196" s="94"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5" t="str" cm="1">
        <f t="array" ref="AC196">+_xlfn.IFS(AB196="","",AB196='12 Formulas'!$BM$3,'12 Formulas'!$BN$3,AB196='12 Formulas'!$BM$4,'12 Formulas'!$BN$4,AB196='12 Formulas'!$BM$5,'12 Formulas'!$BN$5)</f>
        <v/>
      </c>
      <c r="AD196" s="90" t="str" cm="1">
        <f t="array" ref="AD196">+_xlfn.IFS(AB196="","",AB196='12 Formulas'!$BM$3,'12 Formulas'!$BO$3,AB196='12 Formulas'!$BM$4,'12 Formulas'!$BO$4,AB196='12 Formulas'!$BM$5,'12 Formulas'!$BO$5)</f>
        <v/>
      </c>
      <c r="AE196" s="700"/>
      <c r="AF196" s="682"/>
      <c r="AG196" s="702"/>
      <c r="AH196" s="676"/>
      <c r="AI196" s="678"/>
      <c r="AJ196" s="680"/>
      <c r="AK196" s="690"/>
      <c r="AL196" s="172"/>
      <c r="AM196" s="174"/>
      <c r="AN196" s="174"/>
      <c r="AO196" s="174"/>
      <c r="AP196" s="174"/>
      <c r="AQ196" s="174"/>
      <c r="AR196" s="172"/>
      <c r="AS196" s="172"/>
    </row>
    <row r="197" spans="1:45" ht="12.75" customHeight="1" x14ac:dyDescent="0.25">
      <c r="A197" s="682"/>
      <c r="B197" s="684"/>
      <c r="C197" s="686"/>
      <c r="D197" s="688"/>
      <c r="E197" s="686"/>
      <c r="F197" s="694"/>
      <c r="G197" s="697"/>
      <c r="H197" s="107" t="s">
        <v>258</v>
      </c>
      <c r="I197" s="496"/>
      <c r="J197" s="519"/>
      <c r="K197" s="48" t="str" cm="1">
        <f t="array" ref="K197">+_xlfn.IFS(J197="","",J197='12 Formulas'!$AM$2,'12 Formulas'!$AN$2,J197='12 Formulas'!$AM$3,'12 Formulas'!$AN$3)</f>
        <v/>
      </c>
      <c r="L197" s="452"/>
      <c r="M197" s="49" t="str" cm="1">
        <f t="array" ref="M197">+_xlfn.IFS(L197="","",L197='12 Formulas'!$AO$2,'12 Formulas'!$AP$2,L197='12 Formulas'!$AO$3,'12 Formulas'!$AP$3)</f>
        <v/>
      </c>
      <c r="N197" s="452"/>
      <c r="O197" s="49" t="str" cm="1">
        <f t="array" ref="O197">+_xlfn.IFS(N197="","",N197='12 Formulas'!$AQ$2,'12 Formulas'!$AR$2,N197='12 Formulas'!$AQ$3,'12 Formulas'!$AR$3)</f>
        <v/>
      </c>
      <c r="P197" s="452"/>
      <c r="Q197" s="49" t="str" cm="1">
        <f t="array" ref="Q197">+_xlfn.IFS(P197="","",P197='12 Formulas'!$AS$2,'12 Formulas'!$AT$2,P197='12 Formulas'!$AS$3,'12 Formulas'!$AT$3,P197='12 Formulas'!$AS$4,'12 Formulas'!$AT$4)</f>
        <v/>
      </c>
      <c r="R197" s="452"/>
      <c r="S197" s="49" t="str" cm="1">
        <f t="array" ref="S197">+_xlfn.IFS(R197="","",R197='12 Formulas'!$AU$2,'12 Formulas'!$AV$2,R197='12 Formulas'!$AU$3,'12 Formulas'!$AV$3)</f>
        <v/>
      </c>
      <c r="T197" s="491"/>
      <c r="U197" s="49" t="str" cm="1">
        <f t="array" ref="U197">+_xlfn.IFS(T197="","",T197='12 Formulas'!$AW$2,'12 Formulas'!$AX$2,T197='12 Formulas'!$AW$3,'12 Formulas'!$AX$3)</f>
        <v/>
      </c>
      <c r="V197" s="523"/>
      <c r="W197" s="104" t="str" cm="1">
        <f t="array" ref="W197">+_xlfn.IFS(V197="","",V197='12 Formulas'!$AY$2,'12 Formulas'!$AZ$2,V197='12 Formulas'!$AY$3,'12 Formulas'!$AZ$3,V197='12 Formulas'!$AY$4,'12 Formulas'!$AZ$4)</f>
        <v/>
      </c>
      <c r="X197" s="101" t="str">
        <f t="shared" si="2"/>
        <v/>
      </c>
      <c r="Y197" s="50" t="str" cm="1">
        <f t="array" ref="Y197">+_xlfn.IFS(X197="","",X197&lt;='12 Formulas'!$BD$4,'12 Formulas'!$BB$4,X197&lt;='12 Formulas'!$BD$3,'12 Formulas'!$BB$3,X197&lt;='12 Formulas'!$BD$2,'12 Formulas'!$BB$2)</f>
        <v/>
      </c>
      <c r="Z197" s="526"/>
      <c r="AA197" s="95" t="str" cm="1">
        <f t="array" ref="AA197">+_xlfn.IFS(Z197="","",Z197='12 Formulas'!$BF$2,'12 Formulas'!$BG$2,Z197='12 Formulas'!$BF$3,'12 Formulas'!$BG$3,Z197='12 Formulas'!$BF$4,'12 Formulas'!$BG$4)</f>
        <v/>
      </c>
      <c r="AB197" s="94"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5" t="str" cm="1">
        <f t="array" ref="AC197">+_xlfn.IFS(AB197="","",AB197='12 Formulas'!$BM$3,'12 Formulas'!$BN$3,AB197='12 Formulas'!$BM$4,'12 Formulas'!$BN$4,AB197='12 Formulas'!$BM$5,'12 Formulas'!$BN$5)</f>
        <v/>
      </c>
      <c r="AD197" s="90" t="str" cm="1">
        <f t="array" ref="AD197">+_xlfn.IFS(AB197="","",AB197='12 Formulas'!$BM$3,'12 Formulas'!$BO$3,AB197='12 Formulas'!$BM$4,'12 Formulas'!$BO$4,AB197='12 Formulas'!$BM$5,'12 Formulas'!$BO$5)</f>
        <v/>
      </c>
      <c r="AE197" s="700"/>
      <c r="AF197" s="682"/>
      <c r="AG197" s="702"/>
      <c r="AH197" s="676"/>
      <c r="AI197" s="678"/>
      <c r="AJ197" s="680"/>
      <c r="AK197" s="690"/>
      <c r="AL197" s="172"/>
      <c r="AM197" s="174"/>
      <c r="AN197" s="174"/>
      <c r="AO197" s="174"/>
      <c r="AP197" s="174"/>
      <c r="AQ197" s="174"/>
      <c r="AR197" s="172"/>
      <c r="AS197" s="172"/>
    </row>
    <row r="198" spans="1:45" ht="12.75" customHeight="1" x14ac:dyDescent="0.25">
      <c r="A198" s="682"/>
      <c r="B198" s="684"/>
      <c r="C198" s="686"/>
      <c r="D198" s="688"/>
      <c r="E198" s="686"/>
      <c r="F198" s="692" t="s">
        <v>260</v>
      </c>
      <c r="G198" s="695"/>
      <c r="H198" s="107" t="s">
        <v>245</v>
      </c>
      <c r="I198" s="496"/>
      <c r="J198" s="519"/>
      <c r="K198" s="48" t="str" cm="1">
        <f t="array" ref="K198">+_xlfn.IFS(J198="","",J198='12 Formulas'!$AM$2,'12 Formulas'!$AN$2,J198='12 Formulas'!$AM$3,'12 Formulas'!$AN$3)</f>
        <v/>
      </c>
      <c r="L198" s="452"/>
      <c r="M198" s="49" t="str" cm="1">
        <f t="array" ref="M198">+_xlfn.IFS(L198="","",L198='12 Formulas'!$AO$2,'12 Formulas'!$AP$2,L198='12 Formulas'!$AO$3,'12 Formulas'!$AP$3)</f>
        <v/>
      </c>
      <c r="N198" s="452"/>
      <c r="O198" s="49" t="str" cm="1">
        <f t="array" ref="O198">+_xlfn.IFS(N198="","",N198='12 Formulas'!$AQ$2,'12 Formulas'!$AR$2,N198='12 Formulas'!$AQ$3,'12 Formulas'!$AR$3)</f>
        <v/>
      </c>
      <c r="P198" s="452"/>
      <c r="Q198" s="49" t="str" cm="1">
        <f t="array" ref="Q198">+_xlfn.IFS(P198="","",P198='12 Formulas'!$AS$2,'12 Formulas'!$AT$2,P198='12 Formulas'!$AS$3,'12 Formulas'!$AT$3,P198='12 Formulas'!$AS$4,'12 Formulas'!$AT$4)</f>
        <v/>
      </c>
      <c r="R198" s="452"/>
      <c r="S198" s="49" t="str" cm="1">
        <f t="array" ref="S198">+_xlfn.IFS(R198="","",R198='12 Formulas'!$AU$2,'12 Formulas'!$AV$2,R198='12 Formulas'!$AU$3,'12 Formulas'!$AV$3)</f>
        <v/>
      </c>
      <c r="T198" s="491"/>
      <c r="U198" s="49" t="str" cm="1">
        <f t="array" ref="U198">+_xlfn.IFS(T198="","",T198='12 Formulas'!$AW$2,'12 Formulas'!$AX$2,T198='12 Formulas'!$AW$3,'12 Formulas'!$AX$3)</f>
        <v/>
      </c>
      <c r="V198" s="523"/>
      <c r="W198" s="104" t="str" cm="1">
        <f t="array" ref="W198">+_xlfn.IFS(V198="","",V198='12 Formulas'!$AY$2,'12 Formulas'!$AZ$2,V198='12 Formulas'!$AY$3,'12 Formulas'!$AZ$3,V198='12 Formulas'!$AY$4,'12 Formulas'!$AZ$4)</f>
        <v/>
      </c>
      <c r="X198" s="101" t="str">
        <f t="shared" si="2"/>
        <v/>
      </c>
      <c r="Y198" s="50" t="str" cm="1">
        <f t="array" ref="Y198">+_xlfn.IFS(X198="","",X198&lt;='12 Formulas'!$BD$4,'12 Formulas'!$BB$4,X198&lt;='12 Formulas'!$BD$3,'12 Formulas'!$BB$3,X198&lt;='12 Formulas'!$BD$2,'12 Formulas'!$BB$2)</f>
        <v/>
      </c>
      <c r="Z198" s="526"/>
      <c r="AA198" s="95" t="str" cm="1">
        <f t="array" ref="AA198">+_xlfn.IFS(Z198="","",Z198='12 Formulas'!$BF$2,'12 Formulas'!$BG$2,Z198='12 Formulas'!$BF$3,'12 Formulas'!$BG$3,Z198='12 Formulas'!$BF$4,'12 Formulas'!$BG$4)</f>
        <v/>
      </c>
      <c r="AB198" s="94"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5" t="str" cm="1">
        <f t="array" ref="AC198">+_xlfn.IFS(AB198="","",AB198='12 Formulas'!$BM$3,'12 Formulas'!$BN$3,AB198='12 Formulas'!$BM$4,'12 Formulas'!$BN$4,AB198='12 Formulas'!$BM$5,'12 Formulas'!$BN$5)</f>
        <v/>
      </c>
      <c r="AD198" s="90" t="str" cm="1">
        <f t="array" ref="AD198">+_xlfn.IFS(AB198="","",AB198='12 Formulas'!$BM$3,'12 Formulas'!$BO$3,AB198='12 Formulas'!$BM$4,'12 Formulas'!$BO$4,AB198='12 Formulas'!$BM$5,'12 Formulas'!$BO$5)</f>
        <v/>
      </c>
      <c r="AE198" s="700"/>
      <c r="AF198" s="682"/>
      <c r="AG198" s="702"/>
      <c r="AH198" s="676"/>
      <c r="AI198" s="678"/>
      <c r="AJ198" s="680"/>
      <c r="AK198" s="690"/>
      <c r="AL198" s="172"/>
      <c r="AM198" s="174"/>
      <c r="AN198" s="174"/>
      <c r="AO198" s="174"/>
      <c r="AP198" s="174"/>
      <c r="AQ198" s="174"/>
      <c r="AR198" s="172"/>
      <c r="AS198" s="172"/>
    </row>
    <row r="199" spans="1:45" ht="12.75" customHeight="1" x14ac:dyDescent="0.25">
      <c r="A199" s="682"/>
      <c r="B199" s="684"/>
      <c r="C199" s="686"/>
      <c r="D199" s="688"/>
      <c r="E199" s="686"/>
      <c r="F199" s="693"/>
      <c r="G199" s="696"/>
      <c r="H199" s="107" t="s">
        <v>254</v>
      </c>
      <c r="I199" s="496"/>
      <c r="J199" s="519"/>
      <c r="K199" s="48" t="str" cm="1">
        <f t="array" ref="K199">+_xlfn.IFS(J199="","",J199='12 Formulas'!$AM$2,'12 Formulas'!$AN$2,J199='12 Formulas'!$AM$3,'12 Formulas'!$AN$3)</f>
        <v/>
      </c>
      <c r="L199" s="452"/>
      <c r="M199" s="49" t="str" cm="1">
        <f t="array" ref="M199">+_xlfn.IFS(L199="","",L199='12 Formulas'!$AO$2,'12 Formulas'!$AP$2,L199='12 Formulas'!$AO$3,'12 Formulas'!$AP$3)</f>
        <v/>
      </c>
      <c r="N199" s="452"/>
      <c r="O199" s="49" t="str" cm="1">
        <f t="array" ref="O199">+_xlfn.IFS(N199="","",N199='12 Formulas'!$AQ$2,'12 Formulas'!$AR$2,N199='12 Formulas'!$AQ$3,'12 Formulas'!$AR$3)</f>
        <v/>
      </c>
      <c r="P199" s="452"/>
      <c r="Q199" s="49" t="str" cm="1">
        <f t="array" ref="Q199">+_xlfn.IFS(P199="","",P199='12 Formulas'!$AS$2,'12 Formulas'!$AT$2,P199='12 Formulas'!$AS$3,'12 Formulas'!$AT$3,P199='12 Formulas'!$AS$4,'12 Formulas'!$AT$4)</f>
        <v/>
      </c>
      <c r="R199" s="452"/>
      <c r="S199" s="49" t="str" cm="1">
        <f t="array" ref="S199">+_xlfn.IFS(R199="","",R199='12 Formulas'!$AU$2,'12 Formulas'!$AV$2,R199='12 Formulas'!$AU$3,'12 Formulas'!$AV$3)</f>
        <v/>
      </c>
      <c r="T199" s="491"/>
      <c r="U199" s="49" t="str" cm="1">
        <f t="array" ref="U199">+_xlfn.IFS(T199="","",T199='12 Formulas'!$AW$2,'12 Formulas'!$AX$2,T199='12 Formulas'!$AW$3,'12 Formulas'!$AX$3)</f>
        <v/>
      </c>
      <c r="V199" s="523"/>
      <c r="W199" s="104" t="str" cm="1">
        <f t="array" ref="W199">+_xlfn.IFS(V199="","",V199='12 Formulas'!$AY$2,'12 Formulas'!$AZ$2,V199='12 Formulas'!$AY$3,'12 Formulas'!$AZ$3,V199='12 Formulas'!$AY$4,'12 Formulas'!$AZ$4)</f>
        <v/>
      </c>
      <c r="X199" s="101" t="str">
        <f t="shared" si="2"/>
        <v/>
      </c>
      <c r="Y199" s="50" t="str" cm="1">
        <f t="array" ref="Y199">+_xlfn.IFS(X199="","",X199&lt;='12 Formulas'!$BD$4,'12 Formulas'!$BB$4,X199&lt;='12 Formulas'!$BD$3,'12 Formulas'!$BB$3,X199&lt;='12 Formulas'!$BD$2,'12 Formulas'!$BB$2)</f>
        <v/>
      </c>
      <c r="Z199" s="526"/>
      <c r="AA199" s="95" t="str" cm="1">
        <f t="array" ref="AA199">+_xlfn.IFS(Z199="","",Z199='12 Formulas'!$BF$2,'12 Formulas'!$BG$2,Z199='12 Formulas'!$BF$3,'12 Formulas'!$BG$3,Z199='12 Formulas'!$BF$4,'12 Formulas'!$BG$4)</f>
        <v/>
      </c>
      <c r="AB199" s="94"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5" t="str" cm="1">
        <f t="array" ref="AC199">+_xlfn.IFS(AB199="","",AB199='12 Formulas'!$BM$3,'12 Formulas'!$BN$3,AB199='12 Formulas'!$BM$4,'12 Formulas'!$BN$4,AB199='12 Formulas'!$BM$5,'12 Formulas'!$BN$5)</f>
        <v/>
      </c>
      <c r="AD199" s="90" t="str" cm="1">
        <f t="array" ref="AD199">+_xlfn.IFS(AB199="","",AB199='12 Formulas'!$BM$3,'12 Formulas'!$BO$3,AB199='12 Formulas'!$BM$4,'12 Formulas'!$BO$4,AB199='12 Formulas'!$BM$5,'12 Formulas'!$BO$5)</f>
        <v/>
      </c>
      <c r="AE199" s="700"/>
      <c r="AF199" s="682"/>
      <c r="AG199" s="702"/>
      <c r="AH199" s="676"/>
      <c r="AI199" s="678"/>
      <c r="AJ199" s="680"/>
      <c r="AK199" s="690"/>
      <c r="AL199" s="172"/>
      <c r="AM199" s="174"/>
      <c r="AN199" s="174"/>
      <c r="AO199" s="174"/>
      <c r="AP199" s="174"/>
      <c r="AQ199" s="174"/>
      <c r="AR199" s="172"/>
      <c r="AS199" s="172"/>
    </row>
    <row r="200" spans="1:45" ht="12.75" customHeight="1" x14ac:dyDescent="0.25">
      <c r="A200" s="682"/>
      <c r="B200" s="684"/>
      <c r="C200" s="686"/>
      <c r="D200" s="688"/>
      <c r="E200" s="686"/>
      <c r="F200" s="694"/>
      <c r="G200" s="697"/>
      <c r="H200" s="107" t="s">
        <v>258</v>
      </c>
      <c r="I200" s="496"/>
      <c r="J200" s="519"/>
      <c r="K200" s="48" t="str" cm="1">
        <f t="array" ref="K200">+_xlfn.IFS(J200="","",J200='12 Formulas'!$AM$2,'12 Formulas'!$AN$2,J200='12 Formulas'!$AM$3,'12 Formulas'!$AN$3)</f>
        <v/>
      </c>
      <c r="L200" s="452"/>
      <c r="M200" s="49" t="str" cm="1">
        <f t="array" ref="M200">+_xlfn.IFS(L200="","",L200='12 Formulas'!$AO$2,'12 Formulas'!$AP$2,L200='12 Formulas'!$AO$3,'12 Formulas'!$AP$3)</f>
        <v/>
      </c>
      <c r="N200" s="452"/>
      <c r="O200" s="49" t="str" cm="1">
        <f t="array" ref="O200">+_xlfn.IFS(N200="","",N200='12 Formulas'!$AQ$2,'12 Formulas'!$AR$2,N200='12 Formulas'!$AQ$3,'12 Formulas'!$AR$3)</f>
        <v/>
      </c>
      <c r="P200" s="452"/>
      <c r="Q200" s="49" t="str" cm="1">
        <f t="array" ref="Q200">+_xlfn.IFS(P200="","",P200='12 Formulas'!$AS$2,'12 Formulas'!$AT$2,P200='12 Formulas'!$AS$3,'12 Formulas'!$AT$3,P200='12 Formulas'!$AS$4,'12 Formulas'!$AT$4)</f>
        <v/>
      </c>
      <c r="R200" s="452"/>
      <c r="S200" s="49" t="str" cm="1">
        <f t="array" ref="S200">+_xlfn.IFS(R200="","",R200='12 Formulas'!$AU$2,'12 Formulas'!$AV$2,R200='12 Formulas'!$AU$3,'12 Formulas'!$AV$3)</f>
        <v/>
      </c>
      <c r="T200" s="491"/>
      <c r="U200" s="49" t="str" cm="1">
        <f t="array" ref="U200">+_xlfn.IFS(T200="","",T200='12 Formulas'!$AW$2,'12 Formulas'!$AX$2,T200='12 Formulas'!$AW$3,'12 Formulas'!$AX$3)</f>
        <v/>
      </c>
      <c r="V200" s="523"/>
      <c r="W200" s="104" t="str" cm="1">
        <f t="array" ref="W200">+_xlfn.IFS(V200="","",V200='12 Formulas'!$AY$2,'12 Formulas'!$AZ$2,V200='12 Formulas'!$AY$3,'12 Formulas'!$AZ$3,V200='12 Formulas'!$AY$4,'12 Formulas'!$AZ$4)</f>
        <v/>
      </c>
      <c r="X200" s="101" t="str">
        <f t="shared" si="2"/>
        <v/>
      </c>
      <c r="Y200" s="50" t="str" cm="1">
        <f t="array" ref="Y200">+_xlfn.IFS(X200="","",X200&lt;='12 Formulas'!$BD$4,'12 Formulas'!$BB$4,X200&lt;='12 Formulas'!$BD$3,'12 Formulas'!$BB$3,X200&lt;='12 Formulas'!$BD$2,'12 Formulas'!$BB$2)</f>
        <v/>
      </c>
      <c r="Z200" s="526"/>
      <c r="AA200" s="95" t="str" cm="1">
        <f t="array" ref="AA200">+_xlfn.IFS(Z200="","",Z200='12 Formulas'!$BF$2,'12 Formulas'!$BG$2,Z200='12 Formulas'!$BF$3,'12 Formulas'!$BG$3,Z200='12 Formulas'!$BF$4,'12 Formulas'!$BG$4)</f>
        <v/>
      </c>
      <c r="AB200" s="94"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5" t="str" cm="1">
        <f t="array" ref="AC200">+_xlfn.IFS(AB200="","",AB200='12 Formulas'!$BM$3,'12 Formulas'!$BN$3,AB200='12 Formulas'!$BM$4,'12 Formulas'!$BN$4,AB200='12 Formulas'!$BM$5,'12 Formulas'!$BN$5)</f>
        <v/>
      </c>
      <c r="AD200" s="90" t="str" cm="1">
        <f t="array" ref="AD200">+_xlfn.IFS(AB200="","",AB200='12 Formulas'!$BM$3,'12 Formulas'!$BO$3,AB200='12 Formulas'!$BM$4,'12 Formulas'!$BO$4,AB200='12 Formulas'!$BM$5,'12 Formulas'!$BO$5)</f>
        <v/>
      </c>
      <c r="AE200" s="700"/>
      <c r="AF200" s="682"/>
      <c r="AG200" s="702"/>
      <c r="AH200" s="676"/>
      <c r="AI200" s="678"/>
      <c r="AJ200" s="680"/>
      <c r="AK200" s="690"/>
      <c r="AL200" s="172"/>
      <c r="AM200" s="174"/>
      <c r="AN200" s="174"/>
      <c r="AO200" s="174"/>
      <c r="AP200" s="174"/>
      <c r="AQ200" s="174"/>
      <c r="AR200" s="172"/>
      <c r="AS200" s="172"/>
    </row>
    <row r="201" spans="1:45" ht="12.75" customHeight="1" x14ac:dyDescent="0.25">
      <c r="A201" s="682"/>
      <c r="B201" s="684"/>
      <c r="C201" s="686"/>
      <c r="D201" s="688"/>
      <c r="E201" s="686"/>
      <c r="F201" s="692" t="s">
        <v>261</v>
      </c>
      <c r="G201" s="695"/>
      <c r="H201" s="107" t="s">
        <v>245</v>
      </c>
      <c r="I201" s="496"/>
      <c r="J201" s="519"/>
      <c r="K201" s="48" t="str" cm="1">
        <f t="array" ref="K201">+_xlfn.IFS(J201="","",J201='12 Formulas'!$AM$2,'12 Formulas'!$AN$2,J201='12 Formulas'!$AM$3,'12 Formulas'!$AN$3)</f>
        <v/>
      </c>
      <c r="L201" s="452"/>
      <c r="M201" s="49" t="str" cm="1">
        <f t="array" ref="M201">+_xlfn.IFS(L201="","",L201='12 Formulas'!$AO$2,'12 Formulas'!$AP$2,L201='12 Formulas'!$AO$3,'12 Formulas'!$AP$3)</f>
        <v/>
      </c>
      <c r="N201" s="452"/>
      <c r="O201" s="49" t="str" cm="1">
        <f t="array" ref="O201">+_xlfn.IFS(N201="","",N201='12 Formulas'!$AQ$2,'12 Formulas'!$AR$2,N201='12 Formulas'!$AQ$3,'12 Formulas'!$AR$3)</f>
        <v/>
      </c>
      <c r="P201" s="452"/>
      <c r="Q201" s="49" t="str" cm="1">
        <f t="array" ref="Q201">+_xlfn.IFS(P201="","",P201='12 Formulas'!$AS$2,'12 Formulas'!$AT$2,P201='12 Formulas'!$AS$3,'12 Formulas'!$AT$3,P201='12 Formulas'!$AS$4,'12 Formulas'!$AT$4)</f>
        <v/>
      </c>
      <c r="R201" s="452"/>
      <c r="S201" s="49" t="str" cm="1">
        <f t="array" ref="S201">+_xlfn.IFS(R201="","",R201='12 Formulas'!$AU$2,'12 Formulas'!$AV$2,R201='12 Formulas'!$AU$3,'12 Formulas'!$AV$3)</f>
        <v/>
      </c>
      <c r="T201" s="491"/>
      <c r="U201" s="49" t="str" cm="1">
        <f t="array" ref="U201">+_xlfn.IFS(T201="","",T201='12 Formulas'!$AW$2,'12 Formulas'!$AX$2,T201='12 Formulas'!$AW$3,'12 Formulas'!$AX$3)</f>
        <v/>
      </c>
      <c r="V201" s="523"/>
      <c r="W201" s="104" t="str" cm="1">
        <f t="array" ref="W201">+_xlfn.IFS(V201="","",V201='12 Formulas'!$AY$2,'12 Formulas'!$AZ$2,V201='12 Formulas'!$AY$3,'12 Formulas'!$AZ$3,V201='12 Formulas'!$AY$4,'12 Formulas'!$AZ$4)</f>
        <v/>
      </c>
      <c r="X201" s="101" t="str">
        <f t="shared" si="2"/>
        <v/>
      </c>
      <c r="Y201" s="50" t="str" cm="1">
        <f t="array" ref="Y201">+_xlfn.IFS(X201="","",X201&lt;='12 Formulas'!$BD$4,'12 Formulas'!$BB$4,X201&lt;='12 Formulas'!$BD$3,'12 Formulas'!$BB$3,X201&lt;='12 Formulas'!$BD$2,'12 Formulas'!$BB$2)</f>
        <v/>
      </c>
      <c r="Z201" s="526"/>
      <c r="AA201" s="95" t="str" cm="1">
        <f t="array" ref="AA201">+_xlfn.IFS(Z201="","",Z201='12 Formulas'!$BF$2,'12 Formulas'!$BG$2,Z201='12 Formulas'!$BF$3,'12 Formulas'!$BG$3,Z201='12 Formulas'!$BF$4,'12 Formulas'!$BG$4)</f>
        <v/>
      </c>
      <c r="AB201" s="94"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5" t="str" cm="1">
        <f t="array" ref="AC201">+_xlfn.IFS(AB201="","",AB201='12 Formulas'!$BM$3,'12 Formulas'!$BN$3,AB201='12 Formulas'!$BM$4,'12 Formulas'!$BN$4,AB201='12 Formulas'!$BM$5,'12 Formulas'!$BN$5)</f>
        <v/>
      </c>
      <c r="AD201" s="90" t="str" cm="1">
        <f t="array" ref="AD201">+_xlfn.IFS(AB201="","",AB201='12 Formulas'!$BM$3,'12 Formulas'!$BO$3,AB201='12 Formulas'!$BM$4,'12 Formulas'!$BO$4,AB201='12 Formulas'!$BM$5,'12 Formulas'!$BO$5)</f>
        <v/>
      </c>
      <c r="AE201" s="700"/>
      <c r="AF201" s="682"/>
      <c r="AG201" s="702"/>
      <c r="AH201" s="676"/>
      <c r="AI201" s="678"/>
      <c r="AJ201" s="680"/>
      <c r="AK201" s="690"/>
      <c r="AL201" s="172"/>
      <c r="AM201" s="174"/>
      <c r="AN201" s="174"/>
      <c r="AO201" s="174"/>
      <c r="AP201" s="174"/>
      <c r="AQ201" s="174"/>
      <c r="AR201" s="172"/>
      <c r="AS201" s="172"/>
    </row>
    <row r="202" spans="1:45" ht="12.75" customHeight="1" x14ac:dyDescent="0.25">
      <c r="A202" s="682"/>
      <c r="B202" s="684"/>
      <c r="C202" s="686"/>
      <c r="D202" s="688"/>
      <c r="E202" s="686"/>
      <c r="F202" s="693"/>
      <c r="G202" s="696"/>
      <c r="H202" s="107" t="s">
        <v>254</v>
      </c>
      <c r="I202" s="496"/>
      <c r="J202" s="519"/>
      <c r="K202" s="48" t="str" cm="1">
        <f t="array" ref="K202">+_xlfn.IFS(J202="","",J202='12 Formulas'!$AM$2,'12 Formulas'!$AN$2,J202='12 Formulas'!$AM$3,'12 Formulas'!$AN$3)</f>
        <v/>
      </c>
      <c r="L202" s="452"/>
      <c r="M202" s="49" t="str" cm="1">
        <f t="array" ref="M202">+_xlfn.IFS(L202="","",L202='12 Formulas'!$AO$2,'12 Formulas'!$AP$2,L202='12 Formulas'!$AO$3,'12 Formulas'!$AP$3)</f>
        <v/>
      </c>
      <c r="N202" s="452"/>
      <c r="O202" s="49" t="str" cm="1">
        <f t="array" ref="O202">+_xlfn.IFS(N202="","",N202='12 Formulas'!$AQ$2,'12 Formulas'!$AR$2,N202='12 Formulas'!$AQ$3,'12 Formulas'!$AR$3)</f>
        <v/>
      </c>
      <c r="P202" s="452"/>
      <c r="Q202" s="49" t="str" cm="1">
        <f t="array" ref="Q202">+_xlfn.IFS(P202="","",P202='12 Formulas'!$AS$2,'12 Formulas'!$AT$2,P202='12 Formulas'!$AS$3,'12 Formulas'!$AT$3,P202='12 Formulas'!$AS$4,'12 Formulas'!$AT$4)</f>
        <v/>
      </c>
      <c r="R202" s="452"/>
      <c r="S202" s="49" t="str" cm="1">
        <f t="array" ref="S202">+_xlfn.IFS(R202="","",R202='12 Formulas'!$AU$2,'12 Formulas'!$AV$2,R202='12 Formulas'!$AU$3,'12 Formulas'!$AV$3)</f>
        <v/>
      </c>
      <c r="T202" s="491"/>
      <c r="U202" s="49" t="str" cm="1">
        <f t="array" ref="U202">+_xlfn.IFS(T202="","",T202='12 Formulas'!$AW$2,'12 Formulas'!$AX$2,T202='12 Formulas'!$AW$3,'12 Formulas'!$AX$3)</f>
        <v/>
      </c>
      <c r="V202" s="523"/>
      <c r="W202" s="104" t="str" cm="1">
        <f t="array" ref="W202">+_xlfn.IFS(V202="","",V202='12 Formulas'!$AY$2,'12 Formulas'!$AZ$2,V202='12 Formulas'!$AY$3,'12 Formulas'!$AZ$3,V202='12 Formulas'!$AY$4,'12 Formulas'!$AZ$4)</f>
        <v/>
      </c>
      <c r="X202" s="101" t="str">
        <f t="shared" si="2"/>
        <v/>
      </c>
      <c r="Y202" s="50" t="str" cm="1">
        <f t="array" ref="Y202">+_xlfn.IFS(X202="","",X202&lt;='12 Formulas'!$BD$4,'12 Formulas'!$BB$4,X202&lt;='12 Formulas'!$BD$3,'12 Formulas'!$BB$3,X202&lt;='12 Formulas'!$BD$2,'12 Formulas'!$BB$2)</f>
        <v/>
      </c>
      <c r="Z202" s="526"/>
      <c r="AA202" s="95" t="str" cm="1">
        <f t="array" ref="AA202">+_xlfn.IFS(Z202="","",Z202='12 Formulas'!$BF$2,'12 Formulas'!$BG$2,Z202='12 Formulas'!$BF$3,'12 Formulas'!$BG$3,Z202='12 Formulas'!$BF$4,'12 Formulas'!$BG$4)</f>
        <v/>
      </c>
      <c r="AB202" s="94"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5" t="str" cm="1">
        <f t="array" ref="AC202">+_xlfn.IFS(AB202="","",AB202='12 Formulas'!$BM$3,'12 Formulas'!$BN$3,AB202='12 Formulas'!$BM$4,'12 Formulas'!$BN$4,AB202='12 Formulas'!$BM$5,'12 Formulas'!$BN$5)</f>
        <v/>
      </c>
      <c r="AD202" s="90" t="str" cm="1">
        <f t="array" ref="AD202">+_xlfn.IFS(AB202="","",AB202='12 Formulas'!$BM$3,'12 Formulas'!$BO$3,AB202='12 Formulas'!$BM$4,'12 Formulas'!$BO$4,AB202='12 Formulas'!$BM$5,'12 Formulas'!$BO$5)</f>
        <v/>
      </c>
      <c r="AE202" s="700"/>
      <c r="AF202" s="682"/>
      <c r="AG202" s="702"/>
      <c r="AH202" s="676"/>
      <c r="AI202" s="678"/>
      <c r="AJ202" s="680"/>
      <c r="AK202" s="690"/>
      <c r="AL202" s="172"/>
      <c r="AM202" s="174"/>
      <c r="AN202" s="174"/>
      <c r="AO202" s="174"/>
      <c r="AP202" s="174"/>
      <c r="AQ202" s="174"/>
      <c r="AR202" s="172"/>
      <c r="AS202" s="172"/>
    </row>
    <row r="203" spans="1:45" ht="12.75" customHeight="1" x14ac:dyDescent="0.25">
      <c r="A203" s="682"/>
      <c r="B203" s="684"/>
      <c r="C203" s="686"/>
      <c r="D203" s="688"/>
      <c r="E203" s="686"/>
      <c r="F203" s="694"/>
      <c r="G203" s="697"/>
      <c r="H203" s="107" t="s">
        <v>258</v>
      </c>
      <c r="I203" s="496"/>
      <c r="J203" s="519"/>
      <c r="K203" s="48" t="str" cm="1">
        <f t="array" ref="K203">+_xlfn.IFS(J203="","",J203='12 Formulas'!$AM$2,'12 Formulas'!$AN$2,J203='12 Formulas'!$AM$3,'12 Formulas'!$AN$3)</f>
        <v/>
      </c>
      <c r="L203" s="452"/>
      <c r="M203" s="49" t="str" cm="1">
        <f t="array" ref="M203">+_xlfn.IFS(L203="","",L203='12 Formulas'!$AO$2,'12 Formulas'!$AP$2,L203='12 Formulas'!$AO$3,'12 Formulas'!$AP$3)</f>
        <v/>
      </c>
      <c r="N203" s="452"/>
      <c r="O203" s="49" t="str" cm="1">
        <f t="array" ref="O203">+_xlfn.IFS(N203="","",N203='12 Formulas'!$AQ$2,'12 Formulas'!$AR$2,N203='12 Formulas'!$AQ$3,'12 Formulas'!$AR$3)</f>
        <v/>
      </c>
      <c r="P203" s="452"/>
      <c r="Q203" s="49" t="str" cm="1">
        <f t="array" ref="Q203">+_xlfn.IFS(P203="","",P203='12 Formulas'!$AS$2,'12 Formulas'!$AT$2,P203='12 Formulas'!$AS$3,'12 Formulas'!$AT$3,P203='12 Formulas'!$AS$4,'12 Formulas'!$AT$4)</f>
        <v/>
      </c>
      <c r="R203" s="452"/>
      <c r="S203" s="49" t="str" cm="1">
        <f t="array" ref="S203">+_xlfn.IFS(R203="","",R203='12 Formulas'!$AU$2,'12 Formulas'!$AV$2,R203='12 Formulas'!$AU$3,'12 Formulas'!$AV$3)</f>
        <v/>
      </c>
      <c r="T203" s="491"/>
      <c r="U203" s="49" t="str" cm="1">
        <f t="array" ref="U203">+_xlfn.IFS(T203="","",T203='12 Formulas'!$AW$2,'12 Formulas'!$AX$2,T203='12 Formulas'!$AW$3,'12 Formulas'!$AX$3)</f>
        <v/>
      </c>
      <c r="V203" s="523"/>
      <c r="W203" s="104" t="str" cm="1">
        <f t="array" ref="W203">+_xlfn.IFS(V203="","",V203='12 Formulas'!$AY$2,'12 Formulas'!$AZ$2,V203='12 Formulas'!$AY$3,'12 Formulas'!$AZ$3,V203='12 Formulas'!$AY$4,'12 Formulas'!$AZ$4)</f>
        <v/>
      </c>
      <c r="X203" s="101" t="str">
        <f t="shared" si="2"/>
        <v/>
      </c>
      <c r="Y203" s="50" t="str" cm="1">
        <f t="array" ref="Y203">+_xlfn.IFS(X203="","",X203&lt;='12 Formulas'!$BD$4,'12 Formulas'!$BB$4,X203&lt;='12 Formulas'!$BD$3,'12 Formulas'!$BB$3,X203&lt;='12 Formulas'!$BD$2,'12 Formulas'!$BB$2)</f>
        <v/>
      </c>
      <c r="Z203" s="526"/>
      <c r="AA203" s="95" t="str" cm="1">
        <f t="array" ref="AA203">+_xlfn.IFS(Z203="","",Z203='12 Formulas'!$BF$2,'12 Formulas'!$BG$2,Z203='12 Formulas'!$BF$3,'12 Formulas'!$BG$3,Z203='12 Formulas'!$BF$4,'12 Formulas'!$BG$4)</f>
        <v/>
      </c>
      <c r="AB203" s="94"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5" t="str" cm="1">
        <f t="array" ref="AC203">+_xlfn.IFS(AB203="","",AB203='12 Formulas'!$BM$3,'12 Formulas'!$BN$3,AB203='12 Formulas'!$BM$4,'12 Formulas'!$BN$4,AB203='12 Formulas'!$BM$5,'12 Formulas'!$BN$5)</f>
        <v/>
      </c>
      <c r="AD203" s="90" t="str" cm="1">
        <f t="array" ref="AD203">+_xlfn.IFS(AB203="","",AB203='12 Formulas'!$BM$3,'12 Formulas'!$BO$3,AB203='12 Formulas'!$BM$4,'12 Formulas'!$BO$4,AB203='12 Formulas'!$BM$5,'12 Formulas'!$BO$5)</f>
        <v/>
      </c>
      <c r="AE203" s="700"/>
      <c r="AF203" s="682"/>
      <c r="AG203" s="702"/>
      <c r="AH203" s="676"/>
      <c r="AI203" s="678"/>
      <c r="AJ203" s="680"/>
      <c r="AK203" s="690"/>
      <c r="AL203" s="172"/>
      <c r="AM203" s="174"/>
      <c r="AN203" s="174"/>
      <c r="AO203" s="174"/>
      <c r="AP203" s="174"/>
      <c r="AQ203" s="174"/>
      <c r="AR203" s="172"/>
      <c r="AS203" s="172"/>
    </row>
    <row r="204" spans="1:45" ht="12.75" customHeight="1" x14ac:dyDescent="0.25">
      <c r="A204" s="682"/>
      <c r="B204" s="684"/>
      <c r="C204" s="686"/>
      <c r="D204" s="688"/>
      <c r="E204" s="686"/>
      <c r="F204" s="692" t="s">
        <v>262</v>
      </c>
      <c r="G204" s="695"/>
      <c r="H204" s="107" t="s">
        <v>245</v>
      </c>
      <c r="I204" s="496"/>
      <c r="J204" s="519"/>
      <c r="K204" s="48" t="str" cm="1">
        <f t="array" ref="K204">+_xlfn.IFS(J204="","",J204='12 Formulas'!$AM$2,'12 Formulas'!$AN$2,J204='12 Formulas'!$AM$3,'12 Formulas'!$AN$3)</f>
        <v/>
      </c>
      <c r="L204" s="452"/>
      <c r="M204" s="49" t="str" cm="1">
        <f t="array" ref="M204">+_xlfn.IFS(L204="","",L204='12 Formulas'!$AO$2,'12 Formulas'!$AP$2,L204='12 Formulas'!$AO$3,'12 Formulas'!$AP$3)</f>
        <v/>
      </c>
      <c r="N204" s="452"/>
      <c r="O204" s="49" t="str" cm="1">
        <f t="array" ref="O204">+_xlfn.IFS(N204="","",N204='12 Formulas'!$AQ$2,'12 Formulas'!$AR$2,N204='12 Formulas'!$AQ$3,'12 Formulas'!$AR$3)</f>
        <v/>
      </c>
      <c r="P204" s="452"/>
      <c r="Q204" s="49" t="str" cm="1">
        <f t="array" ref="Q204">+_xlfn.IFS(P204="","",P204='12 Formulas'!$AS$2,'12 Formulas'!$AT$2,P204='12 Formulas'!$AS$3,'12 Formulas'!$AT$3,P204='12 Formulas'!$AS$4,'12 Formulas'!$AT$4)</f>
        <v/>
      </c>
      <c r="R204" s="452"/>
      <c r="S204" s="49" t="str" cm="1">
        <f t="array" ref="S204">+_xlfn.IFS(R204="","",R204='12 Formulas'!$AU$2,'12 Formulas'!$AV$2,R204='12 Formulas'!$AU$3,'12 Formulas'!$AV$3)</f>
        <v/>
      </c>
      <c r="T204" s="491"/>
      <c r="U204" s="49" t="str" cm="1">
        <f t="array" ref="U204">+_xlfn.IFS(T204="","",T204='12 Formulas'!$AW$2,'12 Formulas'!$AX$2,T204='12 Formulas'!$AW$3,'12 Formulas'!$AX$3)</f>
        <v/>
      </c>
      <c r="V204" s="523"/>
      <c r="W204" s="104" t="str" cm="1">
        <f t="array" ref="W204">+_xlfn.IFS(V204="","",V204='12 Formulas'!$AY$2,'12 Formulas'!$AZ$2,V204='12 Formulas'!$AY$3,'12 Formulas'!$AZ$3,V204='12 Formulas'!$AY$4,'12 Formulas'!$AZ$4)</f>
        <v/>
      </c>
      <c r="X204" s="101" t="str">
        <f t="shared" si="2"/>
        <v/>
      </c>
      <c r="Y204" s="50" t="str" cm="1">
        <f t="array" ref="Y204">+_xlfn.IFS(X204="","",X204&lt;='12 Formulas'!$BD$4,'12 Formulas'!$BB$4,X204&lt;='12 Formulas'!$BD$3,'12 Formulas'!$BB$3,X204&lt;='12 Formulas'!$BD$2,'12 Formulas'!$BB$2)</f>
        <v/>
      </c>
      <c r="Z204" s="526"/>
      <c r="AA204" s="95" t="str" cm="1">
        <f t="array" ref="AA204">+_xlfn.IFS(Z204="","",Z204='12 Formulas'!$BF$2,'12 Formulas'!$BG$2,Z204='12 Formulas'!$BF$3,'12 Formulas'!$BG$3,Z204='12 Formulas'!$BF$4,'12 Formulas'!$BG$4)</f>
        <v/>
      </c>
      <c r="AB204" s="94"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5" t="str" cm="1">
        <f t="array" ref="AC204">+_xlfn.IFS(AB204="","",AB204='12 Formulas'!$BM$3,'12 Formulas'!$BN$3,AB204='12 Formulas'!$BM$4,'12 Formulas'!$BN$4,AB204='12 Formulas'!$BM$5,'12 Formulas'!$BN$5)</f>
        <v/>
      </c>
      <c r="AD204" s="90" t="str" cm="1">
        <f t="array" ref="AD204">+_xlfn.IFS(AB204="","",AB204='12 Formulas'!$BM$3,'12 Formulas'!$BO$3,AB204='12 Formulas'!$BM$4,'12 Formulas'!$BO$4,AB204='12 Formulas'!$BM$5,'12 Formulas'!$BO$5)</f>
        <v/>
      </c>
      <c r="AE204" s="700"/>
      <c r="AF204" s="682"/>
      <c r="AG204" s="702"/>
      <c r="AH204" s="676"/>
      <c r="AI204" s="678"/>
      <c r="AJ204" s="680"/>
      <c r="AK204" s="690"/>
      <c r="AL204" s="172"/>
      <c r="AM204" s="174"/>
      <c r="AN204" s="174"/>
      <c r="AO204" s="174"/>
      <c r="AP204" s="174"/>
      <c r="AQ204" s="174"/>
      <c r="AR204" s="172"/>
      <c r="AS204" s="172"/>
    </row>
    <row r="205" spans="1:45" ht="12.75" customHeight="1" x14ac:dyDescent="0.25">
      <c r="A205" s="682"/>
      <c r="B205" s="684"/>
      <c r="C205" s="686"/>
      <c r="D205" s="688"/>
      <c r="E205" s="686"/>
      <c r="F205" s="693"/>
      <c r="G205" s="696"/>
      <c r="H205" s="107" t="s">
        <v>254</v>
      </c>
      <c r="I205" s="496"/>
      <c r="J205" s="519"/>
      <c r="K205" s="48" t="str" cm="1">
        <f t="array" ref="K205">+_xlfn.IFS(J205="","",J205='12 Formulas'!$AM$2,'12 Formulas'!$AN$2,J205='12 Formulas'!$AM$3,'12 Formulas'!$AN$3)</f>
        <v/>
      </c>
      <c r="L205" s="452"/>
      <c r="M205" s="49" t="str" cm="1">
        <f t="array" ref="M205">+_xlfn.IFS(L205="","",L205='12 Formulas'!$AO$2,'12 Formulas'!$AP$2,L205='12 Formulas'!$AO$3,'12 Formulas'!$AP$3)</f>
        <v/>
      </c>
      <c r="N205" s="452"/>
      <c r="O205" s="49" t="str" cm="1">
        <f t="array" ref="O205">+_xlfn.IFS(N205="","",N205='12 Formulas'!$AQ$2,'12 Formulas'!$AR$2,N205='12 Formulas'!$AQ$3,'12 Formulas'!$AR$3)</f>
        <v/>
      </c>
      <c r="P205" s="452"/>
      <c r="Q205" s="49" t="str" cm="1">
        <f t="array" ref="Q205">+_xlfn.IFS(P205="","",P205='12 Formulas'!$AS$2,'12 Formulas'!$AT$2,P205='12 Formulas'!$AS$3,'12 Formulas'!$AT$3,P205='12 Formulas'!$AS$4,'12 Formulas'!$AT$4)</f>
        <v/>
      </c>
      <c r="R205" s="452"/>
      <c r="S205" s="49" t="str" cm="1">
        <f t="array" ref="S205">+_xlfn.IFS(R205="","",R205='12 Formulas'!$AU$2,'12 Formulas'!$AV$2,R205='12 Formulas'!$AU$3,'12 Formulas'!$AV$3)</f>
        <v/>
      </c>
      <c r="T205" s="491"/>
      <c r="U205" s="49" t="str" cm="1">
        <f t="array" ref="U205">+_xlfn.IFS(T205="","",T205='12 Formulas'!$AW$2,'12 Formulas'!$AX$2,T205='12 Formulas'!$AW$3,'12 Formulas'!$AX$3)</f>
        <v/>
      </c>
      <c r="V205" s="523"/>
      <c r="W205" s="104" t="str" cm="1">
        <f t="array" ref="W205">+_xlfn.IFS(V205="","",V205='12 Formulas'!$AY$2,'12 Formulas'!$AZ$2,V205='12 Formulas'!$AY$3,'12 Formulas'!$AZ$3,V205='12 Formulas'!$AY$4,'12 Formulas'!$AZ$4)</f>
        <v/>
      </c>
      <c r="X205" s="101" t="str">
        <f t="shared" ref="X205:X268" si="3">+IFERROR(K205+M205+O205+Q205+S205+U205+W205,"")</f>
        <v/>
      </c>
      <c r="Y205" s="50" t="str" cm="1">
        <f t="array" ref="Y205">+_xlfn.IFS(X205="","",X205&lt;='12 Formulas'!$BD$4,'12 Formulas'!$BB$4,X205&lt;='12 Formulas'!$BD$3,'12 Formulas'!$BB$3,X205&lt;='12 Formulas'!$BD$2,'12 Formulas'!$BB$2)</f>
        <v/>
      </c>
      <c r="Z205" s="526"/>
      <c r="AA205" s="95" t="str" cm="1">
        <f t="array" ref="AA205">+_xlfn.IFS(Z205="","",Z205='12 Formulas'!$BF$2,'12 Formulas'!$BG$2,Z205='12 Formulas'!$BF$3,'12 Formulas'!$BG$3,Z205='12 Formulas'!$BF$4,'12 Formulas'!$BG$4)</f>
        <v/>
      </c>
      <c r="AB205" s="94"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5" t="str" cm="1">
        <f t="array" ref="AC205">+_xlfn.IFS(AB205="","",AB205='12 Formulas'!$BM$3,'12 Formulas'!$BN$3,AB205='12 Formulas'!$BM$4,'12 Formulas'!$BN$4,AB205='12 Formulas'!$BM$5,'12 Formulas'!$BN$5)</f>
        <v/>
      </c>
      <c r="AD205" s="90" t="str" cm="1">
        <f t="array" ref="AD205">+_xlfn.IFS(AB205="","",AB205='12 Formulas'!$BM$3,'12 Formulas'!$BO$3,AB205='12 Formulas'!$BM$4,'12 Formulas'!$BO$4,AB205='12 Formulas'!$BM$5,'12 Formulas'!$BO$5)</f>
        <v/>
      </c>
      <c r="AE205" s="700"/>
      <c r="AF205" s="682"/>
      <c r="AG205" s="702"/>
      <c r="AH205" s="676"/>
      <c r="AI205" s="678"/>
      <c r="AJ205" s="680"/>
      <c r="AK205" s="690"/>
      <c r="AL205" s="172"/>
      <c r="AM205" s="174"/>
      <c r="AN205" s="174"/>
      <c r="AO205" s="174"/>
      <c r="AP205" s="174"/>
      <c r="AQ205" s="174"/>
      <c r="AR205" s="172"/>
      <c r="AS205" s="172"/>
    </row>
    <row r="206" spans="1:45" ht="12.75" customHeight="1" thickBot="1" x14ac:dyDescent="0.3">
      <c r="A206" s="683"/>
      <c r="B206" s="685"/>
      <c r="C206" s="687"/>
      <c r="D206" s="689"/>
      <c r="E206" s="687"/>
      <c r="F206" s="698"/>
      <c r="G206" s="699"/>
      <c r="H206" s="108" t="s">
        <v>258</v>
      </c>
      <c r="I206" s="506"/>
      <c r="J206" s="520"/>
      <c r="K206" s="78" t="str" cm="1">
        <f t="array" ref="K206">+_xlfn.IFS(J206="","",J206='12 Formulas'!$AM$2,'12 Formulas'!$AN$2,J206='12 Formulas'!$AM$3,'12 Formulas'!$AN$3)</f>
        <v/>
      </c>
      <c r="L206" s="455"/>
      <c r="M206" s="79" t="str" cm="1">
        <f t="array" ref="M206">+_xlfn.IFS(L206="","",L206='12 Formulas'!$AO$2,'12 Formulas'!$AP$2,L206='12 Formulas'!$AO$3,'12 Formulas'!$AP$3)</f>
        <v/>
      </c>
      <c r="N206" s="455"/>
      <c r="O206" s="79" t="str" cm="1">
        <f t="array" ref="O206">+_xlfn.IFS(N206="","",N206='12 Formulas'!$AQ$2,'12 Formulas'!$AR$2,N206='12 Formulas'!$AQ$3,'12 Formulas'!$AR$3)</f>
        <v/>
      </c>
      <c r="P206" s="455"/>
      <c r="Q206" s="79" t="str" cm="1">
        <f t="array" ref="Q206">+_xlfn.IFS(P206="","",P206='12 Formulas'!$AS$2,'12 Formulas'!$AT$2,P206='12 Formulas'!$AS$3,'12 Formulas'!$AT$3,P206='12 Formulas'!$AS$4,'12 Formulas'!$AT$4)</f>
        <v/>
      </c>
      <c r="R206" s="455"/>
      <c r="S206" s="79" t="str" cm="1">
        <f t="array" ref="S206">+_xlfn.IFS(R206="","",R206='12 Formulas'!$AU$2,'12 Formulas'!$AV$2,R206='12 Formulas'!$AU$3,'12 Formulas'!$AV$3)</f>
        <v/>
      </c>
      <c r="T206" s="500"/>
      <c r="U206" s="79" t="str" cm="1">
        <f t="array" ref="U206">+_xlfn.IFS(T206="","",T206='12 Formulas'!$AW$2,'12 Formulas'!$AX$2,T206='12 Formulas'!$AW$3,'12 Formulas'!$AX$3)</f>
        <v/>
      </c>
      <c r="V206" s="524"/>
      <c r="W206" s="105" t="str" cm="1">
        <f t="array" ref="W206">+_xlfn.IFS(V206="","",V206='12 Formulas'!$AY$2,'12 Formulas'!$AZ$2,V206='12 Formulas'!$AY$3,'12 Formulas'!$AZ$3,V206='12 Formulas'!$AY$4,'12 Formulas'!$AZ$4)</f>
        <v/>
      </c>
      <c r="X206" s="102" t="str">
        <f t="shared" si="3"/>
        <v/>
      </c>
      <c r="Y206" s="81" t="str" cm="1">
        <f t="array" ref="Y206">+_xlfn.IFS(X206="","",X206&lt;='12 Formulas'!$BD$4,'12 Formulas'!$BB$4,X206&lt;='12 Formulas'!$BD$3,'12 Formulas'!$BB$3,X206&lt;='12 Formulas'!$BD$2,'12 Formulas'!$BB$2)</f>
        <v/>
      </c>
      <c r="Z206" s="527"/>
      <c r="AA206" s="97" t="str" cm="1">
        <f t="array" ref="AA206">+_xlfn.IFS(Z206="","",Z206='12 Formulas'!$BF$2,'12 Formulas'!$BG$2,Z206='12 Formulas'!$BF$3,'12 Formulas'!$BG$3,Z206='12 Formulas'!$BF$4,'12 Formulas'!$BG$4)</f>
        <v/>
      </c>
      <c r="AB206" s="96"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7" t="str" cm="1">
        <f t="array" ref="AC206">+_xlfn.IFS(AB206="","",AB206='12 Formulas'!$BM$3,'12 Formulas'!$BN$3,AB206='12 Formulas'!$BM$4,'12 Formulas'!$BN$4,AB206='12 Formulas'!$BM$5,'12 Formulas'!$BN$5)</f>
        <v/>
      </c>
      <c r="AD206" s="91" t="str" cm="1">
        <f t="array" ref="AD206">+_xlfn.IFS(AB206="","",AB206='12 Formulas'!$BM$3,'12 Formulas'!$BO$3,AB206='12 Formulas'!$BM$4,'12 Formulas'!$BO$4,AB206='12 Formulas'!$BM$5,'12 Formulas'!$BO$5)</f>
        <v/>
      </c>
      <c r="AE206" s="701"/>
      <c r="AF206" s="683"/>
      <c r="AG206" s="703"/>
      <c r="AH206" s="677"/>
      <c r="AI206" s="679"/>
      <c r="AJ206" s="681"/>
      <c r="AK206" s="691"/>
      <c r="AL206" s="172"/>
      <c r="AM206" s="174"/>
      <c r="AN206" s="174"/>
      <c r="AO206" s="174"/>
      <c r="AP206" s="174"/>
      <c r="AQ206" s="174"/>
      <c r="AR206" s="172"/>
      <c r="AS206" s="172"/>
    </row>
    <row r="207" spans="1:45" ht="12.75" customHeight="1" x14ac:dyDescent="0.25">
      <c r="A207" s="682" t="str">
        <f>'1 Contexto e Identificación'!$A$24</f>
        <v>R14</v>
      </c>
      <c r="B207" s="684" t="str">
        <f>+'1 Contexto e Identificación'!$E$24</f>
        <v xml:space="preserve">  </v>
      </c>
      <c r="C207" s="686" t="str">
        <f>+'4 Mapa Calor Inherente'!$C$25</f>
        <v/>
      </c>
      <c r="D207" s="688" t="str">
        <f>+'4 Mapa Calor Inherente'!$D$25</f>
        <v/>
      </c>
      <c r="E207" s="686" t="str">
        <f>+'4 Mapa Calor Inherente'!$E$25</f>
        <v/>
      </c>
      <c r="F207" s="693" t="s">
        <v>244</v>
      </c>
      <c r="G207" s="696"/>
      <c r="H207" s="106" t="s">
        <v>245</v>
      </c>
      <c r="I207" s="508"/>
      <c r="J207" s="518"/>
      <c r="K207" s="56" t="str" cm="1">
        <f t="array" ref="K207">+_xlfn.IFS(J207="","",J207='12 Formulas'!$AM$2,'12 Formulas'!$AN$2,J207='12 Formulas'!$AM$3,'12 Formulas'!$AN$3)</f>
        <v/>
      </c>
      <c r="L207" s="521"/>
      <c r="M207" s="82" t="str" cm="1">
        <f t="array" ref="M207">+_xlfn.IFS(L207="","",L207='12 Formulas'!$AO$2,'12 Formulas'!$AP$2,L207='12 Formulas'!$AO$3,'12 Formulas'!$AP$3)</f>
        <v/>
      </c>
      <c r="N207" s="521"/>
      <c r="O207" s="82" t="str" cm="1">
        <f t="array" ref="O207">+_xlfn.IFS(N207="","",N207='12 Formulas'!$AQ$2,'12 Formulas'!$AR$2,N207='12 Formulas'!$AQ$3,'12 Formulas'!$AR$3)</f>
        <v/>
      </c>
      <c r="P207" s="521"/>
      <c r="Q207" s="82" t="str" cm="1">
        <f t="array" ref="Q207">+_xlfn.IFS(P207="","",P207='12 Formulas'!$AS$2,'12 Formulas'!$AT$2,P207='12 Formulas'!$AS$3,'12 Formulas'!$AT$3,P207='12 Formulas'!$AS$4,'12 Formulas'!$AT$4)</f>
        <v/>
      </c>
      <c r="R207" s="521"/>
      <c r="S207" s="82" t="str" cm="1">
        <f t="array" ref="S207">+_xlfn.IFS(R207="","",R207='12 Formulas'!$AU$2,'12 Formulas'!$AV$2,R207='12 Formulas'!$AU$3,'12 Formulas'!$AV$3)</f>
        <v/>
      </c>
      <c r="T207" s="478"/>
      <c r="U207" s="82" t="str" cm="1">
        <f t="array" ref="U207">+_xlfn.IFS(T207="","",T207='12 Formulas'!$AW$2,'12 Formulas'!$AX$2,T207='12 Formulas'!$AW$3,'12 Formulas'!$AX$3)</f>
        <v/>
      </c>
      <c r="V207" s="522"/>
      <c r="W207" s="103" t="str" cm="1">
        <f t="array" ref="W207">+_xlfn.IFS(V207="","",V207='12 Formulas'!$AY$2,'12 Formulas'!$AZ$2,V207='12 Formulas'!$AY$3,'12 Formulas'!$AZ$3,V207='12 Formulas'!$AY$4,'12 Formulas'!$AZ$4)</f>
        <v/>
      </c>
      <c r="X207" s="100" t="str">
        <f t="shared" si="3"/>
        <v/>
      </c>
      <c r="Y207" s="83" t="str" cm="1">
        <f t="array" ref="Y207">+_xlfn.IFS(X207="","",X207&lt;='12 Formulas'!$BD$4,'12 Formulas'!$BB$4,X207&lt;='12 Formulas'!$BD$3,'12 Formulas'!$BB$3,X207&lt;='12 Formulas'!$BD$2,'12 Formulas'!$BB$2)</f>
        <v/>
      </c>
      <c r="Z207" s="525"/>
      <c r="AA207" s="93" t="str" cm="1">
        <f t="array" ref="AA207">+_xlfn.IFS(Z207="","",Z207='12 Formulas'!$BF$2,'12 Formulas'!$BG$2,Z207='12 Formulas'!$BF$3,'12 Formulas'!$BG$3,Z207='12 Formulas'!$BF$4,'12 Formulas'!$BG$4)</f>
        <v/>
      </c>
      <c r="AB207" s="92"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3" t="str" cm="1">
        <f t="array" ref="AC207">+_xlfn.IFS(AB207="","",AB207='12 Formulas'!$BM$3,'12 Formulas'!$BN$3,AB207='12 Formulas'!$BM$4,'12 Formulas'!$BN$4,AB207='12 Formulas'!$BM$5,'12 Formulas'!$BN$5)</f>
        <v/>
      </c>
      <c r="AD207" s="89" t="str" cm="1">
        <f t="array" ref="AD207">+_xlfn.IFS(AB207="","",AB207='12 Formulas'!$BM$3,'12 Formulas'!$BO$3,AB207='12 Formulas'!$BM$4,'12 Formulas'!$BO$4,AB207='12 Formulas'!$BM$5,'12 Formulas'!$BO$5)</f>
        <v/>
      </c>
      <c r="AE207" s="700" t="str">
        <f>+IF(AC207="","",AVERAGE(AC207:AC221))</f>
        <v/>
      </c>
      <c r="AF207" s="682" t="str" cm="1">
        <f t="array" ref="AF207">+_xlfn.IFS(AE207="","",AE207='12 Formulas'!$BR$2,'12 Formulas'!$BQ$2,AE207&gt;='12 Formulas'!$BS$3,'12 Formulas'!$BQ$3,AE207&gt;='12 Formulas'!$BS$4,'12 Formulas'!$BQ$4)</f>
        <v/>
      </c>
      <c r="AG207" s="702" t="str">
        <f>+IF(AF207="","",'12 Formulas'!$BU$2)</f>
        <v/>
      </c>
      <c r="AH207" s="676" t="str" cm="1">
        <f t="array" ref="AH207">+_xlfn.IFS(AG207="","",AG207='12 Formulas'!$BX$4,'12 Formulas'!$BY$4,AND(AF207='12 Formulas'!$BW$3,AG207='12 Formulas'!$BX$3),'12 Formulas'!$BY$3,AND(AF207='12 Formulas'!$BW$5,AG207='12 Formulas'!$BX$5),'12 Formulas'!$BY$5,AND(AF207='12 Formulas'!$BW$7,AG207='12 Formulas'!$BX$7),'12 Formulas'!$BY$7)</f>
        <v/>
      </c>
      <c r="AI207" s="67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0" t="str">
        <f>+IF(D207="","",D207)</f>
        <v/>
      </c>
      <c r="AK207" s="690"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2"/>
      <c r="AM207" s="174"/>
      <c r="AN207" s="174"/>
      <c r="AO207" s="174"/>
      <c r="AP207" s="174"/>
      <c r="AQ207" s="174"/>
      <c r="AR207" s="172"/>
      <c r="AS207" s="172"/>
    </row>
    <row r="208" spans="1:45" ht="12.75" customHeight="1" x14ac:dyDescent="0.25">
      <c r="A208" s="682"/>
      <c r="B208" s="684"/>
      <c r="C208" s="686"/>
      <c r="D208" s="688"/>
      <c r="E208" s="686"/>
      <c r="F208" s="693"/>
      <c r="G208" s="696"/>
      <c r="H208" s="107" t="s">
        <v>254</v>
      </c>
      <c r="I208" s="496"/>
      <c r="J208" s="519"/>
      <c r="K208" s="48" t="str" cm="1">
        <f t="array" ref="K208">+_xlfn.IFS(J208="","",J208='12 Formulas'!$AM$2,'12 Formulas'!$AN$2,J208='12 Formulas'!$AM$3,'12 Formulas'!$AN$3)</f>
        <v/>
      </c>
      <c r="L208" s="452"/>
      <c r="M208" s="49" t="str" cm="1">
        <f t="array" ref="M208">+_xlfn.IFS(L208="","",L208='12 Formulas'!$AO$2,'12 Formulas'!$AP$2,L208='12 Formulas'!$AO$3,'12 Formulas'!$AP$3)</f>
        <v/>
      </c>
      <c r="N208" s="452"/>
      <c r="O208" s="49" t="str" cm="1">
        <f t="array" ref="O208">+_xlfn.IFS(N208="","",N208='12 Formulas'!$AQ$2,'12 Formulas'!$AR$2,N208='12 Formulas'!$AQ$3,'12 Formulas'!$AR$3)</f>
        <v/>
      </c>
      <c r="P208" s="452"/>
      <c r="Q208" s="49" t="str" cm="1">
        <f t="array" ref="Q208">+_xlfn.IFS(P208="","",P208='12 Formulas'!$AS$2,'12 Formulas'!$AT$2,P208='12 Formulas'!$AS$3,'12 Formulas'!$AT$3,P208='12 Formulas'!$AS$4,'12 Formulas'!$AT$4)</f>
        <v/>
      </c>
      <c r="R208" s="452"/>
      <c r="S208" s="49" t="str" cm="1">
        <f t="array" ref="S208">+_xlfn.IFS(R208="","",R208='12 Formulas'!$AU$2,'12 Formulas'!$AV$2,R208='12 Formulas'!$AU$3,'12 Formulas'!$AV$3)</f>
        <v/>
      </c>
      <c r="T208" s="491"/>
      <c r="U208" s="49" t="str" cm="1">
        <f t="array" ref="U208">+_xlfn.IFS(T208="","",T208='12 Formulas'!$AW$2,'12 Formulas'!$AX$2,T208='12 Formulas'!$AW$3,'12 Formulas'!$AX$3)</f>
        <v/>
      </c>
      <c r="V208" s="523"/>
      <c r="W208" s="104" t="str" cm="1">
        <f t="array" ref="W208">+_xlfn.IFS(V208="","",V208='12 Formulas'!$AY$2,'12 Formulas'!$AZ$2,V208='12 Formulas'!$AY$3,'12 Formulas'!$AZ$3,V208='12 Formulas'!$AY$4,'12 Formulas'!$AZ$4)</f>
        <v/>
      </c>
      <c r="X208" s="101" t="str">
        <f t="shared" si="3"/>
        <v/>
      </c>
      <c r="Y208" s="50" t="str" cm="1">
        <f t="array" ref="Y208">+_xlfn.IFS(X208="","",X208&lt;='12 Formulas'!$BD$4,'12 Formulas'!$BB$4,X208&lt;='12 Formulas'!$BD$3,'12 Formulas'!$BB$3,X208&lt;='12 Formulas'!$BD$2,'12 Formulas'!$BB$2)</f>
        <v/>
      </c>
      <c r="Z208" s="526"/>
      <c r="AA208" s="95" t="str" cm="1">
        <f t="array" ref="AA208">+_xlfn.IFS(Z208="","",Z208='12 Formulas'!$BF$2,'12 Formulas'!$BG$2,Z208='12 Formulas'!$BF$3,'12 Formulas'!$BG$3,Z208='12 Formulas'!$BF$4,'12 Formulas'!$BG$4)</f>
        <v/>
      </c>
      <c r="AB208" s="94"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5" t="str" cm="1">
        <f t="array" ref="AC208">+_xlfn.IFS(AB208="","",AB208='12 Formulas'!$BM$3,'12 Formulas'!$BN$3,AB208='12 Formulas'!$BM$4,'12 Formulas'!$BN$4,AB208='12 Formulas'!$BM$5,'12 Formulas'!$BN$5)</f>
        <v/>
      </c>
      <c r="AD208" s="90" t="str" cm="1">
        <f t="array" ref="AD208">+_xlfn.IFS(AB208="","",AB208='12 Formulas'!$BM$3,'12 Formulas'!$BO$3,AB208='12 Formulas'!$BM$4,'12 Formulas'!$BO$4,AB208='12 Formulas'!$BM$5,'12 Formulas'!$BO$5)</f>
        <v/>
      </c>
      <c r="AE208" s="700"/>
      <c r="AF208" s="682"/>
      <c r="AG208" s="702"/>
      <c r="AH208" s="676"/>
      <c r="AI208" s="678"/>
      <c r="AJ208" s="680"/>
      <c r="AK208" s="690"/>
      <c r="AL208" s="172"/>
      <c r="AM208" s="174"/>
      <c r="AN208" s="174"/>
      <c r="AO208" s="174"/>
      <c r="AP208" s="174"/>
      <c r="AQ208" s="174"/>
      <c r="AR208" s="172"/>
      <c r="AS208" s="172"/>
    </row>
    <row r="209" spans="1:45" ht="12.75" customHeight="1" x14ac:dyDescent="0.25">
      <c r="A209" s="682"/>
      <c r="B209" s="684"/>
      <c r="C209" s="686"/>
      <c r="D209" s="688"/>
      <c r="E209" s="686"/>
      <c r="F209" s="694"/>
      <c r="G209" s="697"/>
      <c r="H209" s="107" t="s">
        <v>258</v>
      </c>
      <c r="I209" s="496"/>
      <c r="J209" s="519"/>
      <c r="K209" s="48" t="str" cm="1">
        <f t="array" ref="K209">+_xlfn.IFS(J209="","",J209='12 Formulas'!$AM$2,'12 Formulas'!$AN$2,J209='12 Formulas'!$AM$3,'12 Formulas'!$AN$3)</f>
        <v/>
      </c>
      <c r="L209" s="452"/>
      <c r="M209" s="49" t="str" cm="1">
        <f t="array" ref="M209">+_xlfn.IFS(L209="","",L209='12 Formulas'!$AO$2,'12 Formulas'!$AP$2,L209='12 Formulas'!$AO$3,'12 Formulas'!$AP$3)</f>
        <v/>
      </c>
      <c r="N209" s="452"/>
      <c r="O209" s="49" t="str" cm="1">
        <f t="array" ref="O209">+_xlfn.IFS(N209="","",N209='12 Formulas'!$AQ$2,'12 Formulas'!$AR$2,N209='12 Formulas'!$AQ$3,'12 Formulas'!$AR$3)</f>
        <v/>
      </c>
      <c r="P209" s="452"/>
      <c r="Q209" s="49" t="str" cm="1">
        <f t="array" ref="Q209">+_xlfn.IFS(P209="","",P209='12 Formulas'!$AS$2,'12 Formulas'!$AT$2,P209='12 Formulas'!$AS$3,'12 Formulas'!$AT$3,P209='12 Formulas'!$AS$4,'12 Formulas'!$AT$4)</f>
        <v/>
      </c>
      <c r="R209" s="452"/>
      <c r="S209" s="49" t="str" cm="1">
        <f t="array" ref="S209">+_xlfn.IFS(R209="","",R209='12 Formulas'!$AU$2,'12 Formulas'!$AV$2,R209='12 Formulas'!$AU$3,'12 Formulas'!$AV$3)</f>
        <v/>
      </c>
      <c r="T209" s="491"/>
      <c r="U209" s="49" t="str" cm="1">
        <f t="array" ref="U209">+_xlfn.IFS(T209="","",T209='12 Formulas'!$AW$2,'12 Formulas'!$AX$2,T209='12 Formulas'!$AW$3,'12 Formulas'!$AX$3)</f>
        <v/>
      </c>
      <c r="V209" s="523"/>
      <c r="W209" s="104" t="str" cm="1">
        <f t="array" ref="W209">+_xlfn.IFS(V209="","",V209='12 Formulas'!$AY$2,'12 Formulas'!$AZ$2,V209='12 Formulas'!$AY$3,'12 Formulas'!$AZ$3,V209='12 Formulas'!$AY$4,'12 Formulas'!$AZ$4)</f>
        <v/>
      </c>
      <c r="X209" s="101" t="str">
        <f t="shared" si="3"/>
        <v/>
      </c>
      <c r="Y209" s="50" t="str" cm="1">
        <f t="array" ref="Y209">+_xlfn.IFS(X209="","",X209&lt;='12 Formulas'!$BD$4,'12 Formulas'!$BB$4,X209&lt;='12 Formulas'!$BD$3,'12 Formulas'!$BB$3,X209&lt;='12 Formulas'!$BD$2,'12 Formulas'!$BB$2)</f>
        <v/>
      </c>
      <c r="Z209" s="526"/>
      <c r="AA209" s="95" t="str" cm="1">
        <f t="array" ref="AA209">+_xlfn.IFS(Z209="","",Z209='12 Formulas'!$BF$2,'12 Formulas'!$BG$2,Z209='12 Formulas'!$BF$3,'12 Formulas'!$BG$3,Z209='12 Formulas'!$BF$4,'12 Formulas'!$BG$4)</f>
        <v/>
      </c>
      <c r="AB209" s="94"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5" t="str" cm="1">
        <f t="array" ref="AC209">+_xlfn.IFS(AB209="","",AB209='12 Formulas'!$BM$3,'12 Formulas'!$BN$3,AB209='12 Formulas'!$BM$4,'12 Formulas'!$BN$4,AB209='12 Formulas'!$BM$5,'12 Formulas'!$BN$5)</f>
        <v/>
      </c>
      <c r="AD209" s="90" t="str" cm="1">
        <f t="array" ref="AD209">+_xlfn.IFS(AB209="","",AB209='12 Formulas'!$BM$3,'12 Formulas'!$BO$3,AB209='12 Formulas'!$BM$4,'12 Formulas'!$BO$4,AB209='12 Formulas'!$BM$5,'12 Formulas'!$BO$5)</f>
        <v/>
      </c>
      <c r="AE209" s="700"/>
      <c r="AF209" s="682"/>
      <c r="AG209" s="702"/>
      <c r="AH209" s="676"/>
      <c r="AI209" s="678"/>
      <c r="AJ209" s="680"/>
      <c r="AK209" s="690"/>
      <c r="AL209" s="172"/>
      <c r="AM209" s="174"/>
      <c r="AN209" s="174"/>
      <c r="AO209" s="174"/>
      <c r="AP209" s="174"/>
      <c r="AQ209" s="174"/>
      <c r="AR209" s="172"/>
      <c r="AS209" s="172"/>
    </row>
    <row r="210" spans="1:45" ht="12.75" customHeight="1" x14ac:dyDescent="0.25">
      <c r="A210" s="682"/>
      <c r="B210" s="684"/>
      <c r="C210" s="686"/>
      <c r="D210" s="688"/>
      <c r="E210" s="686"/>
      <c r="F210" s="692" t="s">
        <v>259</v>
      </c>
      <c r="G210" s="695"/>
      <c r="H210" s="107" t="s">
        <v>245</v>
      </c>
      <c r="I210" s="496"/>
      <c r="J210" s="519"/>
      <c r="K210" s="48" t="str" cm="1">
        <f t="array" ref="K210">+_xlfn.IFS(J210="","",J210='12 Formulas'!$AM$2,'12 Formulas'!$AN$2,J210='12 Formulas'!$AM$3,'12 Formulas'!$AN$3)</f>
        <v/>
      </c>
      <c r="L210" s="452"/>
      <c r="M210" s="49" t="str" cm="1">
        <f t="array" ref="M210">+_xlfn.IFS(L210="","",L210='12 Formulas'!$AO$2,'12 Formulas'!$AP$2,L210='12 Formulas'!$AO$3,'12 Formulas'!$AP$3)</f>
        <v/>
      </c>
      <c r="N210" s="452"/>
      <c r="O210" s="49" t="str" cm="1">
        <f t="array" ref="O210">+_xlfn.IFS(N210="","",N210='12 Formulas'!$AQ$2,'12 Formulas'!$AR$2,N210='12 Formulas'!$AQ$3,'12 Formulas'!$AR$3)</f>
        <v/>
      </c>
      <c r="P210" s="452"/>
      <c r="Q210" s="49" t="str" cm="1">
        <f t="array" ref="Q210">+_xlfn.IFS(P210="","",P210='12 Formulas'!$AS$2,'12 Formulas'!$AT$2,P210='12 Formulas'!$AS$3,'12 Formulas'!$AT$3,P210='12 Formulas'!$AS$4,'12 Formulas'!$AT$4)</f>
        <v/>
      </c>
      <c r="R210" s="452"/>
      <c r="S210" s="49" t="str" cm="1">
        <f t="array" ref="S210">+_xlfn.IFS(R210="","",R210='12 Formulas'!$AU$2,'12 Formulas'!$AV$2,R210='12 Formulas'!$AU$3,'12 Formulas'!$AV$3)</f>
        <v/>
      </c>
      <c r="T210" s="491"/>
      <c r="U210" s="49" t="str" cm="1">
        <f t="array" ref="U210">+_xlfn.IFS(T210="","",T210='12 Formulas'!$AW$2,'12 Formulas'!$AX$2,T210='12 Formulas'!$AW$3,'12 Formulas'!$AX$3)</f>
        <v/>
      </c>
      <c r="V210" s="523"/>
      <c r="W210" s="104" t="str" cm="1">
        <f t="array" ref="W210">+_xlfn.IFS(V210="","",V210='12 Formulas'!$AY$2,'12 Formulas'!$AZ$2,V210='12 Formulas'!$AY$3,'12 Formulas'!$AZ$3,V210='12 Formulas'!$AY$4,'12 Formulas'!$AZ$4)</f>
        <v/>
      </c>
      <c r="X210" s="101" t="str">
        <f t="shared" si="3"/>
        <v/>
      </c>
      <c r="Y210" s="50" t="str" cm="1">
        <f t="array" ref="Y210">+_xlfn.IFS(X210="","",X210&lt;='12 Formulas'!$BD$4,'12 Formulas'!$BB$4,X210&lt;='12 Formulas'!$BD$3,'12 Formulas'!$BB$3,X210&lt;='12 Formulas'!$BD$2,'12 Formulas'!$BB$2)</f>
        <v/>
      </c>
      <c r="Z210" s="526"/>
      <c r="AA210" s="95" t="str" cm="1">
        <f t="array" ref="AA210">+_xlfn.IFS(Z210="","",Z210='12 Formulas'!$BF$2,'12 Formulas'!$BG$2,Z210='12 Formulas'!$BF$3,'12 Formulas'!$BG$3,Z210='12 Formulas'!$BF$4,'12 Formulas'!$BG$4)</f>
        <v/>
      </c>
      <c r="AB210" s="94"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5" t="str" cm="1">
        <f t="array" ref="AC210">+_xlfn.IFS(AB210="","",AB210='12 Formulas'!$BM$3,'12 Formulas'!$BN$3,AB210='12 Formulas'!$BM$4,'12 Formulas'!$BN$4,AB210='12 Formulas'!$BM$5,'12 Formulas'!$BN$5)</f>
        <v/>
      </c>
      <c r="AD210" s="90" t="str" cm="1">
        <f t="array" ref="AD210">+_xlfn.IFS(AB210="","",AB210='12 Formulas'!$BM$3,'12 Formulas'!$BO$3,AB210='12 Formulas'!$BM$4,'12 Formulas'!$BO$4,AB210='12 Formulas'!$BM$5,'12 Formulas'!$BO$5)</f>
        <v/>
      </c>
      <c r="AE210" s="700"/>
      <c r="AF210" s="682"/>
      <c r="AG210" s="702"/>
      <c r="AH210" s="676"/>
      <c r="AI210" s="678"/>
      <c r="AJ210" s="680"/>
      <c r="AK210" s="690"/>
      <c r="AL210" s="172"/>
      <c r="AM210" s="174"/>
      <c r="AN210" s="174"/>
      <c r="AO210" s="174"/>
      <c r="AP210" s="174"/>
      <c r="AQ210" s="174"/>
      <c r="AR210" s="172"/>
      <c r="AS210" s="172"/>
    </row>
    <row r="211" spans="1:45" ht="12.75" customHeight="1" x14ac:dyDescent="0.25">
      <c r="A211" s="682"/>
      <c r="B211" s="684"/>
      <c r="C211" s="686"/>
      <c r="D211" s="688"/>
      <c r="E211" s="686"/>
      <c r="F211" s="693"/>
      <c r="G211" s="696"/>
      <c r="H211" s="107" t="s">
        <v>254</v>
      </c>
      <c r="I211" s="496"/>
      <c r="J211" s="519"/>
      <c r="K211" s="48" t="str" cm="1">
        <f t="array" ref="K211">+_xlfn.IFS(J211="","",J211='12 Formulas'!$AM$2,'12 Formulas'!$AN$2,J211='12 Formulas'!$AM$3,'12 Formulas'!$AN$3)</f>
        <v/>
      </c>
      <c r="L211" s="452"/>
      <c r="M211" s="49" t="str" cm="1">
        <f t="array" ref="M211">+_xlfn.IFS(L211="","",L211='12 Formulas'!$AO$2,'12 Formulas'!$AP$2,L211='12 Formulas'!$AO$3,'12 Formulas'!$AP$3)</f>
        <v/>
      </c>
      <c r="N211" s="452"/>
      <c r="O211" s="49" t="str" cm="1">
        <f t="array" ref="O211">+_xlfn.IFS(N211="","",N211='12 Formulas'!$AQ$2,'12 Formulas'!$AR$2,N211='12 Formulas'!$AQ$3,'12 Formulas'!$AR$3)</f>
        <v/>
      </c>
      <c r="P211" s="452"/>
      <c r="Q211" s="49" t="str" cm="1">
        <f t="array" ref="Q211">+_xlfn.IFS(P211="","",P211='12 Formulas'!$AS$2,'12 Formulas'!$AT$2,P211='12 Formulas'!$AS$3,'12 Formulas'!$AT$3,P211='12 Formulas'!$AS$4,'12 Formulas'!$AT$4)</f>
        <v/>
      </c>
      <c r="R211" s="452"/>
      <c r="S211" s="49" t="str" cm="1">
        <f t="array" ref="S211">+_xlfn.IFS(R211="","",R211='12 Formulas'!$AU$2,'12 Formulas'!$AV$2,R211='12 Formulas'!$AU$3,'12 Formulas'!$AV$3)</f>
        <v/>
      </c>
      <c r="T211" s="491"/>
      <c r="U211" s="49" t="str" cm="1">
        <f t="array" ref="U211">+_xlfn.IFS(T211="","",T211='12 Formulas'!$AW$2,'12 Formulas'!$AX$2,T211='12 Formulas'!$AW$3,'12 Formulas'!$AX$3)</f>
        <v/>
      </c>
      <c r="V211" s="523"/>
      <c r="W211" s="104" t="str" cm="1">
        <f t="array" ref="W211">+_xlfn.IFS(V211="","",V211='12 Formulas'!$AY$2,'12 Formulas'!$AZ$2,V211='12 Formulas'!$AY$3,'12 Formulas'!$AZ$3,V211='12 Formulas'!$AY$4,'12 Formulas'!$AZ$4)</f>
        <v/>
      </c>
      <c r="X211" s="101" t="str">
        <f t="shared" si="3"/>
        <v/>
      </c>
      <c r="Y211" s="50" t="str" cm="1">
        <f t="array" ref="Y211">+_xlfn.IFS(X211="","",X211&lt;='12 Formulas'!$BD$4,'12 Formulas'!$BB$4,X211&lt;='12 Formulas'!$BD$3,'12 Formulas'!$BB$3,X211&lt;='12 Formulas'!$BD$2,'12 Formulas'!$BB$2)</f>
        <v/>
      </c>
      <c r="Z211" s="526"/>
      <c r="AA211" s="95" t="str" cm="1">
        <f t="array" ref="AA211">+_xlfn.IFS(Z211="","",Z211='12 Formulas'!$BF$2,'12 Formulas'!$BG$2,Z211='12 Formulas'!$BF$3,'12 Formulas'!$BG$3,Z211='12 Formulas'!$BF$4,'12 Formulas'!$BG$4)</f>
        <v/>
      </c>
      <c r="AB211" s="94"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5" t="str" cm="1">
        <f t="array" ref="AC211">+_xlfn.IFS(AB211="","",AB211='12 Formulas'!$BM$3,'12 Formulas'!$BN$3,AB211='12 Formulas'!$BM$4,'12 Formulas'!$BN$4,AB211='12 Formulas'!$BM$5,'12 Formulas'!$BN$5)</f>
        <v/>
      </c>
      <c r="AD211" s="90" t="str" cm="1">
        <f t="array" ref="AD211">+_xlfn.IFS(AB211="","",AB211='12 Formulas'!$BM$3,'12 Formulas'!$BO$3,AB211='12 Formulas'!$BM$4,'12 Formulas'!$BO$4,AB211='12 Formulas'!$BM$5,'12 Formulas'!$BO$5)</f>
        <v/>
      </c>
      <c r="AE211" s="700"/>
      <c r="AF211" s="682"/>
      <c r="AG211" s="702"/>
      <c r="AH211" s="676"/>
      <c r="AI211" s="678"/>
      <c r="AJ211" s="680"/>
      <c r="AK211" s="690"/>
      <c r="AL211" s="172"/>
      <c r="AM211" s="174"/>
      <c r="AN211" s="174"/>
      <c r="AO211" s="174"/>
      <c r="AP211" s="174"/>
      <c r="AQ211" s="174"/>
      <c r="AR211" s="172"/>
      <c r="AS211" s="172"/>
    </row>
    <row r="212" spans="1:45" ht="12.75" customHeight="1" x14ac:dyDescent="0.25">
      <c r="A212" s="682"/>
      <c r="B212" s="684"/>
      <c r="C212" s="686"/>
      <c r="D212" s="688"/>
      <c r="E212" s="686"/>
      <c r="F212" s="694"/>
      <c r="G212" s="697"/>
      <c r="H212" s="107" t="s">
        <v>258</v>
      </c>
      <c r="I212" s="496"/>
      <c r="J212" s="519"/>
      <c r="K212" s="48" t="str" cm="1">
        <f t="array" ref="K212">+_xlfn.IFS(J212="","",J212='12 Formulas'!$AM$2,'12 Formulas'!$AN$2,J212='12 Formulas'!$AM$3,'12 Formulas'!$AN$3)</f>
        <v/>
      </c>
      <c r="L212" s="452"/>
      <c r="M212" s="49" t="str" cm="1">
        <f t="array" ref="M212">+_xlfn.IFS(L212="","",L212='12 Formulas'!$AO$2,'12 Formulas'!$AP$2,L212='12 Formulas'!$AO$3,'12 Formulas'!$AP$3)</f>
        <v/>
      </c>
      <c r="N212" s="452"/>
      <c r="O212" s="49" t="str" cm="1">
        <f t="array" ref="O212">+_xlfn.IFS(N212="","",N212='12 Formulas'!$AQ$2,'12 Formulas'!$AR$2,N212='12 Formulas'!$AQ$3,'12 Formulas'!$AR$3)</f>
        <v/>
      </c>
      <c r="P212" s="452"/>
      <c r="Q212" s="49" t="str" cm="1">
        <f t="array" ref="Q212">+_xlfn.IFS(P212="","",P212='12 Formulas'!$AS$2,'12 Formulas'!$AT$2,P212='12 Formulas'!$AS$3,'12 Formulas'!$AT$3,P212='12 Formulas'!$AS$4,'12 Formulas'!$AT$4)</f>
        <v/>
      </c>
      <c r="R212" s="452"/>
      <c r="S212" s="49" t="str" cm="1">
        <f t="array" ref="S212">+_xlfn.IFS(R212="","",R212='12 Formulas'!$AU$2,'12 Formulas'!$AV$2,R212='12 Formulas'!$AU$3,'12 Formulas'!$AV$3)</f>
        <v/>
      </c>
      <c r="T212" s="491"/>
      <c r="U212" s="49" t="str" cm="1">
        <f t="array" ref="U212">+_xlfn.IFS(T212="","",T212='12 Formulas'!$AW$2,'12 Formulas'!$AX$2,T212='12 Formulas'!$AW$3,'12 Formulas'!$AX$3)</f>
        <v/>
      </c>
      <c r="V212" s="523"/>
      <c r="W212" s="104" t="str" cm="1">
        <f t="array" ref="W212">+_xlfn.IFS(V212="","",V212='12 Formulas'!$AY$2,'12 Formulas'!$AZ$2,V212='12 Formulas'!$AY$3,'12 Formulas'!$AZ$3,V212='12 Formulas'!$AY$4,'12 Formulas'!$AZ$4)</f>
        <v/>
      </c>
      <c r="X212" s="101" t="str">
        <f t="shared" si="3"/>
        <v/>
      </c>
      <c r="Y212" s="50" t="str" cm="1">
        <f t="array" ref="Y212">+_xlfn.IFS(X212="","",X212&lt;='12 Formulas'!$BD$4,'12 Formulas'!$BB$4,X212&lt;='12 Formulas'!$BD$3,'12 Formulas'!$BB$3,X212&lt;='12 Formulas'!$BD$2,'12 Formulas'!$BB$2)</f>
        <v/>
      </c>
      <c r="Z212" s="526"/>
      <c r="AA212" s="95" t="str" cm="1">
        <f t="array" ref="AA212">+_xlfn.IFS(Z212="","",Z212='12 Formulas'!$BF$2,'12 Formulas'!$BG$2,Z212='12 Formulas'!$BF$3,'12 Formulas'!$BG$3,Z212='12 Formulas'!$BF$4,'12 Formulas'!$BG$4)</f>
        <v/>
      </c>
      <c r="AB212" s="94"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5" t="str" cm="1">
        <f t="array" ref="AC212">+_xlfn.IFS(AB212="","",AB212='12 Formulas'!$BM$3,'12 Formulas'!$BN$3,AB212='12 Formulas'!$BM$4,'12 Formulas'!$BN$4,AB212='12 Formulas'!$BM$5,'12 Formulas'!$BN$5)</f>
        <v/>
      </c>
      <c r="AD212" s="90" t="str" cm="1">
        <f t="array" ref="AD212">+_xlfn.IFS(AB212="","",AB212='12 Formulas'!$BM$3,'12 Formulas'!$BO$3,AB212='12 Formulas'!$BM$4,'12 Formulas'!$BO$4,AB212='12 Formulas'!$BM$5,'12 Formulas'!$BO$5)</f>
        <v/>
      </c>
      <c r="AE212" s="700"/>
      <c r="AF212" s="682"/>
      <c r="AG212" s="702"/>
      <c r="AH212" s="676"/>
      <c r="AI212" s="678"/>
      <c r="AJ212" s="680"/>
      <c r="AK212" s="690"/>
      <c r="AL212" s="172"/>
      <c r="AM212" s="174"/>
      <c r="AN212" s="174"/>
      <c r="AO212" s="174"/>
      <c r="AP212" s="174"/>
      <c r="AQ212" s="174"/>
      <c r="AR212" s="172"/>
      <c r="AS212" s="172"/>
    </row>
    <row r="213" spans="1:45" ht="12.75" customHeight="1" x14ac:dyDescent="0.25">
      <c r="A213" s="682"/>
      <c r="B213" s="684"/>
      <c r="C213" s="686"/>
      <c r="D213" s="688"/>
      <c r="E213" s="686"/>
      <c r="F213" s="692" t="s">
        <v>260</v>
      </c>
      <c r="G213" s="695"/>
      <c r="H213" s="107" t="s">
        <v>245</v>
      </c>
      <c r="I213" s="496"/>
      <c r="J213" s="519"/>
      <c r="K213" s="48" t="str" cm="1">
        <f t="array" ref="K213">+_xlfn.IFS(J213="","",J213='12 Formulas'!$AM$2,'12 Formulas'!$AN$2,J213='12 Formulas'!$AM$3,'12 Formulas'!$AN$3)</f>
        <v/>
      </c>
      <c r="L213" s="452"/>
      <c r="M213" s="49" t="str" cm="1">
        <f t="array" ref="M213">+_xlfn.IFS(L213="","",L213='12 Formulas'!$AO$2,'12 Formulas'!$AP$2,L213='12 Formulas'!$AO$3,'12 Formulas'!$AP$3)</f>
        <v/>
      </c>
      <c r="N213" s="452"/>
      <c r="O213" s="49" t="str" cm="1">
        <f t="array" ref="O213">+_xlfn.IFS(N213="","",N213='12 Formulas'!$AQ$2,'12 Formulas'!$AR$2,N213='12 Formulas'!$AQ$3,'12 Formulas'!$AR$3)</f>
        <v/>
      </c>
      <c r="P213" s="452"/>
      <c r="Q213" s="49" t="str" cm="1">
        <f t="array" ref="Q213">+_xlfn.IFS(P213="","",P213='12 Formulas'!$AS$2,'12 Formulas'!$AT$2,P213='12 Formulas'!$AS$3,'12 Formulas'!$AT$3,P213='12 Formulas'!$AS$4,'12 Formulas'!$AT$4)</f>
        <v/>
      </c>
      <c r="R213" s="452"/>
      <c r="S213" s="49" t="str" cm="1">
        <f t="array" ref="S213">+_xlfn.IFS(R213="","",R213='12 Formulas'!$AU$2,'12 Formulas'!$AV$2,R213='12 Formulas'!$AU$3,'12 Formulas'!$AV$3)</f>
        <v/>
      </c>
      <c r="T213" s="491"/>
      <c r="U213" s="49" t="str" cm="1">
        <f t="array" ref="U213">+_xlfn.IFS(T213="","",T213='12 Formulas'!$AW$2,'12 Formulas'!$AX$2,T213='12 Formulas'!$AW$3,'12 Formulas'!$AX$3)</f>
        <v/>
      </c>
      <c r="V213" s="523"/>
      <c r="W213" s="104" t="str" cm="1">
        <f t="array" ref="W213">+_xlfn.IFS(V213="","",V213='12 Formulas'!$AY$2,'12 Formulas'!$AZ$2,V213='12 Formulas'!$AY$3,'12 Formulas'!$AZ$3,V213='12 Formulas'!$AY$4,'12 Formulas'!$AZ$4)</f>
        <v/>
      </c>
      <c r="X213" s="101" t="str">
        <f t="shared" si="3"/>
        <v/>
      </c>
      <c r="Y213" s="50" t="str" cm="1">
        <f t="array" ref="Y213">+_xlfn.IFS(X213="","",X213&lt;='12 Formulas'!$BD$4,'12 Formulas'!$BB$4,X213&lt;='12 Formulas'!$BD$3,'12 Formulas'!$BB$3,X213&lt;='12 Formulas'!$BD$2,'12 Formulas'!$BB$2)</f>
        <v/>
      </c>
      <c r="Z213" s="526"/>
      <c r="AA213" s="95" t="str" cm="1">
        <f t="array" ref="AA213">+_xlfn.IFS(Z213="","",Z213='12 Formulas'!$BF$2,'12 Formulas'!$BG$2,Z213='12 Formulas'!$BF$3,'12 Formulas'!$BG$3,Z213='12 Formulas'!$BF$4,'12 Formulas'!$BG$4)</f>
        <v/>
      </c>
      <c r="AB213" s="94"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5" t="str" cm="1">
        <f t="array" ref="AC213">+_xlfn.IFS(AB213="","",AB213='12 Formulas'!$BM$3,'12 Formulas'!$BN$3,AB213='12 Formulas'!$BM$4,'12 Formulas'!$BN$4,AB213='12 Formulas'!$BM$5,'12 Formulas'!$BN$5)</f>
        <v/>
      </c>
      <c r="AD213" s="90" t="str" cm="1">
        <f t="array" ref="AD213">+_xlfn.IFS(AB213="","",AB213='12 Formulas'!$BM$3,'12 Formulas'!$BO$3,AB213='12 Formulas'!$BM$4,'12 Formulas'!$BO$4,AB213='12 Formulas'!$BM$5,'12 Formulas'!$BO$5)</f>
        <v/>
      </c>
      <c r="AE213" s="700"/>
      <c r="AF213" s="682"/>
      <c r="AG213" s="702"/>
      <c r="AH213" s="676"/>
      <c r="AI213" s="678"/>
      <c r="AJ213" s="680"/>
      <c r="AK213" s="690"/>
      <c r="AL213" s="172"/>
      <c r="AM213" s="174"/>
      <c r="AN213" s="174"/>
      <c r="AO213" s="174"/>
      <c r="AP213" s="174"/>
      <c r="AQ213" s="174"/>
      <c r="AR213" s="172"/>
      <c r="AS213" s="172"/>
    </row>
    <row r="214" spans="1:45" ht="12.75" customHeight="1" x14ac:dyDescent="0.25">
      <c r="A214" s="682"/>
      <c r="B214" s="684"/>
      <c r="C214" s="686"/>
      <c r="D214" s="688"/>
      <c r="E214" s="686"/>
      <c r="F214" s="693"/>
      <c r="G214" s="696"/>
      <c r="H214" s="107" t="s">
        <v>254</v>
      </c>
      <c r="I214" s="496"/>
      <c r="J214" s="519"/>
      <c r="K214" s="48" t="str" cm="1">
        <f t="array" ref="K214">+_xlfn.IFS(J214="","",J214='12 Formulas'!$AM$2,'12 Formulas'!$AN$2,J214='12 Formulas'!$AM$3,'12 Formulas'!$AN$3)</f>
        <v/>
      </c>
      <c r="L214" s="452"/>
      <c r="M214" s="49" t="str" cm="1">
        <f t="array" ref="M214">+_xlfn.IFS(L214="","",L214='12 Formulas'!$AO$2,'12 Formulas'!$AP$2,L214='12 Formulas'!$AO$3,'12 Formulas'!$AP$3)</f>
        <v/>
      </c>
      <c r="N214" s="452"/>
      <c r="O214" s="49" t="str" cm="1">
        <f t="array" ref="O214">+_xlfn.IFS(N214="","",N214='12 Formulas'!$AQ$2,'12 Formulas'!$AR$2,N214='12 Formulas'!$AQ$3,'12 Formulas'!$AR$3)</f>
        <v/>
      </c>
      <c r="P214" s="452"/>
      <c r="Q214" s="49" t="str" cm="1">
        <f t="array" ref="Q214">+_xlfn.IFS(P214="","",P214='12 Formulas'!$AS$2,'12 Formulas'!$AT$2,P214='12 Formulas'!$AS$3,'12 Formulas'!$AT$3,P214='12 Formulas'!$AS$4,'12 Formulas'!$AT$4)</f>
        <v/>
      </c>
      <c r="R214" s="452"/>
      <c r="S214" s="49" t="str" cm="1">
        <f t="array" ref="S214">+_xlfn.IFS(R214="","",R214='12 Formulas'!$AU$2,'12 Formulas'!$AV$2,R214='12 Formulas'!$AU$3,'12 Formulas'!$AV$3)</f>
        <v/>
      </c>
      <c r="T214" s="491"/>
      <c r="U214" s="49" t="str" cm="1">
        <f t="array" ref="U214">+_xlfn.IFS(T214="","",T214='12 Formulas'!$AW$2,'12 Formulas'!$AX$2,T214='12 Formulas'!$AW$3,'12 Formulas'!$AX$3)</f>
        <v/>
      </c>
      <c r="V214" s="523"/>
      <c r="W214" s="104" t="str" cm="1">
        <f t="array" ref="W214">+_xlfn.IFS(V214="","",V214='12 Formulas'!$AY$2,'12 Formulas'!$AZ$2,V214='12 Formulas'!$AY$3,'12 Formulas'!$AZ$3,V214='12 Formulas'!$AY$4,'12 Formulas'!$AZ$4)</f>
        <v/>
      </c>
      <c r="X214" s="101" t="str">
        <f t="shared" si="3"/>
        <v/>
      </c>
      <c r="Y214" s="50" t="str" cm="1">
        <f t="array" ref="Y214">+_xlfn.IFS(X214="","",X214&lt;='12 Formulas'!$BD$4,'12 Formulas'!$BB$4,X214&lt;='12 Formulas'!$BD$3,'12 Formulas'!$BB$3,X214&lt;='12 Formulas'!$BD$2,'12 Formulas'!$BB$2)</f>
        <v/>
      </c>
      <c r="Z214" s="526"/>
      <c r="AA214" s="95" t="str" cm="1">
        <f t="array" ref="AA214">+_xlfn.IFS(Z214="","",Z214='12 Formulas'!$BF$2,'12 Formulas'!$BG$2,Z214='12 Formulas'!$BF$3,'12 Formulas'!$BG$3,Z214='12 Formulas'!$BF$4,'12 Formulas'!$BG$4)</f>
        <v/>
      </c>
      <c r="AB214" s="94"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5" t="str" cm="1">
        <f t="array" ref="AC214">+_xlfn.IFS(AB214="","",AB214='12 Formulas'!$BM$3,'12 Formulas'!$BN$3,AB214='12 Formulas'!$BM$4,'12 Formulas'!$BN$4,AB214='12 Formulas'!$BM$5,'12 Formulas'!$BN$5)</f>
        <v/>
      </c>
      <c r="AD214" s="90" t="str" cm="1">
        <f t="array" ref="AD214">+_xlfn.IFS(AB214="","",AB214='12 Formulas'!$BM$3,'12 Formulas'!$BO$3,AB214='12 Formulas'!$BM$4,'12 Formulas'!$BO$4,AB214='12 Formulas'!$BM$5,'12 Formulas'!$BO$5)</f>
        <v/>
      </c>
      <c r="AE214" s="700"/>
      <c r="AF214" s="682"/>
      <c r="AG214" s="702"/>
      <c r="AH214" s="676"/>
      <c r="AI214" s="678"/>
      <c r="AJ214" s="680"/>
      <c r="AK214" s="690"/>
      <c r="AL214" s="172"/>
      <c r="AM214" s="174"/>
      <c r="AN214" s="174"/>
      <c r="AO214" s="174"/>
      <c r="AP214" s="174"/>
      <c r="AQ214" s="174"/>
      <c r="AR214" s="172"/>
      <c r="AS214" s="172"/>
    </row>
    <row r="215" spans="1:45" ht="12.75" customHeight="1" x14ac:dyDescent="0.25">
      <c r="A215" s="682"/>
      <c r="B215" s="684"/>
      <c r="C215" s="686"/>
      <c r="D215" s="688"/>
      <c r="E215" s="686"/>
      <c r="F215" s="694"/>
      <c r="G215" s="697"/>
      <c r="H215" s="107" t="s">
        <v>258</v>
      </c>
      <c r="I215" s="496"/>
      <c r="J215" s="519"/>
      <c r="K215" s="48" t="str" cm="1">
        <f t="array" ref="K215">+_xlfn.IFS(J215="","",J215='12 Formulas'!$AM$2,'12 Formulas'!$AN$2,J215='12 Formulas'!$AM$3,'12 Formulas'!$AN$3)</f>
        <v/>
      </c>
      <c r="L215" s="452"/>
      <c r="M215" s="49" t="str" cm="1">
        <f t="array" ref="M215">+_xlfn.IFS(L215="","",L215='12 Formulas'!$AO$2,'12 Formulas'!$AP$2,L215='12 Formulas'!$AO$3,'12 Formulas'!$AP$3)</f>
        <v/>
      </c>
      <c r="N215" s="452"/>
      <c r="O215" s="49" t="str" cm="1">
        <f t="array" ref="O215">+_xlfn.IFS(N215="","",N215='12 Formulas'!$AQ$2,'12 Formulas'!$AR$2,N215='12 Formulas'!$AQ$3,'12 Formulas'!$AR$3)</f>
        <v/>
      </c>
      <c r="P215" s="452"/>
      <c r="Q215" s="49" t="str" cm="1">
        <f t="array" ref="Q215">+_xlfn.IFS(P215="","",P215='12 Formulas'!$AS$2,'12 Formulas'!$AT$2,P215='12 Formulas'!$AS$3,'12 Formulas'!$AT$3,P215='12 Formulas'!$AS$4,'12 Formulas'!$AT$4)</f>
        <v/>
      </c>
      <c r="R215" s="452"/>
      <c r="S215" s="49" t="str" cm="1">
        <f t="array" ref="S215">+_xlfn.IFS(R215="","",R215='12 Formulas'!$AU$2,'12 Formulas'!$AV$2,R215='12 Formulas'!$AU$3,'12 Formulas'!$AV$3)</f>
        <v/>
      </c>
      <c r="T215" s="491"/>
      <c r="U215" s="49" t="str" cm="1">
        <f t="array" ref="U215">+_xlfn.IFS(T215="","",T215='12 Formulas'!$AW$2,'12 Formulas'!$AX$2,T215='12 Formulas'!$AW$3,'12 Formulas'!$AX$3)</f>
        <v/>
      </c>
      <c r="V215" s="523"/>
      <c r="W215" s="104" t="str" cm="1">
        <f t="array" ref="W215">+_xlfn.IFS(V215="","",V215='12 Formulas'!$AY$2,'12 Formulas'!$AZ$2,V215='12 Formulas'!$AY$3,'12 Formulas'!$AZ$3,V215='12 Formulas'!$AY$4,'12 Formulas'!$AZ$4)</f>
        <v/>
      </c>
      <c r="X215" s="101" t="str">
        <f t="shared" si="3"/>
        <v/>
      </c>
      <c r="Y215" s="50" t="str" cm="1">
        <f t="array" ref="Y215">+_xlfn.IFS(X215="","",X215&lt;='12 Formulas'!$BD$4,'12 Formulas'!$BB$4,X215&lt;='12 Formulas'!$BD$3,'12 Formulas'!$BB$3,X215&lt;='12 Formulas'!$BD$2,'12 Formulas'!$BB$2)</f>
        <v/>
      </c>
      <c r="Z215" s="526"/>
      <c r="AA215" s="95" t="str" cm="1">
        <f t="array" ref="AA215">+_xlfn.IFS(Z215="","",Z215='12 Formulas'!$BF$2,'12 Formulas'!$BG$2,Z215='12 Formulas'!$BF$3,'12 Formulas'!$BG$3,Z215='12 Formulas'!$BF$4,'12 Formulas'!$BG$4)</f>
        <v/>
      </c>
      <c r="AB215" s="94"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5" t="str" cm="1">
        <f t="array" ref="AC215">+_xlfn.IFS(AB215="","",AB215='12 Formulas'!$BM$3,'12 Formulas'!$BN$3,AB215='12 Formulas'!$BM$4,'12 Formulas'!$BN$4,AB215='12 Formulas'!$BM$5,'12 Formulas'!$BN$5)</f>
        <v/>
      </c>
      <c r="AD215" s="90" t="str" cm="1">
        <f t="array" ref="AD215">+_xlfn.IFS(AB215="","",AB215='12 Formulas'!$BM$3,'12 Formulas'!$BO$3,AB215='12 Formulas'!$BM$4,'12 Formulas'!$BO$4,AB215='12 Formulas'!$BM$5,'12 Formulas'!$BO$5)</f>
        <v/>
      </c>
      <c r="AE215" s="700"/>
      <c r="AF215" s="682"/>
      <c r="AG215" s="702"/>
      <c r="AH215" s="676"/>
      <c r="AI215" s="678"/>
      <c r="AJ215" s="680"/>
      <c r="AK215" s="690"/>
      <c r="AL215" s="172"/>
      <c r="AM215" s="174"/>
      <c r="AN215" s="174"/>
      <c r="AO215" s="174"/>
      <c r="AP215" s="174"/>
      <c r="AQ215" s="174"/>
      <c r="AR215" s="172"/>
      <c r="AS215" s="172"/>
    </row>
    <row r="216" spans="1:45" ht="12.75" customHeight="1" x14ac:dyDescent="0.25">
      <c r="A216" s="682"/>
      <c r="B216" s="684"/>
      <c r="C216" s="686"/>
      <c r="D216" s="688"/>
      <c r="E216" s="686"/>
      <c r="F216" s="692" t="s">
        <v>261</v>
      </c>
      <c r="G216" s="695"/>
      <c r="H216" s="107" t="s">
        <v>245</v>
      </c>
      <c r="I216" s="496"/>
      <c r="J216" s="519"/>
      <c r="K216" s="48" t="str" cm="1">
        <f t="array" ref="K216">+_xlfn.IFS(J216="","",J216='12 Formulas'!$AM$2,'12 Formulas'!$AN$2,J216='12 Formulas'!$AM$3,'12 Formulas'!$AN$3)</f>
        <v/>
      </c>
      <c r="L216" s="452"/>
      <c r="M216" s="49" t="str" cm="1">
        <f t="array" ref="M216">+_xlfn.IFS(L216="","",L216='12 Formulas'!$AO$2,'12 Formulas'!$AP$2,L216='12 Formulas'!$AO$3,'12 Formulas'!$AP$3)</f>
        <v/>
      </c>
      <c r="N216" s="452"/>
      <c r="O216" s="49" t="str" cm="1">
        <f t="array" ref="O216">+_xlfn.IFS(N216="","",N216='12 Formulas'!$AQ$2,'12 Formulas'!$AR$2,N216='12 Formulas'!$AQ$3,'12 Formulas'!$AR$3)</f>
        <v/>
      </c>
      <c r="P216" s="452"/>
      <c r="Q216" s="49" t="str" cm="1">
        <f t="array" ref="Q216">+_xlfn.IFS(P216="","",P216='12 Formulas'!$AS$2,'12 Formulas'!$AT$2,P216='12 Formulas'!$AS$3,'12 Formulas'!$AT$3,P216='12 Formulas'!$AS$4,'12 Formulas'!$AT$4)</f>
        <v/>
      </c>
      <c r="R216" s="452"/>
      <c r="S216" s="49" t="str" cm="1">
        <f t="array" ref="S216">+_xlfn.IFS(R216="","",R216='12 Formulas'!$AU$2,'12 Formulas'!$AV$2,R216='12 Formulas'!$AU$3,'12 Formulas'!$AV$3)</f>
        <v/>
      </c>
      <c r="T216" s="491"/>
      <c r="U216" s="49" t="str" cm="1">
        <f t="array" ref="U216">+_xlfn.IFS(T216="","",T216='12 Formulas'!$AW$2,'12 Formulas'!$AX$2,T216='12 Formulas'!$AW$3,'12 Formulas'!$AX$3)</f>
        <v/>
      </c>
      <c r="V216" s="523"/>
      <c r="W216" s="104" t="str" cm="1">
        <f t="array" ref="W216">+_xlfn.IFS(V216="","",V216='12 Formulas'!$AY$2,'12 Formulas'!$AZ$2,V216='12 Formulas'!$AY$3,'12 Formulas'!$AZ$3,V216='12 Formulas'!$AY$4,'12 Formulas'!$AZ$4)</f>
        <v/>
      </c>
      <c r="X216" s="101" t="str">
        <f t="shared" si="3"/>
        <v/>
      </c>
      <c r="Y216" s="50" t="str" cm="1">
        <f t="array" ref="Y216">+_xlfn.IFS(X216="","",X216&lt;='12 Formulas'!$BD$4,'12 Formulas'!$BB$4,X216&lt;='12 Formulas'!$BD$3,'12 Formulas'!$BB$3,X216&lt;='12 Formulas'!$BD$2,'12 Formulas'!$BB$2)</f>
        <v/>
      </c>
      <c r="Z216" s="526"/>
      <c r="AA216" s="95" t="str" cm="1">
        <f t="array" ref="AA216">+_xlfn.IFS(Z216="","",Z216='12 Formulas'!$BF$2,'12 Formulas'!$BG$2,Z216='12 Formulas'!$BF$3,'12 Formulas'!$BG$3,Z216='12 Formulas'!$BF$4,'12 Formulas'!$BG$4)</f>
        <v/>
      </c>
      <c r="AB216" s="94"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5" t="str" cm="1">
        <f t="array" ref="AC216">+_xlfn.IFS(AB216="","",AB216='12 Formulas'!$BM$3,'12 Formulas'!$BN$3,AB216='12 Formulas'!$BM$4,'12 Formulas'!$BN$4,AB216='12 Formulas'!$BM$5,'12 Formulas'!$BN$5)</f>
        <v/>
      </c>
      <c r="AD216" s="90" t="str" cm="1">
        <f t="array" ref="AD216">+_xlfn.IFS(AB216="","",AB216='12 Formulas'!$BM$3,'12 Formulas'!$BO$3,AB216='12 Formulas'!$BM$4,'12 Formulas'!$BO$4,AB216='12 Formulas'!$BM$5,'12 Formulas'!$BO$5)</f>
        <v/>
      </c>
      <c r="AE216" s="700"/>
      <c r="AF216" s="682"/>
      <c r="AG216" s="702"/>
      <c r="AH216" s="676"/>
      <c r="AI216" s="678"/>
      <c r="AJ216" s="680"/>
      <c r="AK216" s="690"/>
      <c r="AL216" s="172"/>
      <c r="AM216" s="174"/>
      <c r="AN216" s="174"/>
      <c r="AO216" s="174"/>
      <c r="AP216" s="174"/>
      <c r="AQ216" s="174"/>
      <c r="AR216" s="172"/>
      <c r="AS216" s="172"/>
    </row>
    <row r="217" spans="1:45" ht="12.75" customHeight="1" x14ac:dyDescent="0.25">
      <c r="A217" s="682"/>
      <c r="B217" s="684"/>
      <c r="C217" s="686"/>
      <c r="D217" s="688"/>
      <c r="E217" s="686"/>
      <c r="F217" s="693"/>
      <c r="G217" s="696"/>
      <c r="H217" s="107" t="s">
        <v>254</v>
      </c>
      <c r="I217" s="496"/>
      <c r="J217" s="519"/>
      <c r="K217" s="48" t="str" cm="1">
        <f t="array" ref="K217">+_xlfn.IFS(J217="","",J217='12 Formulas'!$AM$2,'12 Formulas'!$AN$2,J217='12 Formulas'!$AM$3,'12 Formulas'!$AN$3)</f>
        <v/>
      </c>
      <c r="L217" s="452"/>
      <c r="M217" s="49" t="str" cm="1">
        <f t="array" ref="M217">+_xlfn.IFS(L217="","",L217='12 Formulas'!$AO$2,'12 Formulas'!$AP$2,L217='12 Formulas'!$AO$3,'12 Formulas'!$AP$3)</f>
        <v/>
      </c>
      <c r="N217" s="452"/>
      <c r="O217" s="49" t="str" cm="1">
        <f t="array" ref="O217">+_xlfn.IFS(N217="","",N217='12 Formulas'!$AQ$2,'12 Formulas'!$AR$2,N217='12 Formulas'!$AQ$3,'12 Formulas'!$AR$3)</f>
        <v/>
      </c>
      <c r="P217" s="452"/>
      <c r="Q217" s="49" t="str" cm="1">
        <f t="array" ref="Q217">+_xlfn.IFS(P217="","",P217='12 Formulas'!$AS$2,'12 Formulas'!$AT$2,P217='12 Formulas'!$AS$3,'12 Formulas'!$AT$3,P217='12 Formulas'!$AS$4,'12 Formulas'!$AT$4)</f>
        <v/>
      </c>
      <c r="R217" s="452"/>
      <c r="S217" s="49" t="str" cm="1">
        <f t="array" ref="S217">+_xlfn.IFS(R217="","",R217='12 Formulas'!$AU$2,'12 Formulas'!$AV$2,R217='12 Formulas'!$AU$3,'12 Formulas'!$AV$3)</f>
        <v/>
      </c>
      <c r="T217" s="491"/>
      <c r="U217" s="49" t="str" cm="1">
        <f t="array" ref="U217">+_xlfn.IFS(T217="","",T217='12 Formulas'!$AW$2,'12 Formulas'!$AX$2,T217='12 Formulas'!$AW$3,'12 Formulas'!$AX$3)</f>
        <v/>
      </c>
      <c r="V217" s="523"/>
      <c r="W217" s="104" t="str" cm="1">
        <f t="array" ref="W217">+_xlfn.IFS(V217="","",V217='12 Formulas'!$AY$2,'12 Formulas'!$AZ$2,V217='12 Formulas'!$AY$3,'12 Formulas'!$AZ$3,V217='12 Formulas'!$AY$4,'12 Formulas'!$AZ$4)</f>
        <v/>
      </c>
      <c r="X217" s="101" t="str">
        <f t="shared" si="3"/>
        <v/>
      </c>
      <c r="Y217" s="50" t="str" cm="1">
        <f t="array" ref="Y217">+_xlfn.IFS(X217="","",X217&lt;='12 Formulas'!$BD$4,'12 Formulas'!$BB$4,X217&lt;='12 Formulas'!$BD$3,'12 Formulas'!$BB$3,X217&lt;='12 Formulas'!$BD$2,'12 Formulas'!$BB$2)</f>
        <v/>
      </c>
      <c r="Z217" s="526"/>
      <c r="AA217" s="95" t="str" cm="1">
        <f t="array" ref="AA217">+_xlfn.IFS(Z217="","",Z217='12 Formulas'!$BF$2,'12 Formulas'!$BG$2,Z217='12 Formulas'!$BF$3,'12 Formulas'!$BG$3,Z217='12 Formulas'!$BF$4,'12 Formulas'!$BG$4)</f>
        <v/>
      </c>
      <c r="AB217" s="94"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5" t="str" cm="1">
        <f t="array" ref="AC217">+_xlfn.IFS(AB217="","",AB217='12 Formulas'!$BM$3,'12 Formulas'!$BN$3,AB217='12 Formulas'!$BM$4,'12 Formulas'!$BN$4,AB217='12 Formulas'!$BM$5,'12 Formulas'!$BN$5)</f>
        <v/>
      </c>
      <c r="AD217" s="90" t="str" cm="1">
        <f t="array" ref="AD217">+_xlfn.IFS(AB217="","",AB217='12 Formulas'!$BM$3,'12 Formulas'!$BO$3,AB217='12 Formulas'!$BM$4,'12 Formulas'!$BO$4,AB217='12 Formulas'!$BM$5,'12 Formulas'!$BO$5)</f>
        <v/>
      </c>
      <c r="AE217" s="700"/>
      <c r="AF217" s="682"/>
      <c r="AG217" s="702"/>
      <c r="AH217" s="676"/>
      <c r="AI217" s="678"/>
      <c r="AJ217" s="680"/>
      <c r="AK217" s="690"/>
      <c r="AL217" s="172"/>
      <c r="AM217" s="174"/>
      <c r="AN217" s="174"/>
      <c r="AO217" s="174"/>
      <c r="AP217" s="174"/>
      <c r="AQ217" s="174"/>
      <c r="AR217" s="172"/>
      <c r="AS217" s="172"/>
    </row>
    <row r="218" spans="1:45" ht="12.75" customHeight="1" x14ac:dyDescent="0.25">
      <c r="A218" s="682"/>
      <c r="B218" s="684"/>
      <c r="C218" s="686"/>
      <c r="D218" s="688"/>
      <c r="E218" s="686"/>
      <c r="F218" s="694"/>
      <c r="G218" s="697"/>
      <c r="H218" s="107" t="s">
        <v>258</v>
      </c>
      <c r="I218" s="496"/>
      <c r="J218" s="519"/>
      <c r="K218" s="48" t="str" cm="1">
        <f t="array" ref="K218">+_xlfn.IFS(J218="","",J218='12 Formulas'!$AM$2,'12 Formulas'!$AN$2,J218='12 Formulas'!$AM$3,'12 Formulas'!$AN$3)</f>
        <v/>
      </c>
      <c r="L218" s="452"/>
      <c r="M218" s="49" t="str" cm="1">
        <f t="array" ref="M218">+_xlfn.IFS(L218="","",L218='12 Formulas'!$AO$2,'12 Formulas'!$AP$2,L218='12 Formulas'!$AO$3,'12 Formulas'!$AP$3)</f>
        <v/>
      </c>
      <c r="N218" s="452"/>
      <c r="O218" s="49" t="str" cm="1">
        <f t="array" ref="O218">+_xlfn.IFS(N218="","",N218='12 Formulas'!$AQ$2,'12 Formulas'!$AR$2,N218='12 Formulas'!$AQ$3,'12 Formulas'!$AR$3)</f>
        <v/>
      </c>
      <c r="P218" s="452"/>
      <c r="Q218" s="49" t="str" cm="1">
        <f t="array" ref="Q218">+_xlfn.IFS(P218="","",P218='12 Formulas'!$AS$2,'12 Formulas'!$AT$2,P218='12 Formulas'!$AS$3,'12 Formulas'!$AT$3,P218='12 Formulas'!$AS$4,'12 Formulas'!$AT$4)</f>
        <v/>
      </c>
      <c r="R218" s="452"/>
      <c r="S218" s="49" t="str" cm="1">
        <f t="array" ref="S218">+_xlfn.IFS(R218="","",R218='12 Formulas'!$AU$2,'12 Formulas'!$AV$2,R218='12 Formulas'!$AU$3,'12 Formulas'!$AV$3)</f>
        <v/>
      </c>
      <c r="T218" s="491"/>
      <c r="U218" s="49" t="str" cm="1">
        <f t="array" ref="U218">+_xlfn.IFS(T218="","",T218='12 Formulas'!$AW$2,'12 Formulas'!$AX$2,T218='12 Formulas'!$AW$3,'12 Formulas'!$AX$3)</f>
        <v/>
      </c>
      <c r="V218" s="523"/>
      <c r="W218" s="104" t="str" cm="1">
        <f t="array" ref="W218">+_xlfn.IFS(V218="","",V218='12 Formulas'!$AY$2,'12 Formulas'!$AZ$2,V218='12 Formulas'!$AY$3,'12 Formulas'!$AZ$3,V218='12 Formulas'!$AY$4,'12 Formulas'!$AZ$4)</f>
        <v/>
      </c>
      <c r="X218" s="101" t="str">
        <f t="shared" si="3"/>
        <v/>
      </c>
      <c r="Y218" s="50" t="str" cm="1">
        <f t="array" ref="Y218">+_xlfn.IFS(X218="","",X218&lt;='12 Formulas'!$BD$4,'12 Formulas'!$BB$4,X218&lt;='12 Formulas'!$BD$3,'12 Formulas'!$BB$3,X218&lt;='12 Formulas'!$BD$2,'12 Formulas'!$BB$2)</f>
        <v/>
      </c>
      <c r="Z218" s="526"/>
      <c r="AA218" s="95" t="str" cm="1">
        <f t="array" ref="AA218">+_xlfn.IFS(Z218="","",Z218='12 Formulas'!$BF$2,'12 Formulas'!$BG$2,Z218='12 Formulas'!$BF$3,'12 Formulas'!$BG$3,Z218='12 Formulas'!$BF$4,'12 Formulas'!$BG$4)</f>
        <v/>
      </c>
      <c r="AB218" s="94"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5" t="str" cm="1">
        <f t="array" ref="AC218">+_xlfn.IFS(AB218="","",AB218='12 Formulas'!$BM$3,'12 Formulas'!$BN$3,AB218='12 Formulas'!$BM$4,'12 Formulas'!$BN$4,AB218='12 Formulas'!$BM$5,'12 Formulas'!$BN$5)</f>
        <v/>
      </c>
      <c r="AD218" s="90" t="str" cm="1">
        <f t="array" ref="AD218">+_xlfn.IFS(AB218="","",AB218='12 Formulas'!$BM$3,'12 Formulas'!$BO$3,AB218='12 Formulas'!$BM$4,'12 Formulas'!$BO$4,AB218='12 Formulas'!$BM$5,'12 Formulas'!$BO$5)</f>
        <v/>
      </c>
      <c r="AE218" s="700"/>
      <c r="AF218" s="682"/>
      <c r="AG218" s="702"/>
      <c r="AH218" s="676"/>
      <c r="AI218" s="678"/>
      <c r="AJ218" s="680"/>
      <c r="AK218" s="690"/>
      <c r="AL218" s="172"/>
      <c r="AM218" s="174"/>
      <c r="AN218" s="174"/>
      <c r="AO218" s="174"/>
      <c r="AP218" s="174"/>
      <c r="AQ218" s="174"/>
      <c r="AR218" s="172"/>
      <c r="AS218" s="172"/>
    </row>
    <row r="219" spans="1:45" ht="12.75" customHeight="1" x14ac:dyDescent="0.25">
      <c r="A219" s="682"/>
      <c r="B219" s="684"/>
      <c r="C219" s="686"/>
      <c r="D219" s="688"/>
      <c r="E219" s="686"/>
      <c r="F219" s="692" t="s">
        <v>262</v>
      </c>
      <c r="G219" s="695"/>
      <c r="H219" s="107" t="s">
        <v>245</v>
      </c>
      <c r="I219" s="496"/>
      <c r="J219" s="519"/>
      <c r="K219" s="48" t="str" cm="1">
        <f t="array" ref="K219">+_xlfn.IFS(J219="","",J219='12 Formulas'!$AM$2,'12 Formulas'!$AN$2,J219='12 Formulas'!$AM$3,'12 Formulas'!$AN$3)</f>
        <v/>
      </c>
      <c r="L219" s="452"/>
      <c r="M219" s="49" t="str" cm="1">
        <f t="array" ref="M219">+_xlfn.IFS(L219="","",L219='12 Formulas'!$AO$2,'12 Formulas'!$AP$2,L219='12 Formulas'!$AO$3,'12 Formulas'!$AP$3)</f>
        <v/>
      </c>
      <c r="N219" s="452"/>
      <c r="O219" s="49" t="str" cm="1">
        <f t="array" ref="O219">+_xlfn.IFS(N219="","",N219='12 Formulas'!$AQ$2,'12 Formulas'!$AR$2,N219='12 Formulas'!$AQ$3,'12 Formulas'!$AR$3)</f>
        <v/>
      </c>
      <c r="P219" s="452"/>
      <c r="Q219" s="49" t="str" cm="1">
        <f t="array" ref="Q219">+_xlfn.IFS(P219="","",P219='12 Formulas'!$AS$2,'12 Formulas'!$AT$2,P219='12 Formulas'!$AS$3,'12 Formulas'!$AT$3,P219='12 Formulas'!$AS$4,'12 Formulas'!$AT$4)</f>
        <v/>
      </c>
      <c r="R219" s="452"/>
      <c r="S219" s="49" t="str" cm="1">
        <f t="array" ref="S219">+_xlfn.IFS(R219="","",R219='12 Formulas'!$AU$2,'12 Formulas'!$AV$2,R219='12 Formulas'!$AU$3,'12 Formulas'!$AV$3)</f>
        <v/>
      </c>
      <c r="T219" s="491"/>
      <c r="U219" s="49" t="str" cm="1">
        <f t="array" ref="U219">+_xlfn.IFS(T219="","",T219='12 Formulas'!$AW$2,'12 Formulas'!$AX$2,T219='12 Formulas'!$AW$3,'12 Formulas'!$AX$3)</f>
        <v/>
      </c>
      <c r="V219" s="523"/>
      <c r="W219" s="104" t="str" cm="1">
        <f t="array" ref="W219">+_xlfn.IFS(V219="","",V219='12 Formulas'!$AY$2,'12 Formulas'!$AZ$2,V219='12 Formulas'!$AY$3,'12 Formulas'!$AZ$3,V219='12 Formulas'!$AY$4,'12 Formulas'!$AZ$4)</f>
        <v/>
      </c>
      <c r="X219" s="101" t="str">
        <f t="shared" si="3"/>
        <v/>
      </c>
      <c r="Y219" s="50" t="str" cm="1">
        <f t="array" ref="Y219">+_xlfn.IFS(X219="","",X219&lt;='12 Formulas'!$BD$4,'12 Formulas'!$BB$4,X219&lt;='12 Formulas'!$BD$3,'12 Formulas'!$BB$3,X219&lt;='12 Formulas'!$BD$2,'12 Formulas'!$BB$2)</f>
        <v/>
      </c>
      <c r="Z219" s="526"/>
      <c r="AA219" s="95" t="str" cm="1">
        <f t="array" ref="AA219">+_xlfn.IFS(Z219="","",Z219='12 Formulas'!$BF$2,'12 Formulas'!$BG$2,Z219='12 Formulas'!$BF$3,'12 Formulas'!$BG$3,Z219='12 Formulas'!$BF$4,'12 Formulas'!$BG$4)</f>
        <v/>
      </c>
      <c r="AB219" s="94"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5" t="str" cm="1">
        <f t="array" ref="AC219">+_xlfn.IFS(AB219="","",AB219='12 Formulas'!$BM$3,'12 Formulas'!$BN$3,AB219='12 Formulas'!$BM$4,'12 Formulas'!$BN$4,AB219='12 Formulas'!$BM$5,'12 Formulas'!$BN$5)</f>
        <v/>
      </c>
      <c r="AD219" s="90" t="str" cm="1">
        <f t="array" ref="AD219">+_xlfn.IFS(AB219="","",AB219='12 Formulas'!$BM$3,'12 Formulas'!$BO$3,AB219='12 Formulas'!$BM$4,'12 Formulas'!$BO$4,AB219='12 Formulas'!$BM$5,'12 Formulas'!$BO$5)</f>
        <v/>
      </c>
      <c r="AE219" s="700"/>
      <c r="AF219" s="682"/>
      <c r="AG219" s="702"/>
      <c r="AH219" s="676"/>
      <c r="AI219" s="678"/>
      <c r="AJ219" s="680"/>
      <c r="AK219" s="690"/>
      <c r="AL219" s="172"/>
      <c r="AM219" s="174"/>
      <c r="AN219" s="174"/>
      <c r="AO219" s="174"/>
      <c r="AP219" s="174"/>
      <c r="AQ219" s="174"/>
      <c r="AR219" s="172"/>
      <c r="AS219" s="172"/>
    </row>
    <row r="220" spans="1:45" ht="12.75" customHeight="1" x14ac:dyDescent="0.25">
      <c r="A220" s="682"/>
      <c r="B220" s="684"/>
      <c r="C220" s="686"/>
      <c r="D220" s="688"/>
      <c r="E220" s="686"/>
      <c r="F220" s="693"/>
      <c r="G220" s="696"/>
      <c r="H220" s="107" t="s">
        <v>254</v>
      </c>
      <c r="I220" s="496"/>
      <c r="J220" s="519"/>
      <c r="K220" s="48" t="str" cm="1">
        <f t="array" ref="K220">+_xlfn.IFS(J220="","",J220='12 Formulas'!$AM$2,'12 Formulas'!$AN$2,J220='12 Formulas'!$AM$3,'12 Formulas'!$AN$3)</f>
        <v/>
      </c>
      <c r="L220" s="452"/>
      <c r="M220" s="49" t="str" cm="1">
        <f t="array" ref="M220">+_xlfn.IFS(L220="","",L220='12 Formulas'!$AO$2,'12 Formulas'!$AP$2,L220='12 Formulas'!$AO$3,'12 Formulas'!$AP$3)</f>
        <v/>
      </c>
      <c r="N220" s="452"/>
      <c r="O220" s="49" t="str" cm="1">
        <f t="array" ref="O220">+_xlfn.IFS(N220="","",N220='12 Formulas'!$AQ$2,'12 Formulas'!$AR$2,N220='12 Formulas'!$AQ$3,'12 Formulas'!$AR$3)</f>
        <v/>
      </c>
      <c r="P220" s="452"/>
      <c r="Q220" s="49" t="str" cm="1">
        <f t="array" ref="Q220">+_xlfn.IFS(P220="","",P220='12 Formulas'!$AS$2,'12 Formulas'!$AT$2,P220='12 Formulas'!$AS$3,'12 Formulas'!$AT$3,P220='12 Formulas'!$AS$4,'12 Formulas'!$AT$4)</f>
        <v/>
      </c>
      <c r="R220" s="452"/>
      <c r="S220" s="49" t="str" cm="1">
        <f t="array" ref="S220">+_xlfn.IFS(R220="","",R220='12 Formulas'!$AU$2,'12 Formulas'!$AV$2,R220='12 Formulas'!$AU$3,'12 Formulas'!$AV$3)</f>
        <v/>
      </c>
      <c r="T220" s="491"/>
      <c r="U220" s="49" t="str" cm="1">
        <f t="array" ref="U220">+_xlfn.IFS(T220="","",T220='12 Formulas'!$AW$2,'12 Formulas'!$AX$2,T220='12 Formulas'!$AW$3,'12 Formulas'!$AX$3)</f>
        <v/>
      </c>
      <c r="V220" s="523"/>
      <c r="W220" s="104" t="str" cm="1">
        <f t="array" ref="W220">+_xlfn.IFS(V220="","",V220='12 Formulas'!$AY$2,'12 Formulas'!$AZ$2,V220='12 Formulas'!$AY$3,'12 Formulas'!$AZ$3,V220='12 Formulas'!$AY$4,'12 Formulas'!$AZ$4)</f>
        <v/>
      </c>
      <c r="X220" s="101" t="str">
        <f t="shared" si="3"/>
        <v/>
      </c>
      <c r="Y220" s="50" t="str" cm="1">
        <f t="array" ref="Y220">+_xlfn.IFS(X220="","",X220&lt;='12 Formulas'!$BD$4,'12 Formulas'!$BB$4,X220&lt;='12 Formulas'!$BD$3,'12 Formulas'!$BB$3,X220&lt;='12 Formulas'!$BD$2,'12 Formulas'!$BB$2)</f>
        <v/>
      </c>
      <c r="Z220" s="526"/>
      <c r="AA220" s="95" t="str" cm="1">
        <f t="array" ref="AA220">+_xlfn.IFS(Z220="","",Z220='12 Formulas'!$BF$2,'12 Formulas'!$BG$2,Z220='12 Formulas'!$BF$3,'12 Formulas'!$BG$3,Z220='12 Formulas'!$BF$4,'12 Formulas'!$BG$4)</f>
        <v/>
      </c>
      <c r="AB220" s="94"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5" t="str" cm="1">
        <f t="array" ref="AC220">+_xlfn.IFS(AB220="","",AB220='12 Formulas'!$BM$3,'12 Formulas'!$BN$3,AB220='12 Formulas'!$BM$4,'12 Formulas'!$BN$4,AB220='12 Formulas'!$BM$5,'12 Formulas'!$BN$5)</f>
        <v/>
      </c>
      <c r="AD220" s="90" t="str" cm="1">
        <f t="array" ref="AD220">+_xlfn.IFS(AB220="","",AB220='12 Formulas'!$BM$3,'12 Formulas'!$BO$3,AB220='12 Formulas'!$BM$4,'12 Formulas'!$BO$4,AB220='12 Formulas'!$BM$5,'12 Formulas'!$BO$5)</f>
        <v/>
      </c>
      <c r="AE220" s="700"/>
      <c r="AF220" s="682"/>
      <c r="AG220" s="702"/>
      <c r="AH220" s="676"/>
      <c r="AI220" s="678"/>
      <c r="AJ220" s="680"/>
      <c r="AK220" s="690"/>
      <c r="AL220" s="172"/>
      <c r="AM220" s="174"/>
      <c r="AN220" s="174"/>
      <c r="AO220" s="174"/>
      <c r="AP220" s="174"/>
      <c r="AQ220" s="174"/>
      <c r="AR220" s="172"/>
      <c r="AS220" s="172"/>
    </row>
    <row r="221" spans="1:45" ht="12.75" customHeight="1" thickBot="1" x14ac:dyDescent="0.3">
      <c r="A221" s="683"/>
      <c r="B221" s="685"/>
      <c r="C221" s="687"/>
      <c r="D221" s="689"/>
      <c r="E221" s="687"/>
      <c r="F221" s="698"/>
      <c r="G221" s="699"/>
      <c r="H221" s="108" t="s">
        <v>258</v>
      </c>
      <c r="I221" s="506"/>
      <c r="J221" s="520"/>
      <c r="K221" s="78" t="str" cm="1">
        <f t="array" ref="K221">+_xlfn.IFS(J221="","",J221='12 Formulas'!$AM$2,'12 Formulas'!$AN$2,J221='12 Formulas'!$AM$3,'12 Formulas'!$AN$3)</f>
        <v/>
      </c>
      <c r="L221" s="455"/>
      <c r="M221" s="79" t="str" cm="1">
        <f t="array" ref="M221">+_xlfn.IFS(L221="","",L221='12 Formulas'!$AO$2,'12 Formulas'!$AP$2,L221='12 Formulas'!$AO$3,'12 Formulas'!$AP$3)</f>
        <v/>
      </c>
      <c r="N221" s="455"/>
      <c r="O221" s="79" t="str" cm="1">
        <f t="array" ref="O221">+_xlfn.IFS(N221="","",N221='12 Formulas'!$AQ$2,'12 Formulas'!$AR$2,N221='12 Formulas'!$AQ$3,'12 Formulas'!$AR$3)</f>
        <v/>
      </c>
      <c r="P221" s="455"/>
      <c r="Q221" s="79" t="str" cm="1">
        <f t="array" ref="Q221">+_xlfn.IFS(P221="","",P221='12 Formulas'!$AS$2,'12 Formulas'!$AT$2,P221='12 Formulas'!$AS$3,'12 Formulas'!$AT$3,P221='12 Formulas'!$AS$4,'12 Formulas'!$AT$4)</f>
        <v/>
      </c>
      <c r="R221" s="455"/>
      <c r="S221" s="79" t="str" cm="1">
        <f t="array" ref="S221">+_xlfn.IFS(R221="","",R221='12 Formulas'!$AU$2,'12 Formulas'!$AV$2,R221='12 Formulas'!$AU$3,'12 Formulas'!$AV$3)</f>
        <v/>
      </c>
      <c r="T221" s="500"/>
      <c r="U221" s="79" t="str" cm="1">
        <f t="array" ref="U221">+_xlfn.IFS(T221="","",T221='12 Formulas'!$AW$2,'12 Formulas'!$AX$2,T221='12 Formulas'!$AW$3,'12 Formulas'!$AX$3)</f>
        <v/>
      </c>
      <c r="V221" s="524"/>
      <c r="W221" s="105" t="str" cm="1">
        <f t="array" ref="W221">+_xlfn.IFS(V221="","",V221='12 Formulas'!$AY$2,'12 Formulas'!$AZ$2,V221='12 Formulas'!$AY$3,'12 Formulas'!$AZ$3,V221='12 Formulas'!$AY$4,'12 Formulas'!$AZ$4)</f>
        <v/>
      </c>
      <c r="X221" s="102" t="str">
        <f t="shared" si="3"/>
        <v/>
      </c>
      <c r="Y221" s="81" t="str" cm="1">
        <f t="array" ref="Y221">+_xlfn.IFS(X221="","",X221&lt;='12 Formulas'!$BD$4,'12 Formulas'!$BB$4,X221&lt;='12 Formulas'!$BD$3,'12 Formulas'!$BB$3,X221&lt;='12 Formulas'!$BD$2,'12 Formulas'!$BB$2)</f>
        <v/>
      </c>
      <c r="Z221" s="527"/>
      <c r="AA221" s="97" t="str" cm="1">
        <f t="array" ref="AA221">+_xlfn.IFS(Z221="","",Z221='12 Formulas'!$BF$2,'12 Formulas'!$BG$2,Z221='12 Formulas'!$BF$3,'12 Formulas'!$BG$3,Z221='12 Formulas'!$BF$4,'12 Formulas'!$BG$4)</f>
        <v/>
      </c>
      <c r="AB221" s="96"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7" t="str" cm="1">
        <f t="array" ref="AC221">+_xlfn.IFS(AB221="","",AB221='12 Formulas'!$BM$3,'12 Formulas'!$BN$3,AB221='12 Formulas'!$BM$4,'12 Formulas'!$BN$4,AB221='12 Formulas'!$BM$5,'12 Formulas'!$BN$5)</f>
        <v/>
      </c>
      <c r="AD221" s="91" t="str" cm="1">
        <f t="array" ref="AD221">+_xlfn.IFS(AB221="","",AB221='12 Formulas'!$BM$3,'12 Formulas'!$BO$3,AB221='12 Formulas'!$BM$4,'12 Formulas'!$BO$4,AB221='12 Formulas'!$BM$5,'12 Formulas'!$BO$5)</f>
        <v/>
      </c>
      <c r="AE221" s="701"/>
      <c r="AF221" s="683"/>
      <c r="AG221" s="703"/>
      <c r="AH221" s="677"/>
      <c r="AI221" s="679"/>
      <c r="AJ221" s="681"/>
      <c r="AK221" s="691"/>
      <c r="AL221" s="172"/>
      <c r="AM221" s="174"/>
      <c r="AN221" s="174"/>
      <c r="AO221" s="174"/>
      <c r="AP221" s="174"/>
      <c r="AQ221" s="174"/>
      <c r="AR221" s="172"/>
      <c r="AS221" s="172"/>
    </row>
    <row r="222" spans="1:45" ht="12.75" customHeight="1" x14ac:dyDescent="0.25">
      <c r="A222" s="682" t="str">
        <f>'1 Contexto e Identificación'!$A$25</f>
        <v>R15</v>
      </c>
      <c r="B222" s="684" t="str">
        <f>+'1 Contexto e Identificación'!$E$25</f>
        <v xml:space="preserve">  </v>
      </c>
      <c r="C222" s="686" t="str">
        <f>+'4 Mapa Calor Inherente'!$C$26</f>
        <v/>
      </c>
      <c r="D222" s="688" t="str">
        <f>+'4 Mapa Calor Inherente'!$D$26</f>
        <v/>
      </c>
      <c r="E222" s="686" t="str">
        <f>+'4 Mapa Calor Inherente'!$E$26</f>
        <v/>
      </c>
      <c r="F222" s="693" t="s">
        <v>244</v>
      </c>
      <c r="G222" s="696"/>
      <c r="H222" s="106" t="s">
        <v>245</v>
      </c>
      <c r="I222" s="508"/>
      <c r="J222" s="518"/>
      <c r="K222" s="56" t="str" cm="1">
        <f t="array" ref="K222">+_xlfn.IFS(J222="","",J222='12 Formulas'!$AM$2,'12 Formulas'!$AN$2,J222='12 Formulas'!$AM$3,'12 Formulas'!$AN$3)</f>
        <v/>
      </c>
      <c r="L222" s="521"/>
      <c r="M222" s="82" t="str" cm="1">
        <f t="array" ref="M222">+_xlfn.IFS(L222="","",L222='12 Formulas'!$AO$2,'12 Formulas'!$AP$2,L222='12 Formulas'!$AO$3,'12 Formulas'!$AP$3)</f>
        <v/>
      </c>
      <c r="N222" s="521"/>
      <c r="O222" s="82" t="str" cm="1">
        <f t="array" ref="O222">+_xlfn.IFS(N222="","",N222='12 Formulas'!$AQ$2,'12 Formulas'!$AR$2,N222='12 Formulas'!$AQ$3,'12 Formulas'!$AR$3)</f>
        <v/>
      </c>
      <c r="P222" s="521"/>
      <c r="Q222" s="82" t="str" cm="1">
        <f t="array" ref="Q222">+_xlfn.IFS(P222="","",P222='12 Formulas'!$AS$2,'12 Formulas'!$AT$2,P222='12 Formulas'!$AS$3,'12 Formulas'!$AT$3,P222='12 Formulas'!$AS$4,'12 Formulas'!$AT$4)</f>
        <v/>
      </c>
      <c r="R222" s="521"/>
      <c r="S222" s="82" t="str" cm="1">
        <f t="array" ref="S222">+_xlfn.IFS(R222="","",R222='12 Formulas'!$AU$2,'12 Formulas'!$AV$2,R222='12 Formulas'!$AU$3,'12 Formulas'!$AV$3)</f>
        <v/>
      </c>
      <c r="T222" s="478"/>
      <c r="U222" s="82" t="str" cm="1">
        <f t="array" ref="U222">+_xlfn.IFS(T222="","",T222='12 Formulas'!$AW$2,'12 Formulas'!$AX$2,T222='12 Formulas'!$AW$3,'12 Formulas'!$AX$3)</f>
        <v/>
      </c>
      <c r="V222" s="522"/>
      <c r="W222" s="103" t="str" cm="1">
        <f t="array" ref="W222">+_xlfn.IFS(V222="","",V222='12 Formulas'!$AY$2,'12 Formulas'!$AZ$2,V222='12 Formulas'!$AY$3,'12 Formulas'!$AZ$3,V222='12 Formulas'!$AY$4,'12 Formulas'!$AZ$4)</f>
        <v/>
      </c>
      <c r="X222" s="100" t="str">
        <f t="shared" si="3"/>
        <v/>
      </c>
      <c r="Y222" s="83" t="str" cm="1">
        <f t="array" ref="Y222">+_xlfn.IFS(X222="","",X222&lt;='12 Formulas'!$BD$4,'12 Formulas'!$BB$4,X222&lt;='12 Formulas'!$BD$3,'12 Formulas'!$BB$3,X222&lt;='12 Formulas'!$BD$2,'12 Formulas'!$BB$2)</f>
        <v/>
      </c>
      <c r="Z222" s="525"/>
      <c r="AA222" s="93" t="str" cm="1">
        <f t="array" ref="AA222">+_xlfn.IFS(Z222="","",Z222='12 Formulas'!$BF$2,'12 Formulas'!$BG$2,Z222='12 Formulas'!$BF$3,'12 Formulas'!$BG$3,Z222='12 Formulas'!$BF$4,'12 Formulas'!$BG$4)</f>
        <v/>
      </c>
      <c r="AB222" s="92"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3" t="str" cm="1">
        <f t="array" ref="AC222">+_xlfn.IFS(AB222="","",AB222='12 Formulas'!$BM$3,'12 Formulas'!$BN$3,AB222='12 Formulas'!$BM$4,'12 Formulas'!$BN$4,AB222='12 Formulas'!$BM$5,'12 Formulas'!$BN$5)</f>
        <v/>
      </c>
      <c r="AD222" s="89" t="str" cm="1">
        <f t="array" ref="AD222">+_xlfn.IFS(AB222="","",AB222='12 Formulas'!$BM$3,'12 Formulas'!$BO$3,AB222='12 Formulas'!$BM$4,'12 Formulas'!$BO$4,AB222='12 Formulas'!$BM$5,'12 Formulas'!$BO$5)</f>
        <v/>
      </c>
      <c r="AE222" s="700" t="str">
        <f>+IF(AC222="","",AVERAGE(AC222:AC236))</f>
        <v/>
      </c>
      <c r="AF222" s="682" t="str" cm="1">
        <f t="array" ref="AF222">+_xlfn.IFS(AE222="","",AE222='12 Formulas'!$BR$2,'12 Formulas'!$BQ$2,AE222&gt;='12 Formulas'!$BS$3,'12 Formulas'!$BQ$3,AE222&gt;='12 Formulas'!$BS$4,'12 Formulas'!$BQ$4)</f>
        <v/>
      </c>
      <c r="AG222" s="702" t="str">
        <f>+IF(AF222="","",'12 Formulas'!$BU$2)</f>
        <v/>
      </c>
      <c r="AH222" s="676" t="str" cm="1">
        <f t="array" ref="AH222">+_xlfn.IFS(AG222="","",AG222='12 Formulas'!$BX$4,'12 Formulas'!$BY$4,AND(AF222='12 Formulas'!$BW$3,AG222='12 Formulas'!$BX$3),'12 Formulas'!$BY$3,AND(AF222='12 Formulas'!$BW$5,AG222='12 Formulas'!$BX$5),'12 Formulas'!$BY$5,AND(AF222='12 Formulas'!$BW$7,AG222='12 Formulas'!$BX$7),'12 Formulas'!$BY$7)</f>
        <v/>
      </c>
      <c r="AI222" s="67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0" t="str">
        <f>+IF(D222="","",D222)</f>
        <v/>
      </c>
      <c r="AK222" s="690"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2"/>
      <c r="AM222" s="174"/>
      <c r="AN222" s="174"/>
      <c r="AO222" s="174"/>
      <c r="AP222" s="174"/>
      <c r="AQ222" s="174"/>
      <c r="AR222" s="172"/>
      <c r="AS222" s="172"/>
    </row>
    <row r="223" spans="1:45" ht="12.75" customHeight="1" x14ac:dyDescent="0.25">
      <c r="A223" s="682"/>
      <c r="B223" s="684"/>
      <c r="C223" s="686"/>
      <c r="D223" s="688"/>
      <c r="E223" s="686"/>
      <c r="F223" s="693"/>
      <c r="G223" s="696"/>
      <c r="H223" s="107" t="s">
        <v>254</v>
      </c>
      <c r="I223" s="496"/>
      <c r="J223" s="519"/>
      <c r="K223" s="48" t="str" cm="1">
        <f t="array" ref="K223">+_xlfn.IFS(J223="","",J223='12 Formulas'!$AM$2,'12 Formulas'!$AN$2,J223='12 Formulas'!$AM$3,'12 Formulas'!$AN$3)</f>
        <v/>
      </c>
      <c r="L223" s="452"/>
      <c r="M223" s="49" t="str" cm="1">
        <f t="array" ref="M223">+_xlfn.IFS(L223="","",L223='12 Formulas'!$AO$2,'12 Formulas'!$AP$2,L223='12 Formulas'!$AO$3,'12 Formulas'!$AP$3)</f>
        <v/>
      </c>
      <c r="N223" s="452"/>
      <c r="O223" s="49" t="str" cm="1">
        <f t="array" ref="O223">+_xlfn.IFS(N223="","",N223='12 Formulas'!$AQ$2,'12 Formulas'!$AR$2,N223='12 Formulas'!$AQ$3,'12 Formulas'!$AR$3)</f>
        <v/>
      </c>
      <c r="P223" s="452"/>
      <c r="Q223" s="49" t="str" cm="1">
        <f t="array" ref="Q223">+_xlfn.IFS(P223="","",P223='12 Formulas'!$AS$2,'12 Formulas'!$AT$2,P223='12 Formulas'!$AS$3,'12 Formulas'!$AT$3,P223='12 Formulas'!$AS$4,'12 Formulas'!$AT$4)</f>
        <v/>
      </c>
      <c r="R223" s="452"/>
      <c r="S223" s="49" t="str" cm="1">
        <f t="array" ref="S223">+_xlfn.IFS(R223="","",R223='12 Formulas'!$AU$2,'12 Formulas'!$AV$2,R223='12 Formulas'!$AU$3,'12 Formulas'!$AV$3)</f>
        <v/>
      </c>
      <c r="T223" s="491"/>
      <c r="U223" s="49" t="str" cm="1">
        <f t="array" ref="U223">+_xlfn.IFS(T223="","",T223='12 Formulas'!$AW$2,'12 Formulas'!$AX$2,T223='12 Formulas'!$AW$3,'12 Formulas'!$AX$3)</f>
        <v/>
      </c>
      <c r="V223" s="523"/>
      <c r="W223" s="104" t="str" cm="1">
        <f t="array" ref="W223">+_xlfn.IFS(V223="","",V223='12 Formulas'!$AY$2,'12 Formulas'!$AZ$2,V223='12 Formulas'!$AY$3,'12 Formulas'!$AZ$3,V223='12 Formulas'!$AY$4,'12 Formulas'!$AZ$4)</f>
        <v/>
      </c>
      <c r="X223" s="101" t="str">
        <f t="shared" si="3"/>
        <v/>
      </c>
      <c r="Y223" s="50" t="str" cm="1">
        <f t="array" ref="Y223">+_xlfn.IFS(X223="","",X223&lt;='12 Formulas'!$BD$4,'12 Formulas'!$BB$4,X223&lt;='12 Formulas'!$BD$3,'12 Formulas'!$BB$3,X223&lt;='12 Formulas'!$BD$2,'12 Formulas'!$BB$2)</f>
        <v/>
      </c>
      <c r="Z223" s="526"/>
      <c r="AA223" s="95" t="str" cm="1">
        <f t="array" ref="AA223">+_xlfn.IFS(Z223="","",Z223='12 Formulas'!$BF$2,'12 Formulas'!$BG$2,Z223='12 Formulas'!$BF$3,'12 Formulas'!$BG$3,Z223='12 Formulas'!$BF$4,'12 Formulas'!$BG$4)</f>
        <v/>
      </c>
      <c r="AB223" s="94"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5" t="str" cm="1">
        <f t="array" ref="AC223">+_xlfn.IFS(AB223="","",AB223='12 Formulas'!$BM$3,'12 Formulas'!$BN$3,AB223='12 Formulas'!$BM$4,'12 Formulas'!$BN$4,AB223='12 Formulas'!$BM$5,'12 Formulas'!$BN$5)</f>
        <v/>
      </c>
      <c r="AD223" s="90" t="str" cm="1">
        <f t="array" ref="AD223">+_xlfn.IFS(AB223="","",AB223='12 Formulas'!$BM$3,'12 Formulas'!$BO$3,AB223='12 Formulas'!$BM$4,'12 Formulas'!$BO$4,AB223='12 Formulas'!$BM$5,'12 Formulas'!$BO$5)</f>
        <v/>
      </c>
      <c r="AE223" s="700"/>
      <c r="AF223" s="682"/>
      <c r="AG223" s="702"/>
      <c r="AH223" s="676"/>
      <c r="AI223" s="678"/>
      <c r="AJ223" s="680"/>
      <c r="AK223" s="690"/>
      <c r="AL223" s="172"/>
      <c r="AM223" s="174"/>
      <c r="AN223" s="174"/>
      <c r="AO223" s="174"/>
      <c r="AP223" s="174"/>
      <c r="AQ223" s="174"/>
      <c r="AR223" s="172"/>
      <c r="AS223" s="172"/>
    </row>
    <row r="224" spans="1:45" ht="12.75" customHeight="1" x14ac:dyDescent="0.25">
      <c r="A224" s="682"/>
      <c r="B224" s="684"/>
      <c r="C224" s="686"/>
      <c r="D224" s="688"/>
      <c r="E224" s="686"/>
      <c r="F224" s="694"/>
      <c r="G224" s="697"/>
      <c r="H224" s="107" t="s">
        <v>258</v>
      </c>
      <c r="I224" s="496"/>
      <c r="J224" s="519"/>
      <c r="K224" s="48" t="str" cm="1">
        <f t="array" ref="K224">+_xlfn.IFS(J224="","",J224='12 Formulas'!$AM$2,'12 Formulas'!$AN$2,J224='12 Formulas'!$AM$3,'12 Formulas'!$AN$3)</f>
        <v/>
      </c>
      <c r="L224" s="452"/>
      <c r="M224" s="49" t="str" cm="1">
        <f t="array" ref="M224">+_xlfn.IFS(L224="","",L224='12 Formulas'!$AO$2,'12 Formulas'!$AP$2,L224='12 Formulas'!$AO$3,'12 Formulas'!$AP$3)</f>
        <v/>
      </c>
      <c r="N224" s="452"/>
      <c r="O224" s="49" t="str" cm="1">
        <f t="array" ref="O224">+_xlfn.IFS(N224="","",N224='12 Formulas'!$AQ$2,'12 Formulas'!$AR$2,N224='12 Formulas'!$AQ$3,'12 Formulas'!$AR$3)</f>
        <v/>
      </c>
      <c r="P224" s="452"/>
      <c r="Q224" s="49" t="str" cm="1">
        <f t="array" ref="Q224">+_xlfn.IFS(P224="","",P224='12 Formulas'!$AS$2,'12 Formulas'!$AT$2,P224='12 Formulas'!$AS$3,'12 Formulas'!$AT$3,P224='12 Formulas'!$AS$4,'12 Formulas'!$AT$4)</f>
        <v/>
      </c>
      <c r="R224" s="452"/>
      <c r="S224" s="49" t="str" cm="1">
        <f t="array" ref="S224">+_xlfn.IFS(R224="","",R224='12 Formulas'!$AU$2,'12 Formulas'!$AV$2,R224='12 Formulas'!$AU$3,'12 Formulas'!$AV$3)</f>
        <v/>
      </c>
      <c r="T224" s="491"/>
      <c r="U224" s="49" t="str" cm="1">
        <f t="array" ref="U224">+_xlfn.IFS(T224="","",T224='12 Formulas'!$AW$2,'12 Formulas'!$AX$2,T224='12 Formulas'!$AW$3,'12 Formulas'!$AX$3)</f>
        <v/>
      </c>
      <c r="V224" s="523"/>
      <c r="W224" s="104" t="str" cm="1">
        <f t="array" ref="W224">+_xlfn.IFS(V224="","",V224='12 Formulas'!$AY$2,'12 Formulas'!$AZ$2,V224='12 Formulas'!$AY$3,'12 Formulas'!$AZ$3,V224='12 Formulas'!$AY$4,'12 Formulas'!$AZ$4)</f>
        <v/>
      </c>
      <c r="X224" s="101" t="str">
        <f t="shared" si="3"/>
        <v/>
      </c>
      <c r="Y224" s="50" t="str" cm="1">
        <f t="array" ref="Y224">+_xlfn.IFS(X224="","",X224&lt;='12 Formulas'!$BD$4,'12 Formulas'!$BB$4,X224&lt;='12 Formulas'!$BD$3,'12 Formulas'!$BB$3,X224&lt;='12 Formulas'!$BD$2,'12 Formulas'!$BB$2)</f>
        <v/>
      </c>
      <c r="Z224" s="526"/>
      <c r="AA224" s="95" t="str" cm="1">
        <f t="array" ref="AA224">+_xlfn.IFS(Z224="","",Z224='12 Formulas'!$BF$2,'12 Formulas'!$BG$2,Z224='12 Formulas'!$BF$3,'12 Formulas'!$BG$3,Z224='12 Formulas'!$BF$4,'12 Formulas'!$BG$4)</f>
        <v/>
      </c>
      <c r="AB224" s="94"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5" t="str" cm="1">
        <f t="array" ref="AC224">+_xlfn.IFS(AB224="","",AB224='12 Formulas'!$BM$3,'12 Formulas'!$BN$3,AB224='12 Formulas'!$BM$4,'12 Formulas'!$BN$4,AB224='12 Formulas'!$BM$5,'12 Formulas'!$BN$5)</f>
        <v/>
      </c>
      <c r="AD224" s="90" t="str" cm="1">
        <f t="array" ref="AD224">+_xlfn.IFS(AB224="","",AB224='12 Formulas'!$BM$3,'12 Formulas'!$BO$3,AB224='12 Formulas'!$BM$4,'12 Formulas'!$BO$4,AB224='12 Formulas'!$BM$5,'12 Formulas'!$BO$5)</f>
        <v/>
      </c>
      <c r="AE224" s="700"/>
      <c r="AF224" s="682"/>
      <c r="AG224" s="702"/>
      <c r="AH224" s="676"/>
      <c r="AI224" s="678"/>
      <c r="AJ224" s="680"/>
      <c r="AK224" s="690"/>
      <c r="AL224" s="172"/>
      <c r="AM224" s="174"/>
      <c r="AN224" s="174"/>
      <c r="AO224" s="174"/>
      <c r="AP224" s="174"/>
      <c r="AQ224" s="174"/>
      <c r="AR224" s="172"/>
      <c r="AS224" s="172"/>
    </row>
    <row r="225" spans="1:45" ht="12.75" customHeight="1" x14ac:dyDescent="0.25">
      <c r="A225" s="682"/>
      <c r="B225" s="684"/>
      <c r="C225" s="686"/>
      <c r="D225" s="688"/>
      <c r="E225" s="686"/>
      <c r="F225" s="692" t="s">
        <v>259</v>
      </c>
      <c r="G225" s="695"/>
      <c r="H225" s="107" t="s">
        <v>245</v>
      </c>
      <c r="I225" s="496"/>
      <c r="J225" s="519"/>
      <c r="K225" s="48" t="str" cm="1">
        <f t="array" ref="K225">+_xlfn.IFS(J225="","",J225='12 Formulas'!$AM$2,'12 Formulas'!$AN$2,J225='12 Formulas'!$AM$3,'12 Formulas'!$AN$3)</f>
        <v/>
      </c>
      <c r="L225" s="452"/>
      <c r="M225" s="49" t="str" cm="1">
        <f t="array" ref="M225">+_xlfn.IFS(L225="","",L225='12 Formulas'!$AO$2,'12 Formulas'!$AP$2,L225='12 Formulas'!$AO$3,'12 Formulas'!$AP$3)</f>
        <v/>
      </c>
      <c r="N225" s="452"/>
      <c r="O225" s="49" t="str" cm="1">
        <f t="array" ref="O225">+_xlfn.IFS(N225="","",N225='12 Formulas'!$AQ$2,'12 Formulas'!$AR$2,N225='12 Formulas'!$AQ$3,'12 Formulas'!$AR$3)</f>
        <v/>
      </c>
      <c r="P225" s="452"/>
      <c r="Q225" s="49" t="str" cm="1">
        <f t="array" ref="Q225">+_xlfn.IFS(P225="","",P225='12 Formulas'!$AS$2,'12 Formulas'!$AT$2,P225='12 Formulas'!$AS$3,'12 Formulas'!$AT$3,P225='12 Formulas'!$AS$4,'12 Formulas'!$AT$4)</f>
        <v/>
      </c>
      <c r="R225" s="452"/>
      <c r="S225" s="49" t="str" cm="1">
        <f t="array" ref="S225">+_xlfn.IFS(R225="","",R225='12 Formulas'!$AU$2,'12 Formulas'!$AV$2,R225='12 Formulas'!$AU$3,'12 Formulas'!$AV$3)</f>
        <v/>
      </c>
      <c r="T225" s="491"/>
      <c r="U225" s="49" t="str" cm="1">
        <f t="array" ref="U225">+_xlfn.IFS(T225="","",T225='12 Formulas'!$AW$2,'12 Formulas'!$AX$2,T225='12 Formulas'!$AW$3,'12 Formulas'!$AX$3)</f>
        <v/>
      </c>
      <c r="V225" s="523"/>
      <c r="W225" s="104" t="str" cm="1">
        <f t="array" ref="W225">+_xlfn.IFS(V225="","",V225='12 Formulas'!$AY$2,'12 Formulas'!$AZ$2,V225='12 Formulas'!$AY$3,'12 Formulas'!$AZ$3,V225='12 Formulas'!$AY$4,'12 Formulas'!$AZ$4)</f>
        <v/>
      </c>
      <c r="X225" s="101" t="str">
        <f t="shared" si="3"/>
        <v/>
      </c>
      <c r="Y225" s="50" t="str" cm="1">
        <f t="array" ref="Y225">+_xlfn.IFS(X225="","",X225&lt;='12 Formulas'!$BD$4,'12 Formulas'!$BB$4,X225&lt;='12 Formulas'!$BD$3,'12 Formulas'!$BB$3,X225&lt;='12 Formulas'!$BD$2,'12 Formulas'!$BB$2)</f>
        <v/>
      </c>
      <c r="Z225" s="526"/>
      <c r="AA225" s="95" t="str" cm="1">
        <f t="array" ref="AA225">+_xlfn.IFS(Z225="","",Z225='12 Formulas'!$BF$2,'12 Formulas'!$BG$2,Z225='12 Formulas'!$BF$3,'12 Formulas'!$BG$3,Z225='12 Formulas'!$BF$4,'12 Formulas'!$BG$4)</f>
        <v/>
      </c>
      <c r="AB225" s="94"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5" t="str" cm="1">
        <f t="array" ref="AC225">+_xlfn.IFS(AB225="","",AB225='12 Formulas'!$BM$3,'12 Formulas'!$BN$3,AB225='12 Formulas'!$BM$4,'12 Formulas'!$BN$4,AB225='12 Formulas'!$BM$5,'12 Formulas'!$BN$5)</f>
        <v/>
      </c>
      <c r="AD225" s="90" t="str" cm="1">
        <f t="array" ref="AD225">+_xlfn.IFS(AB225="","",AB225='12 Formulas'!$BM$3,'12 Formulas'!$BO$3,AB225='12 Formulas'!$BM$4,'12 Formulas'!$BO$4,AB225='12 Formulas'!$BM$5,'12 Formulas'!$BO$5)</f>
        <v/>
      </c>
      <c r="AE225" s="700"/>
      <c r="AF225" s="682"/>
      <c r="AG225" s="702"/>
      <c r="AH225" s="676"/>
      <c r="AI225" s="678"/>
      <c r="AJ225" s="680"/>
      <c r="AK225" s="690"/>
      <c r="AL225" s="172"/>
      <c r="AM225" s="174"/>
      <c r="AN225" s="174"/>
      <c r="AO225" s="174"/>
      <c r="AP225" s="174"/>
      <c r="AQ225" s="174"/>
      <c r="AR225" s="172"/>
      <c r="AS225" s="172"/>
    </row>
    <row r="226" spans="1:45" ht="12.75" customHeight="1" x14ac:dyDescent="0.25">
      <c r="A226" s="682"/>
      <c r="B226" s="684"/>
      <c r="C226" s="686"/>
      <c r="D226" s="688"/>
      <c r="E226" s="686"/>
      <c r="F226" s="693"/>
      <c r="G226" s="696"/>
      <c r="H226" s="107" t="s">
        <v>254</v>
      </c>
      <c r="I226" s="496"/>
      <c r="J226" s="519"/>
      <c r="K226" s="48" t="str" cm="1">
        <f t="array" ref="K226">+_xlfn.IFS(J226="","",J226='12 Formulas'!$AM$2,'12 Formulas'!$AN$2,J226='12 Formulas'!$AM$3,'12 Formulas'!$AN$3)</f>
        <v/>
      </c>
      <c r="L226" s="452"/>
      <c r="M226" s="49" t="str" cm="1">
        <f t="array" ref="M226">+_xlfn.IFS(L226="","",L226='12 Formulas'!$AO$2,'12 Formulas'!$AP$2,L226='12 Formulas'!$AO$3,'12 Formulas'!$AP$3)</f>
        <v/>
      </c>
      <c r="N226" s="452"/>
      <c r="O226" s="49" t="str" cm="1">
        <f t="array" ref="O226">+_xlfn.IFS(N226="","",N226='12 Formulas'!$AQ$2,'12 Formulas'!$AR$2,N226='12 Formulas'!$AQ$3,'12 Formulas'!$AR$3)</f>
        <v/>
      </c>
      <c r="P226" s="452"/>
      <c r="Q226" s="49" t="str" cm="1">
        <f t="array" ref="Q226">+_xlfn.IFS(P226="","",P226='12 Formulas'!$AS$2,'12 Formulas'!$AT$2,P226='12 Formulas'!$AS$3,'12 Formulas'!$AT$3,P226='12 Formulas'!$AS$4,'12 Formulas'!$AT$4)</f>
        <v/>
      </c>
      <c r="R226" s="452"/>
      <c r="S226" s="49" t="str" cm="1">
        <f t="array" ref="S226">+_xlfn.IFS(R226="","",R226='12 Formulas'!$AU$2,'12 Formulas'!$AV$2,R226='12 Formulas'!$AU$3,'12 Formulas'!$AV$3)</f>
        <v/>
      </c>
      <c r="T226" s="491"/>
      <c r="U226" s="49" t="str" cm="1">
        <f t="array" ref="U226">+_xlfn.IFS(T226="","",T226='12 Formulas'!$AW$2,'12 Formulas'!$AX$2,T226='12 Formulas'!$AW$3,'12 Formulas'!$AX$3)</f>
        <v/>
      </c>
      <c r="V226" s="523"/>
      <c r="W226" s="104" t="str" cm="1">
        <f t="array" ref="W226">+_xlfn.IFS(V226="","",V226='12 Formulas'!$AY$2,'12 Formulas'!$AZ$2,V226='12 Formulas'!$AY$3,'12 Formulas'!$AZ$3,V226='12 Formulas'!$AY$4,'12 Formulas'!$AZ$4)</f>
        <v/>
      </c>
      <c r="X226" s="101" t="str">
        <f t="shared" si="3"/>
        <v/>
      </c>
      <c r="Y226" s="50" t="str" cm="1">
        <f t="array" ref="Y226">+_xlfn.IFS(X226="","",X226&lt;='12 Formulas'!$BD$4,'12 Formulas'!$BB$4,X226&lt;='12 Formulas'!$BD$3,'12 Formulas'!$BB$3,X226&lt;='12 Formulas'!$BD$2,'12 Formulas'!$BB$2)</f>
        <v/>
      </c>
      <c r="Z226" s="526"/>
      <c r="AA226" s="95" t="str" cm="1">
        <f t="array" ref="AA226">+_xlfn.IFS(Z226="","",Z226='12 Formulas'!$BF$2,'12 Formulas'!$BG$2,Z226='12 Formulas'!$BF$3,'12 Formulas'!$BG$3,Z226='12 Formulas'!$BF$4,'12 Formulas'!$BG$4)</f>
        <v/>
      </c>
      <c r="AB226" s="94"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5" t="str" cm="1">
        <f t="array" ref="AC226">+_xlfn.IFS(AB226="","",AB226='12 Formulas'!$BM$3,'12 Formulas'!$BN$3,AB226='12 Formulas'!$BM$4,'12 Formulas'!$BN$4,AB226='12 Formulas'!$BM$5,'12 Formulas'!$BN$5)</f>
        <v/>
      </c>
      <c r="AD226" s="90" t="str" cm="1">
        <f t="array" ref="AD226">+_xlfn.IFS(AB226="","",AB226='12 Formulas'!$BM$3,'12 Formulas'!$BO$3,AB226='12 Formulas'!$BM$4,'12 Formulas'!$BO$4,AB226='12 Formulas'!$BM$5,'12 Formulas'!$BO$5)</f>
        <v/>
      </c>
      <c r="AE226" s="700"/>
      <c r="AF226" s="682"/>
      <c r="AG226" s="702"/>
      <c r="AH226" s="676"/>
      <c r="AI226" s="678"/>
      <c r="AJ226" s="680"/>
      <c r="AK226" s="690"/>
      <c r="AL226" s="172"/>
      <c r="AM226" s="174"/>
      <c r="AN226" s="174"/>
      <c r="AO226" s="174"/>
      <c r="AP226" s="174"/>
      <c r="AQ226" s="174"/>
      <c r="AR226" s="172"/>
      <c r="AS226" s="172"/>
    </row>
    <row r="227" spans="1:45" ht="12.75" customHeight="1" x14ac:dyDescent="0.25">
      <c r="A227" s="682"/>
      <c r="B227" s="684"/>
      <c r="C227" s="686"/>
      <c r="D227" s="688"/>
      <c r="E227" s="686"/>
      <c r="F227" s="694"/>
      <c r="G227" s="697"/>
      <c r="H227" s="107" t="s">
        <v>258</v>
      </c>
      <c r="I227" s="496"/>
      <c r="J227" s="519"/>
      <c r="K227" s="48" t="str" cm="1">
        <f t="array" ref="K227">+_xlfn.IFS(J227="","",J227='12 Formulas'!$AM$2,'12 Formulas'!$AN$2,J227='12 Formulas'!$AM$3,'12 Formulas'!$AN$3)</f>
        <v/>
      </c>
      <c r="L227" s="452"/>
      <c r="M227" s="49" t="str" cm="1">
        <f t="array" ref="M227">+_xlfn.IFS(L227="","",L227='12 Formulas'!$AO$2,'12 Formulas'!$AP$2,L227='12 Formulas'!$AO$3,'12 Formulas'!$AP$3)</f>
        <v/>
      </c>
      <c r="N227" s="452"/>
      <c r="O227" s="49" t="str" cm="1">
        <f t="array" ref="O227">+_xlfn.IFS(N227="","",N227='12 Formulas'!$AQ$2,'12 Formulas'!$AR$2,N227='12 Formulas'!$AQ$3,'12 Formulas'!$AR$3)</f>
        <v/>
      </c>
      <c r="P227" s="452"/>
      <c r="Q227" s="49" t="str" cm="1">
        <f t="array" ref="Q227">+_xlfn.IFS(P227="","",P227='12 Formulas'!$AS$2,'12 Formulas'!$AT$2,P227='12 Formulas'!$AS$3,'12 Formulas'!$AT$3,P227='12 Formulas'!$AS$4,'12 Formulas'!$AT$4)</f>
        <v/>
      </c>
      <c r="R227" s="452"/>
      <c r="S227" s="49" t="str" cm="1">
        <f t="array" ref="S227">+_xlfn.IFS(R227="","",R227='12 Formulas'!$AU$2,'12 Formulas'!$AV$2,R227='12 Formulas'!$AU$3,'12 Formulas'!$AV$3)</f>
        <v/>
      </c>
      <c r="T227" s="491"/>
      <c r="U227" s="49" t="str" cm="1">
        <f t="array" ref="U227">+_xlfn.IFS(T227="","",T227='12 Formulas'!$AW$2,'12 Formulas'!$AX$2,T227='12 Formulas'!$AW$3,'12 Formulas'!$AX$3)</f>
        <v/>
      </c>
      <c r="V227" s="523"/>
      <c r="W227" s="104" t="str" cm="1">
        <f t="array" ref="W227">+_xlfn.IFS(V227="","",V227='12 Formulas'!$AY$2,'12 Formulas'!$AZ$2,V227='12 Formulas'!$AY$3,'12 Formulas'!$AZ$3,V227='12 Formulas'!$AY$4,'12 Formulas'!$AZ$4)</f>
        <v/>
      </c>
      <c r="X227" s="101" t="str">
        <f t="shared" si="3"/>
        <v/>
      </c>
      <c r="Y227" s="50" t="str" cm="1">
        <f t="array" ref="Y227">+_xlfn.IFS(X227="","",X227&lt;='12 Formulas'!$BD$4,'12 Formulas'!$BB$4,X227&lt;='12 Formulas'!$BD$3,'12 Formulas'!$BB$3,X227&lt;='12 Formulas'!$BD$2,'12 Formulas'!$BB$2)</f>
        <v/>
      </c>
      <c r="Z227" s="526"/>
      <c r="AA227" s="95" t="str" cm="1">
        <f t="array" ref="AA227">+_xlfn.IFS(Z227="","",Z227='12 Formulas'!$BF$2,'12 Formulas'!$BG$2,Z227='12 Formulas'!$BF$3,'12 Formulas'!$BG$3,Z227='12 Formulas'!$BF$4,'12 Formulas'!$BG$4)</f>
        <v/>
      </c>
      <c r="AB227" s="94"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5" t="str" cm="1">
        <f t="array" ref="AC227">+_xlfn.IFS(AB227="","",AB227='12 Formulas'!$BM$3,'12 Formulas'!$BN$3,AB227='12 Formulas'!$BM$4,'12 Formulas'!$BN$4,AB227='12 Formulas'!$BM$5,'12 Formulas'!$BN$5)</f>
        <v/>
      </c>
      <c r="AD227" s="90" t="str" cm="1">
        <f t="array" ref="AD227">+_xlfn.IFS(AB227="","",AB227='12 Formulas'!$BM$3,'12 Formulas'!$BO$3,AB227='12 Formulas'!$BM$4,'12 Formulas'!$BO$4,AB227='12 Formulas'!$BM$5,'12 Formulas'!$BO$5)</f>
        <v/>
      </c>
      <c r="AE227" s="700"/>
      <c r="AF227" s="682"/>
      <c r="AG227" s="702"/>
      <c r="AH227" s="676"/>
      <c r="AI227" s="678"/>
      <c r="AJ227" s="680"/>
      <c r="AK227" s="690"/>
      <c r="AL227" s="172"/>
      <c r="AM227" s="174"/>
      <c r="AN227" s="174"/>
      <c r="AO227" s="174"/>
      <c r="AP227" s="174"/>
      <c r="AQ227" s="174"/>
      <c r="AR227" s="172"/>
      <c r="AS227" s="172"/>
    </row>
    <row r="228" spans="1:45" ht="12.75" customHeight="1" x14ac:dyDescent="0.25">
      <c r="A228" s="682"/>
      <c r="B228" s="684"/>
      <c r="C228" s="686"/>
      <c r="D228" s="688"/>
      <c r="E228" s="686"/>
      <c r="F228" s="692" t="s">
        <v>260</v>
      </c>
      <c r="G228" s="695"/>
      <c r="H228" s="107" t="s">
        <v>245</v>
      </c>
      <c r="I228" s="496"/>
      <c r="J228" s="519"/>
      <c r="K228" s="48" t="str" cm="1">
        <f t="array" ref="K228">+_xlfn.IFS(J228="","",J228='12 Formulas'!$AM$2,'12 Formulas'!$AN$2,J228='12 Formulas'!$AM$3,'12 Formulas'!$AN$3)</f>
        <v/>
      </c>
      <c r="L228" s="452"/>
      <c r="M228" s="49" t="str" cm="1">
        <f t="array" ref="M228">+_xlfn.IFS(L228="","",L228='12 Formulas'!$AO$2,'12 Formulas'!$AP$2,L228='12 Formulas'!$AO$3,'12 Formulas'!$AP$3)</f>
        <v/>
      </c>
      <c r="N228" s="452"/>
      <c r="O228" s="49" t="str" cm="1">
        <f t="array" ref="O228">+_xlfn.IFS(N228="","",N228='12 Formulas'!$AQ$2,'12 Formulas'!$AR$2,N228='12 Formulas'!$AQ$3,'12 Formulas'!$AR$3)</f>
        <v/>
      </c>
      <c r="P228" s="452"/>
      <c r="Q228" s="49" t="str" cm="1">
        <f t="array" ref="Q228">+_xlfn.IFS(P228="","",P228='12 Formulas'!$AS$2,'12 Formulas'!$AT$2,P228='12 Formulas'!$AS$3,'12 Formulas'!$AT$3,P228='12 Formulas'!$AS$4,'12 Formulas'!$AT$4)</f>
        <v/>
      </c>
      <c r="R228" s="452"/>
      <c r="S228" s="49" t="str" cm="1">
        <f t="array" ref="S228">+_xlfn.IFS(R228="","",R228='12 Formulas'!$AU$2,'12 Formulas'!$AV$2,R228='12 Formulas'!$AU$3,'12 Formulas'!$AV$3)</f>
        <v/>
      </c>
      <c r="T228" s="491"/>
      <c r="U228" s="49" t="str" cm="1">
        <f t="array" ref="U228">+_xlfn.IFS(T228="","",T228='12 Formulas'!$AW$2,'12 Formulas'!$AX$2,T228='12 Formulas'!$AW$3,'12 Formulas'!$AX$3)</f>
        <v/>
      </c>
      <c r="V228" s="523"/>
      <c r="W228" s="104" t="str" cm="1">
        <f t="array" ref="W228">+_xlfn.IFS(V228="","",V228='12 Formulas'!$AY$2,'12 Formulas'!$AZ$2,V228='12 Formulas'!$AY$3,'12 Formulas'!$AZ$3,V228='12 Formulas'!$AY$4,'12 Formulas'!$AZ$4)</f>
        <v/>
      </c>
      <c r="X228" s="101" t="str">
        <f t="shared" si="3"/>
        <v/>
      </c>
      <c r="Y228" s="50" t="str" cm="1">
        <f t="array" ref="Y228">+_xlfn.IFS(X228="","",X228&lt;='12 Formulas'!$BD$4,'12 Formulas'!$BB$4,X228&lt;='12 Formulas'!$BD$3,'12 Formulas'!$BB$3,X228&lt;='12 Formulas'!$BD$2,'12 Formulas'!$BB$2)</f>
        <v/>
      </c>
      <c r="Z228" s="526"/>
      <c r="AA228" s="95" t="str" cm="1">
        <f t="array" ref="AA228">+_xlfn.IFS(Z228="","",Z228='12 Formulas'!$BF$2,'12 Formulas'!$BG$2,Z228='12 Formulas'!$BF$3,'12 Formulas'!$BG$3,Z228='12 Formulas'!$BF$4,'12 Formulas'!$BG$4)</f>
        <v/>
      </c>
      <c r="AB228" s="94"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5" t="str" cm="1">
        <f t="array" ref="AC228">+_xlfn.IFS(AB228="","",AB228='12 Formulas'!$BM$3,'12 Formulas'!$BN$3,AB228='12 Formulas'!$BM$4,'12 Formulas'!$BN$4,AB228='12 Formulas'!$BM$5,'12 Formulas'!$BN$5)</f>
        <v/>
      </c>
      <c r="AD228" s="90" t="str" cm="1">
        <f t="array" ref="AD228">+_xlfn.IFS(AB228="","",AB228='12 Formulas'!$BM$3,'12 Formulas'!$BO$3,AB228='12 Formulas'!$BM$4,'12 Formulas'!$BO$4,AB228='12 Formulas'!$BM$5,'12 Formulas'!$BO$5)</f>
        <v/>
      </c>
      <c r="AE228" s="700"/>
      <c r="AF228" s="682"/>
      <c r="AG228" s="702"/>
      <c r="AH228" s="676"/>
      <c r="AI228" s="678"/>
      <c r="AJ228" s="680"/>
      <c r="AK228" s="690"/>
      <c r="AL228" s="172"/>
      <c r="AM228" s="174"/>
      <c r="AN228" s="174"/>
      <c r="AO228" s="174"/>
      <c r="AP228" s="174"/>
      <c r="AQ228" s="174"/>
      <c r="AR228" s="172"/>
      <c r="AS228" s="172"/>
    </row>
    <row r="229" spans="1:45" ht="12.75" customHeight="1" x14ac:dyDescent="0.25">
      <c r="A229" s="682"/>
      <c r="B229" s="684"/>
      <c r="C229" s="686"/>
      <c r="D229" s="688"/>
      <c r="E229" s="686"/>
      <c r="F229" s="693"/>
      <c r="G229" s="696"/>
      <c r="H229" s="107" t="s">
        <v>254</v>
      </c>
      <c r="I229" s="496"/>
      <c r="J229" s="519"/>
      <c r="K229" s="48" t="str" cm="1">
        <f t="array" ref="K229">+_xlfn.IFS(J229="","",J229='12 Formulas'!$AM$2,'12 Formulas'!$AN$2,J229='12 Formulas'!$AM$3,'12 Formulas'!$AN$3)</f>
        <v/>
      </c>
      <c r="L229" s="452"/>
      <c r="M229" s="49" t="str" cm="1">
        <f t="array" ref="M229">+_xlfn.IFS(L229="","",L229='12 Formulas'!$AO$2,'12 Formulas'!$AP$2,L229='12 Formulas'!$AO$3,'12 Formulas'!$AP$3)</f>
        <v/>
      </c>
      <c r="N229" s="452"/>
      <c r="O229" s="49" t="str" cm="1">
        <f t="array" ref="O229">+_xlfn.IFS(N229="","",N229='12 Formulas'!$AQ$2,'12 Formulas'!$AR$2,N229='12 Formulas'!$AQ$3,'12 Formulas'!$AR$3)</f>
        <v/>
      </c>
      <c r="P229" s="452"/>
      <c r="Q229" s="49" t="str" cm="1">
        <f t="array" ref="Q229">+_xlfn.IFS(P229="","",P229='12 Formulas'!$AS$2,'12 Formulas'!$AT$2,P229='12 Formulas'!$AS$3,'12 Formulas'!$AT$3,P229='12 Formulas'!$AS$4,'12 Formulas'!$AT$4)</f>
        <v/>
      </c>
      <c r="R229" s="452"/>
      <c r="S229" s="49" t="str" cm="1">
        <f t="array" ref="S229">+_xlfn.IFS(R229="","",R229='12 Formulas'!$AU$2,'12 Formulas'!$AV$2,R229='12 Formulas'!$AU$3,'12 Formulas'!$AV$3)</f>
        <v/>
      </c>
      <c r="T229" s="491"/>
      <c r="U229" s="49" t="str" cm="1">
        <f t="array" ref="U229">+_xlfn.IFS(T229="","",T229='12 Formulas'!$AW$2,'12 Formulas'!$AX$2,T229='12 Formulas'!$AW$3,'12 Formulas'!$AX$3)</f>
        <v/>
      </c>
      <c r="V229" s="523"/>
      <c r="W229" s="104" t="str" cm="1">
        <f t="array" ref="W229">+_xlfn.IFS(V229="","",V229='12 Formulas'!$AY$2,'12 Formulas'!$AZ$2,V229='12 Formulas'!$AY$3,'12 Formulas'!$AZ$3,V229='12 Formulas'!$AY$4,'12 Formulas'!$AZ$4)</f>
        <v/>
      </c>
      <c r="X229" s="101" t="str">
        <f t="shared" si="3"/>
        <v/>
      </c>
      <c r="Y229" s="50" t="str" cm="1">
        <f t="array" ref="Y229">+_xlfn.IFS(X229="","",X229&lt;='12 Formulas'!$BD$4,'12 Formulas'!$BB$4,X229&lt;='12 Formulas'!$BD$3,'12 Formulas'!$BB$3,X229&lt;='12 Formulas'!$BD$2,'12 Formulas'!$BB$2)</f>
        <v/>
      </c>
      <c r="Z229" s="526"/>
      <c r="AA229" s="95" t="str" cm="1">
        <f t="array" ref="AA229">+_xlfn.IFS(Z229="","",Z229='12 Formulas'!$BF$2,'12 Formulas'!$BG$2,Z229='12 Formulas'!$BF$3,'12 Formulas'!$BG$3,Z229='12 Formulas'!$BF$4,'12 Formulas'!$BG$4)</f>
        <v/>
      </c>
      <c r="AB229" s="94"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5" t="str" cm="1">
        <f t="array" ref="AC229">+_xlfn.IFS(AB229="","",AB229='12 Formulas'!$BM$3,'12 Formulas'!$BN$3,AB229='12 Formulas'!$BM$4,'12 Formulas'!$BN$4,AB229='12 Formulas'!$BM$5,'12 Formulas'!$BN$5)</f>
        <v/>
      </c>
      <c r="AD229" s="90" t="str" cm="1">
        <f t="array" ref="AD229">+_xlfn.IFS(AB229="","",AB229='12 Formulas'!$BM$3,'12 Formulas'!$BO$3,AB229='12 Formulas'!$BM$4,'12 Formulas'!$BO$4,AB229='12 Formulas'!$BM$5,'12 Formulas'!$BO$5)</f>
        <v/>
      </c>
      <c r="AE229" s="700"/>
      <c r="AF229" s="682"/>
      <c r="AG229" s="702"/>
      <c r="AH229" s="676"/>
      <c r="AI229" s="678"/>
      <c r="AJ229" s="680"/>
      <c r="AK229" s="690"/>
      <c r="AL229" s="172"/>
      <c r="AM229" s="174"/>
      <c r="AN229" s="174"/>
      <c r="AO229" s="174"/>
      <c r="AP229" s="174"/>
      <c r="AQ229" s="174"/>
      <c r="AR229" s="172"/>
      <c r="AS229" s="172"/>
    </row>
    <row r="230" spans="1:45" ht="12.75" customHeight="1" x14ac:dyDescent="0.25">
      <c r="A230" s="682"/>
      <c r="B230" s="684"/>
      <c r="C230" s="686"/>
      <c r="D230" s="688"/>
      <c r="E230" s="686"/>
      <c r="F230" s="694"/>
      <c r="G230" s="697"/>
      <c r="H230" s="107" t="s">
        <v>258</v>
      </c>
      <c r="I230" s="496"/>
      <c r="J230" s="519"/>
      <c r="K230" s="48" t="str" cm="1">
        <f t="array" ref="K230">+_xlfn.IFS(J230="","",J230='12 Formulas'!$AM$2,'12 Formulas'!$AN$2,J230='12 Formulas'!$AM$3,'12 Formulas'!$AN$3)</f>
        <v/>
      </c>
      <c r="L230" s="452"/>
      <c r="M230" s="49" t="str" cm="1">
        <f t="array" ref="M230">+_xlfn.IFS(L230="","",L230='12 Formulas'!$AO$2,'12 Formulas'!$AP$2,L230='12 Formulas'!$AO$3,'12 Formulas'!$AP$3)</f>
        <v/>
      </c>
      <c r="N230" s="452"/>
      <c r="O230" s="49" t="str" cm="1">
        <f t="array" ref="O230">+_xlfn.IFS(N230="","",N230='12 Formulas'!$AQ$2,'12 Formulas'!$AR$2,N230='12 Formulas'!$AQ$3,'12 Formulas'!$AR$3)</f>
        <v/>
      </c>
      <c r="P230" s="452"/>
      <c r="Q230" s="49" t="str" cm="1">
        <f t="array" ref="Q230">+_xlfn.IFS(P230="","",P230='12 Formulas'!$AS$2,'12 Formulas'!$AT$2,P230='12 Formulas'!$AS$3,'12 Formulas'!$AT$3,P230='12 Formulas'!$AS$4,'12 Formulas'!$AT$4)</f>
        <v/>
      </c>
      <c r="R230" s="452"/>
      <c r="S230" s="49" t="str" cm="1">
        <f t="array" ref="S230">+_xlfn.IFS(R230="","",R230='12 Formulas'!$AU$2,'12 Formulas'!$AV$2,R230='12 Formulas'!$AU$3,'12 Formulas'!$AV$3)</f>
        <v/>
      </c>
      <c r="T230" s="491"/>
      <c r="U230" s="49" t="str" cm="1">
        <f t="array" ref="U230">+_xlfn.IFS(T230="","",T230='12 Formulas'!$AW$2,'12 Formulas'!$AX$2,T230='12 Formulas'!$AW$3,'12 Formulas'!$AX$3)</f>
        <v/>
      </c>
      <c r="V230" s="523"/>
      <c r="W230" s="104" t="str" cm="1">
        <f t="array" ref="W230">+_xlfn.IFS(V230="","",V230='12 Formulas'!$AY$2,'12 Formulas'!$AZ$2,V230='12 Formulas'!$AY$3,'12 Formulas'!$AZ$3,V230='12 Formulas'!$AY$4,'12 Formulas'!$AZ$4)</f>
        <v/>
      </c>
      <c r="X230" s="101" t="str">
        <f t="shared" si="3"/>
        <v/>
      </c>
      <c r="Y230" s="50" t="str" cm="1">
        <f t="array" ref="Y230">+_xlfn.IFS(X230="","",X230&lt;='12 Formulas'!$BD$4,'12 Formulas'!$BB$4,X230&lt;='12 Formulas'!$BD$3,'12 Formulas'!$BB$3,X230&lt;='12 Formulas'!$BD$2,'12 Formulas'!$BB$2)</f>
        <v/>
      </c>
      <c r="Z230" s="526"/>
      <c r="AA230" s="95" t="str" cm="1">
        <f t="array" ref="AA230">+_xlfn.IFS(Z230="","",Z230='12 Formulas'!$BF$2,'12 Formulas'!$BG$2,Z230='12 Formulas'!$BF$3,'12 Formulas'!$BG$3,Z230='12 Formulas'!$BF$4,'12 Formulas'!$BG$4)</f>
        <v/>
      </c>
      <c r="AB230" s="94"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5" t="str" cm="1">
        <f t="array" ref="AC230">+_xlfn.IFS(AB230="","",AB230='12 Formulas'!$BM$3,'12 Formulas'!$BN$3,AB230='12 Formulas'!$BM$4,'12 Formulas'!$BN$4,AB230='12 Formulas'!$BM$5,'12 Formulas'!$BN$5)</f>
        <v/>
      </c>
      <c r="AD230" s="90" t="str" cm="1">
        <f t="array" ref="AD230">+_xlfn.IFS(AB230="","",AB230='12 Formulas'!$BM$3,'12 Formulas'!$BO$3,AB230='12 Formulas'!$BM$4,'12 Formulas'!$BO$4,AB230='12 Formulas'!$BM$5,'12 Formulas'!$BO$5)</f>
        <v/>
      </c>
      <c r="AE230" s="700"/>
      <c r="AF230" s="682"/>
      <c r="AG230" s="702"/>
      <c r="AH230" s="676"/>
      <c r="AI230" s="678"/>
      <c r="AJ230" s="680"/>
      <c r="AK230" s="690"/>
      <c r="AL230" s="172"/>
      <c r="AM230" s="174"/>
      <c r="AN230" s="174"/>
      <c r="AO230" s="174"/>
      <c r="AP230" s="174"/>
      <c r="AQ230" s="174"/>
      <c r="AR230" s="172"/>
      <c r="AS230" s="172"/>
    </row>
    <row r="231" spans="1:45" ht="12.75" customHeight="1" x14ac:dyDescent="0.25">
      <c r="A231" s="682"/>
      <c r="B231" s="684"/>
      <c r="C231" s="686"/>
      <c r="D231" s="688"/>
      <c r="E231" s="686"/>
      <c r="F231" s="692" t="s">
        <v>261</v>
      </c>
      <c r="G231" s="695"/>
      <c r="H231" s="107" t="s">
        <v>245</v>
      </c>
      <c r="I231" s="496"/>
      <c r="J231" s="519"/>
      <c r="K231" s="48" t="str" cm="1">
        <f t="array" ref="K231">+_xlfn.IFS(J231="","",J231='12 Formulas'!$AM$2,'12 Formulas'!$AN$2,J231='12 Formulas'!$AM$3,'12 Formulas'!$AN$3)</f>
        <v/>
      </c>
      <c r="L231" s="452"/>
      <c r="M231" s="49" t="str" cm="1">
        <f t="array" ref="M231">+_xlfn.IFS(L231="","",L231='12 Formulas'!$AO$2,'12 Formulas'!$AP$2,L231='12 Formulas'!$AO$3,'12 Formulas'!$AP$3)</f>
        <v/>
      </c>
      <c r="N231" s="452"/>
      <c r="O231" s="49" t="str" cm="1">
        <f t="array" ref="O231">+_xlfn.IFS(N231="","",N231='12 Formulas'!$AQ$2,'12 Formulas'!$AR$2,N231='12 Formulas'!$AQ$3,'12 Formulas'!$AR$3)</f>
        <v/>
      </c>
      <c r="P231" s="452"/>
      <c r="Q231" s="49" t="str" cm="1">
        <f t="array" ref="Q231">+_xlfn.IFS(P231="","",P231='12 Formulas'!$AS$2,'12 Formulas'!$AT$2,P231='12 Formulas'!$AS$3,'12 Formulas'!$AT$3,P231='12 Formulas'!$AS$4,'12 Formulas'!$AT$4)</f>
        <v/>
      </c>
      <c r="R231" s="452"/>
      <c r="S231" s="49" t="str" cm="1">
        <f t="array" ref="S231">+_xlfn.IFS(R231="","",R231='12 Formulas'!$AU$2,'12 Formulas'!$AV$2,R231='12 Formulas'!$AU$3,'12 Formulas'!$AV$3)</f>
        <v/>
      </c>
      <c r="T231" s="491"/>
      <c r="U231" s="49" t="str" cm="1">
        <f t="array" ref="U231">+_xlfn.IFS(T231="","",T231='12 Formulas'!$AW$2,'12 Formulas'!$AX$2,T231='12 Formulas'!$AW$3,'12 Formulas'!$AX$3)</f>
        <v/>
      </c>
      <c r="V231" s="523"/>
      <c r="W231" s="104" t="str" cm="1">
        <f t="array" ref="W231">+_xlfn.IFS(V231="","",V231='12 Formulas'!$AY$2,'12 Formulas'!$AZ$2,V231='12 Formulas'!$AY$3,'12 Formulas'!$AZ$3,V231='12 Formulas'!$AY$4,'12 Formulas'!$AZ$4)</f>
        <v/>
      </c>
      <c r="X231" s="101" t="str">
        <f t="shared" si="3"/>
        <v/>
      </c>
      <c r="Y231" s="50" t="str" cm="1">
        <f t="array" ref="Y231">+_xlfn.IFS(X231="","",X231&lt;='12 Formulas'!$BD$4,'12 Formulas'!$BB$4,X231&lt;='12 Formulas'!$BD$3,'12 Formulas'!$BB$3,X231&lt;='12 Formulas'!$BD$2,'12 Formulas'!$BB$2)</f>
        <v/>
      </c>
      <c r="Z231" s="526"/>
      <c r="AA231" s="95" t="str" cm="1">
        <f t="array" ref="AA231">+_xlfn.IFS(Z231="","",Z231='12 Formulas'!$BF$2,'12 Formulas'!$BG$2,Z231='12 Formulas'!$BF$3,'12 Formulas'!$BG$3,Z231='12 Formulas'!$BF$4,'12 Formulas'!$BG$4)</f>
        <v/>
      </c>
      <c r="AB231" s="94"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5" t="str" cm="1">
        <f t="array" ref="AC231">+_xlfn.IFS(AB231="","",AB231='12 Formulas'!$BM$3,'12 Formulas'!$BN$3,AB231='12 Formulas'!$BM$4,'12 Formulas'!$BN$4,AB231='12 Formulas'!$BM$5,'12 Formulas'!$BN$5)</f>
        <v/>
      </c>
      <c r="AD231" s="90" t="str" cm="1">
        <f t="array" ref="AD231">+_xlfn.IFS(AB231="","",AB231='12 Formulas'!$BM$3,'12 Formulas'!$BO$3,AB231='12 Formulas'!$BM$4,'12 Formulas'!$BO$4,AB231='12 Formulas'!$BM$5,'12 Formulas'!$BO$5)</f>
        <v/>
      </c>
      <c r="AE231" s="700"/>
      <c r="AF231" s="682"/>
      <c r="AG231" s="702"/>
      <c r="AH231" s="676"/>
      <c r="AI231" s="678"/>
      <c r="AJ231" s="680"/>
      <c r="AK231" s="690"/>
      <c r="AL231" s="172"/>
      <c r="AM231" s="174"/>
      <c r="AN231" s="174"/>
      <c r="AO231" s="174"/>
      <c r="AP231" s="174"/>
      <c r="AQ231" s="174"/>
      <c r="AR231" s="172"/>
      <c r="AS231" s="172"/>
    </row>
    <row r="232" spans="1:45" ht="12.75" customHeight="1" x14ac:dyDescent="0.25">
      <c r="A232" s="682"/>
      <c r="B232" s="684"/>
      <c r="C232" s="686"/>
      <c r="D232" s="688"/>
      <c r="E232" s="686"/>
      <c r="F232" s="693"/>
      <c r="G232" s="696"/>
      <c r="H232" s="107" t="s">
        <v>254</v>
      </c>
      <c r="I232" s="496"/>
      <c r="J232" s="519"/>
      <c r="K232" s="48" t="str" cm="1">
        <f t="array" ref="K232">+_xlfn.IFS(J232="","",J232='12 Formulas'!$AM$2,'12 Formulas'!$AN$2,J232='12 Formulas'!$AM$3,'12 Formulas'!$AN$3)</f>
        <v/>
      </c>
      <c r="L232" s="452"/>
      <c r="M232" s="49" t="str" cm="1">
        <f t="array" ref="M232">+_xlfn.IFS(L232="","",L232='12 Formulas'!$AO$2,'12 Formulas'!$AP$2,L232='12 Formulas'!$AO$3,'12 Formulas'!$AP$3)</f>
        <v/>
      </c>
      <c r="N232" s="452"/>
      <c r="O232" s="49" t="str" cm="1">
        <f t="array" ref="O232">+_xlfn.IFS(N232="","",N232='12 Formulas'!$AQ$2,'12 Formulas'!$AR$2,N232='12 Formulas'!$AQ$3,'12 Formulas'!$AR$3)</f>
        <v/>
      </c>
      <c r="P232" s="452"/>
      <c r="Q232" s="49" t="str" cm="1">
        <f t="array" ref="Q232">+_xlfn.IFS(P232="","",P232='12 Formulas'!$AS$2,'12 Formulas'!$AT$2,P232='12 Formulas'!$AS$3,'12 Formulas'!$AT$3,P232='12 Formulas'!$AS$4,'12 Formulas'!$AT$4)</f>
        <v/>
      </c>
      <c r="R232" s="452"/>
      <c r="S232" s="49" t="str" cm="1">
        <f t="array" ref="S232">+_xlfn.IFS(R232="","",R232='12 Formulas'!$AU$2,'12 Formulas'!$AV$2,R232='12 Formulas'!$AU$3,'12 Formulas'!$AV$3)</f>
        <v/>
      </c>
      <c r="T232" s="491"/>
      <c r="U232" s="49" t="str" cm="1">
        <f t="array" ref="U232">+_xlfn.IFS(T232="","",T232='12 Formulas'!$AW$2,'12 Formulas'!$AX$2,T232='12 Formulas'!$AW$3,'12 Formulas'!$AX$3)</f>
        <v/>
      </c>
      <c r="V232" s="523"/>
      <c r="W232" s="104" t="str" cm="1">
        <f t="array" ref="W232">+_xlfn.IFS(V232="","",V232='12 Formulas'!$AY$2,'12 Formulas'!$AZ$2,V232='12 Formulas'!$AY$3,'12 Formulas'!$AZ$3,V232='12 Formulas'!$AY$4,'12 Formulas'!$AZ$4)</f>
        <v/>
      </c>
      <c r="X232" s="101" t="str">
        <f t="shared" si="3"/>
        <v/>
      </c>
      <c r="Y232" s="50" t="str" cm="1">
        <f t="array" ref="Y232">+_xlfn.IFS(X232="","",X232&lt;='12 Formulas'!$BD$4,'12 Formulas'!$BB$4,X232&lt;='12 Formulas'!$BD$3,'12 Formulas'!$BB$3,X232&lt;='12 Formulas'!$BD$2,'12 Formulas'!$BB$2)</f>
        <v/>
      </c>
      <c r="Z232" s="526"/>
      <c r="AA232" s="95" t="str" cm="1">
        <f t="array" ref="AA232">+_xlfn.IFS(Z232="","",Z232='12 Formulas'!$BF$2,'12 Formulas'!$BG$2,Z232='12 Formulas'!$BF$3,'12 Formulas'!$BG$3,Z232='12 Formulas'!$BF$4,'12 Formulas'!$BG$4)</f>
        <v/>
      </c>
      <c r="AB232" s="94"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5" t="str" cm="1">
        <f t="array" ref="AC232">+_xlfn.IFS(AB232="","",AB232='12 Formulas'!$BM$3,'12 Formulas'!$BN$3,AB232='12 Formulas'!$BM$4,'12 Formulas'!$BN$4,AB232='12 Formulas'!$BM$5,'12 Formulas'!$BN$5)</f>
        <v/>
      </c>
      <c r="AD232" s="90" t="str" cm="1">
        <f t="array" ref="AD232">+_xlfn.IFS(AB232="","",AB232='12 Formulas'!$BM$3,'12 Formulas'!$BO$3,AB232='12 Formulas'!$BM$4,'12 Formulas'!$BO$4,AB232='12 Formulas'!$BM$5,'12 Formulas'!$BO$5)</f>
        <v/>
      </c>
      <c r="AE232" s="700"/>
      <c r="AF232" s="682"/>
      <c r="AG232" s="702"/>
      <c r="AH232" s="676"/>
      <c r="AI232" s="678"/>
      <c r="AJ232" s="680"/>
      <c r="AK232" s="690"/>
      <c r="AL232" s="172"/>
      <c r="AM232" s="174"/>
      <c r="AN232" s="174"/>
      <c r="AO232" s="174"/>
      <c r="AP232" s="174"/>
      <c r="AQ232" s="174"/>
      <c r="AR232" s="172"/>
      <c r="AS232" s="172"/>
    </row>
    <row r="233" spans="1:45" ht="12.75" customHeight="1" x14ac:dyDescent="0.25">
      <c r="A233" s="682"/>
      <c r="B233" s="684"/>
      <c r="C233" s="686"/>
      <c r="D233" s="688"/>
      <c r="E233" s="686"/>
      <c r="F233" s="694"/>
      <c r="G233" s="697"/>
      <c r="H233" s="107" t="s">
        <v>258</v>
      </c>
      <c r="I233" s="496"/>
      <c r="J233" s="519"/>
      <c r="K233" s="48" t="str" cm="1">
        <f t="array" ref="K233">+_xlfn.IFS(J233="","",J233='12 Formulas'!$AM$2,'12 Formulas'!$AN$2,J233='12 Formulas'!$AM$3,'12 Formulas'!$AN$3)</f>
        <v/>
      </c>
      <c r="L233" s="452"/>
      <c r="M233" s="49" t="str" cm="1">
        <f t="array" ref="M233">+_xlfn.IFS(L233="","",L233='12 Formulas'!$AO$2,'12 Formulas'!$AP$2,L233='12 Formulas'!$AO$3,'12 Formulas'!$AP$3)</f>
        <v/>
      </c>
      <c r="N233" s="452"/>
      <c r="O233" s="49" t="str" cm="1">
        <f t="array" ref="O233">+_xlfn.IFS(N233="","",N233='12 Formulas'!$AQ$2,'12 Formulas'!$AR$2,N233='12 Formulas'!$AQ$3,'12 Formulas'!$AR$3)</f>
        <v/>
      </c>
      <c r="P233" s="452"/>
      <c r="Q233" s="49" t="str" cm="1">
        <f t="array" ref="Q233">+_xlfn.IFS(P233="","",P233='12 Formulas'!$AS$2,'12 Formulas'!$AT$2,P233='12 Formulas'!$AS$3,'12 Formulas'!$AT$3,P233='12 Formulas'!$AS$4,'12 Formulas'!$AT$4)</f>
        <v/>
      </c>
      <c r="R233" s="452"/>
      <c r="S233" s="49" t="str" cm="1">
        <f t="array" ref="S233">+_xlfn.IFS(R233="","",R233='12 Formulas'!$AU$2,'12 Formulas'!$AV$2,R233='12 Formulas'!$AU$3,'12 Formulas'!$AV$3)</f>
        <v/>
      </c>
      <c r="T233" s="491"/>
      <c r="U233" s="49" t="str" cm="1">
        <f t="array" ref="U233">+_xlfn.IFS(T233="","",T233='12 Formulas'!$AW$2,'12 Formulas'!$AX$2,T233='12 Formulas'!$AW$3,'12 Formulas'!$AX$3)</f>
        <v/>
      </c>
      <c r="V233" s="523"/>
      <c r="W233" s="104" t="str" cm="1">
        <f t="array" ref="W233">+_xlfn.IFS(V233="","",V233='12 Formulas'!$AY$2,'12 Formulas'!$AZ$2,V233='12 Formulas'!$AY$3,'12 Formulas'!$AZ$3,V233='12 Formulas'!$AY$4,'12 Formulas'!$AZ$4)</f>
        <v/>
      </c>
      <c r="X233" s="101" t="str">
        <f t="shared" si="3"/>
        <v/>
      </c>
      <c r="Y233" s="50" t="str" cm="1">
        <f t="array" ref="Y233">+_xlfn.IFS(X233="","",X233&lt;='12 Formulas'!$BD$4,'12 Formulas'!$BB$4,X233&lt;='12 Formulas'!$BD$3,'12 Formulas'!$BB$3,X233&lt;='12 Formulas'!$BD$2,'12 Formulas'!$BB$2)</f>
        <v/>
      </c>
      <c r="Z233" s="526"/>
      <c r="AA233" s="95" t="str" cm="1">
        <f t="array" ref="AA233">+_xlfn.IFS(Z233="","",Z233='12 Formulas'!$BF$2,'12 Formulas'!$BG$2,Z233='12 Formulas'!$BF$3,'12 Formulas'!$BG$3,Z233='12 Formulas'!$BF$4,'12 Formulas'!$BG$4)</f>
        <v/>
      </c>
      <c r="AB233" s="94"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5" t="str" cm="1">
        <f t="array" ref="AC233">+_xlfn.IFS(AB233="","",AB233='12 Formulas'!$BM$3,'12 Formulas'!$BN$3,AB233='12 Formulas'!$BM$4,'12 Formulas'!$BN$4,AB233='12 Formulas'!$BM$5,'12 Formulas'!$BN$5)</f>
        <v/>
      </c>
      <c r="AD233" s="90" t="str" cm="1">
        <f t="array" ref="AD233">+_xlfn.IFS(AB233="","",AB233='12 Formulas'!$BM$3,'12 Formulas'!$BO$3,AB233='12 Formulas'!$BM$4,'12 Formulas'!$BO$4,AB233='12 Formulas'!$BM$5,'12 Formulas'!$BO$5)</f>
        <v/>
      </c>
      <c r="AE233" s="700"/>
      <c r="AF233" s="682"/>
      <c r="AG233" s="702"/>
      <c r="AH233" s="676"/>
      <c r="AI233" s="678"/>
      <c r="AJ233" s="680"/>
      <c r="AK233" s="690"/>
      <c r="AL233" s="172"/>
      <c r="AM233" s="174"/>
      <c r="AN233" s="174"/>
      <c r="AO233" s="174"/>
      <c r="AP233" s="174"/>
      <c r="AQ233" s="174"/>
      <c r="AR233" s="172"/>
      <c r="AS233" s="172"/>
    </row>
    <row r="234" spans="1:45" ht="12.75" customHeight="1" x14ac:dyDescent="0.25">
      <c r="A234" s="682"/>
      <c r="B234" s="684"/>
      <c r="C234" s="686"/>
      <c r="D234" s="688"/>
      <c r="E234" s="686"/>
      <c r="F234" s="692" t="s">
        <v>262</v>
      </c>
      <c r="G234" s="695"/>
      <c r="H234" s="107" t="s">
        <v>245</v>
      </c>
      <c r="I234" s="496"/>
      <c r="J234" s="519"/>
      <c r="K234" s="48" t="str" cm="1">
        <f t="array" ref="K234">+_xlfn.IFS(J234="","",J234='12 Formulas'!$AM$2,'12 Formulas'!$AN$2,J234='12 Formulas'!$AM$3,'12 Formulas'!$AN$3)</f>
        <v/>
      </c>
      <c r="L234" s="452"/>
      <c r="M234" s="49" t="str" cm="1">
        <f t="array" ref="M234">+_xlfn.IFS(L234="","",L234='12 Formulas'!$AO$2,'12 Formulas'!$AP$2,L234='12 Formulas'!$AO$3,'12 Formulas'!$AP$3)</f>
        <v/>
      </c>
      <c r="N234" s="452"/>
      <c r="O234" s="49" t="str" cm="1">
        <f t="array" ref="O234">+_xlfn.IFS(N234="","",N234='12 Formulas'!$AQ$2,'12 Formulas'!$AR$2,N234='12 Formulas'!$AQ$3,'12 Formulas'!$AR$3)</f>
        <v/>
      </c>
      <c r="P234" s="452"/>
      <c r="Q234" s="49" t="str" cm="1">
        <f t="array" ref="Q234">+_xlfn.IFS(P234="","",P234='12 Formulas'!$AS$2,'12 Formulas'!$AT$2,P234='12 Formulas'!$AS$3,'12 Formulas'!$AT$3,P234='12 Formulas'!$AS$4,'12 Formulas'!$AT$4)</f>
        <v/>
      </c>
      <c r="R234" s="452"/>
      <c r="S234" s="49" t="str" cm="1">
        <f t="array" ref="S234">+_xlfn.IFS(R234="","",R234='12 Formulas'!$AU$2,'12 Formulas'!$AV$2,R234='12 Formulas'!$AU$3,'12 Formulas'!$AV$3)</f>
        <v/>
      </c>
      <c r="T234" s="491"/>
      <c r="U234" s="49" t="str" cm="1">
        <f t="array" ref="U234">+_xlfn.IFS(T234="","",T234='12 Formulas'!$AW$2,'12 Formulas'!$AX$2,T234='12 Formulas'!$AW$3,'12 Formulas'!$AX$3)</f>
        <v/>
      </c>
      <c r="V234" s="523"/>
      <c r="W234" s="104" t="str" cm="1">
        <f t="array" ref="W234">+_xlfn.IFS(V234="","",V234='12 Formulas'!$AY$2,'12 Formulas'!$AZ$2,V234='12 Formulas'!$AY$3,'12 Formulas'!$AZ$3,V234='12 Formulas'!$AY$4,'12 Formulas'!$AZ$4)</f>
        <v/>
      </c>
      <c r="X234" s="101" t="str">
        <f t="shared" si="3"/>
        <v/>
      </c>
      <c r="Y234" s="50" t="str" cm="1">
        <f t="array" ref="Y234">+_xlfn.IFS(X234="","",X234&lt;='12 Formulas'!$BD$4,'12 Formulas'!$BB$4,X234&lt;='12 Formulas'!$BD$3,'12 Formulas'!$BB$3,X234&lt;='12 Formulas'!$BD$2,'12 Formulas'!$BB$2)</f>
        <v/>
      </c>
      <c r="Z234" s="526"/>
      <c r="AA234" s="95" t="str" cm="1">
        <f t="array" ref="AA234">+_xlfn.IFS(Z234="","",Z234='12 Formulas'!$BF$2,'12 Formulas'!$BG$2,Z234='12 Formulas'!$BF$3,'12 Formulas'!$BG$3,Z234='12 Formulas'!$BF$4,'12 Formulas'!$BG$4)</f>
        <v/>
      </c>
      <c r="AB234" s="94"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5" t="str" cm="1">
        <f t="array" ref="AC234">+_xlfn.IFS(AB234="","",AB234='12 Formulas'!$BM$3,'12 Formulas'!$BN$3,AB234='12 Formulas'!$BM$4,'12 Formulas'!$BN$4,AB234='12 Formulas'!$BM$5,'12 Formulas'!$BN$5)</f>
        <v/>
      </c>
      <c r="AD234" s="90" t="str" cm="1">
        <f t="array" ref="AD234">+_xlfn.IFS(AB234="","",AB234='12 Formulas'!$BM$3,'12 Formulas'!$BO$3,AB234='12 Formulas'!$BM$4,'12 Formulas'!$BO$4,AB234='12 Formulas'!$BM$5,'12 Formulas'!$BO$5)</f>
        <v/>
      </c>
      <c r="AE234" s="700"/>
      <c r="AF234" s="682"/>
      <c r="AG234" s="702"/>
      <c r="AH234" s="676"/>
      <c r="AI234" s="678"/>
      <c r="AJ234" s="680"/>
      <c r="AK234" s="690"/>
      <c r="AL234" s="172"/>
      <c r="AM234" s="174"/>
      <c r="AN234" s="174"/>
      <c r="AO234" s="174"/>
      <c r="AP234" s="174"/>
      <c r="AQ234" s="174"/>
      <c r="AR234" s="172"/>
      <c r="AS234" s="172"/>
    </row>
    <row r="235" spans="1:45" ht="12.75" customHeight="1" x14ac:dyDescent="0.25">
      <c r="A235" s="682"/>
      <c r="B235" s="684"/>
      <c r="C235" s="686"/>
      <c r="D235" s="688"/>
      <c r="E235" s="686"/>
      <c r="F235" s="693"/>
      <c r="G235" s="696"/>
      <c r="H235" s="107" t="s">
        <v>254</v>
      </c>
      <c r="I235" s="496"/>
      <c r="J235" s="519"/>
      <c r="K235" s="48" t="str" cm="1">
        <f t="array" ref="K235">+_xlfn.IFS(J235="","",J235='12 Formulas'!$AM$2,'12 Formulas'!$AN$2,J235='12 Formulas'!$AM$3,'12 Formulas'!$AN$3)</f>
        <v/>
      </c>
      <c r="L235" s="452"/>
      <c r="M235" s="49" t="str" cm="1">
        <f t="array" ref="M235">+_xlfn.IFS(L235="","",L235='12 Formulas'!$AO$2,'12 Formulas'!$AP$2,L235='12 Formulas'!$AO$3,'12 Formulas'!$AP$3)</f>
        <v/>
      </c>
      <c r="N235" s="452"/>
      <c r="O235" s="49" t="str" cm="1">
        <f t="array" ref="O235">+_xlfn.IFS(N235="","",N235='12 Formulas'!$AQ$2,'12 Formulas'!$AR$2,N235='12 Formulas'!$AQ$3,'12 Formulas'!$AR$3)</f>
        <v/>
      </c>
      <c r="P235" s="452"/>
      <c r="Q235" s="49" t="str" cm="1">
        <f t="array" ref="Q235">+_xlfn.IFS(P235="","",P235='12 Formulas'!$AS$2,'12 Formulas'!$AT$2,P235='12 Formulas'!$AS$3,'12 Formulas'!$AT$3,P235='12 Formulas'!$AS$4,'12 Formulas'!$AT$4)</f>
        <v/>
      </c>
      <c r="R235" s="452"/>
      <c r="S235" s="49" t="str" cm="1">
        <f t="array" ref="S235">+_xlfn.IFS(R235="","",R235='12 Formulas'!$AU$2,'12 Formulas'!$AV$2,R235='12 Formulas'!$AU$3,'12 Formulas'!$AV$3)</f>
        <v/>
      </c>
      <c r="T235" s="491"/>
      <c r="U235" s="49" t="str" cm="1">
        <f t="array" ref="U235">+_xlfn.IFS(T235="","",T235='12 Formulas'!$AW$2,'12 Formulas'!$AX$2,T235='12 Formulas'!$AW$3,'12 Formulas'!$AX$3)</f>
        <v/>
      </c>
      <c r="V235" s="523"/>
      <c r="W235" s="104" t="str" cm="1">
        <f t="array" ref="W235">+_xlfn.IFS(V235="","",V235='12 Formulas'!$AY$2,'12 Formulas'!$AZ$2,V235='12 Formulas'!$AY$3,'12 Formulas'!$AZ$3,V235='12 Formulas'!$AY$4,'12 Formulas'!$AZ$4)</f>
        <v/>
      </c>
      <c r="X235" s="101" t="str">
        <f t="shared" si="3"/>
        <v/>
      </c>
      <c r="Y235" s="50" t="str" cm="1">
        <f t="array" ref="Y235">+_xlfn.IFS(X235="","",X235&lt;='12 Formulas'!$BD$4,'12 Formulas'!$BB$4,X235&lt;='12 Formulas'!$BD$3,'12 Formulas'!$BB$3,X235&lt;='12 Formulas'!$BD$2,'12 Formulas'!$BB$2)</f>
        <v/>
      </c>
      <c r="Z235" s="526"/>
      <c r="AA235" s="95" t="str" cm="1">
        <f t="array" ref="AA235">+_xlfn.IFS(Z235="","",Z235='12 Formulas'!$BF$2,'12 Formulas'!$BG$2,Z235='12 Formulas'!$BF$3,'12 Formulas'!$BG$3,Z235='12 Formulas'!$BF$4,'12 Formulas'!$BG$4)</f>
        <v/>
      </c>
      <c r="AB235" s="94"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5" t="str" cm="1">
        <f t="array" ref="AC235">+_xlfn.IFS(AB235="","",AB235='12 Formulas'!$BM$3,'12 Formulas'!$BN$3,AB235='12 Formulas'!$BM$4,'12 Formulas'!$BN$4,AB235='12 Formulas'!$BM$5,'12 Formulas'!$BN$5)</f>
        <v/>
      </c>
      <c r="AD235" s="90" t="str" cm="1">
        <f t="array" ref="AD235">+_xlfn.IFS(AB235="","",AB235='12 Formulas'!$BM$3,'12 Formulas'!$BO$3,AB235='12 Formulas'!$BM$4,'12 Formulas'!$BO$4,AB235='12 Formulas'!$BM$5,'12 Formulas'!$BO$5)</f>
        <v/>
      </c>
      <c r="AE235" s="700"/>
      <c r="AF235" s="682"/>
      <c r="AG235" s="702"/>
      <c r="AH235" s="676"/>
      <c r="AI235" s="678"/>
      <c r="AJ235" s="680"/>
      <c r="AK235" s="690"/>
      <c r="AL235" s="172"/>
      <c r="AM235" s="174"/>
      <c r="AN235" s="174"/>
      <c r="AO235" s="174"/>
      <c r="AP235" s="174"/>
      <c r="AQ235" s="174"/>
      <c r="AR235" s="172"/>
      <c r="AS235" s="172"/>
    </row>
    <row r="236" spans="1:45" ht="12.75" customHeight="1" thickBot="1" x14ac:dyDescent="0.3">
      <c r="A236" s="683"/>
      <c r="B236" s="685"/>
      <c r="C236" s="687"/>
      <c r="D236" s="689"/>
      <c r="E236" s="687"/>
      <c r="F236" s="698"/>
      <c r="G236" s="699"/>
      <c r="H236" s="108" t="s">
        <v>258</v>
      </c>
      <c r="I236" s="506"/>
      <c r="J236" s="520"/>
      <c r="K236" s="78" t="str" cm="1">
        <f t="array" ref="K236">+_xlfn.IFS(J236="","",J236='12 Formulas'!$AM$2,'12 Formulas'!$AN$2,J236='12 Formulas'!$AM$3,'12 Formulas'!$AN$3)</f>
        <v/>
      </c>
      <c r="L236" s="455"/>
      <c r="M236" s="79" t="str" cm="1">
        <f t="array" ref="M236">+_xlfn.IFS(L236="","",L236='12 Formulas'!$AO$2,'12 Formulas'!$AP$2,L236='12 Formulas'!$AO$3,'12 Formulas'!$AP$3)</f>
        <v/>
      </c>
      <c r="N236" s="455"/>
      <c r="O236" s="79" t="str" cm="1">
        <f t="array" ref="O236">+_xlfn.IFS(N236="","",N236='12 Formulas'!$AQ$2,'12 Formulas'!$AR$2,N236='12 Formulas'!$AQ$3,'12 Formulas'!$AR$3)</f>
        <v/>
      </c>
      <c r="P236" s="455"/>
      <c r="Q236" s="79" t="str" cm="1">
        <f t="array" ref="Q236">+_xlfn.IFS(P236="","",P236='12 Formulas'!$AS$2,'12 Formulas'!$AT$2,P236='12 Formulas'!$AS$3,'12 Formulas'!$AT$3,P236='12 Formulas'!$AS$4,'12 Formulas'!$AT$4)</f>
        <v/>
      </c>
      <c r="R236" s="455"/>
      <c r="S236" s="79" t="str" cm="1">
        <f t="array" ref="S236">+_xlfn.IFS(R236="","",R236='12 Formulas'!$AU$2,'12 Formulas'!$AV$2,R236='12 Formulas'!$AU$3,'12 Formulas'!$AV$3)</f>
        <v/>
      </c>
      <c r="T236" s="500"/>
      <c r="U236" s="79" t="str" cm="1">
        <f t="array" ref="U236">+_xlfn.IFS(T236="","",T236='12 Formulas'!$AW$2,'12 Formulas'!$AX$2,T236='12 Formulas'!$AW$3,'12 Formulas'!$AX$3)</f>
        <v/>
      </c>
      <c r="V236" s="524"/>
      <c r="W236" s="105" t="str" cm="1">
        <f t="array" ref="W236">+_xlfn.IFS(V236="","",V236='12 Formulas'!$AY$2,'12 Formulas'!$AZ$2,V236='12 Formulas'!$AY$3,'12 Formulas'!$AZ$3,V236='12 Formulas'!$AY$4,'12 Formulas'!$AZ$4)</f>
        <v/>
      </c>
      <c r="X236" s="102" t="str">
        <f t="shared" si="3"/>
        <v/>
      </c>
      <c r="Y236" s="81" t="str" cm="1">
        <f t="array" ref="Y236">+_xlfn.IFS(X236="","",X236&lt;='12 Formulas'!$BD$4,'12 Formulas'!$BB$4,X236&lt;='12 Formulas'!$BD$3,'12 Formulas'!$BB$3,X236&lt;='12 Formulas'!$BD$2,'12 Formulas'!$BB$2)</f>
        <v/>
      </c>
      <c r="Z236" s="527"/>
      <c r="AA236" s="97" t="str" cm="1">
        <f t="array" ref="AA236">+_xlfn.IFS(Z236="","",Z236='12 Formulas'!$BF$2,'12 Formulas'!$BG$2,Z236='12 Formulas'!$BF$3,'12 Formulas'!$BG$3,Z236='12 Formulas'!$BF$4,'12 Formulas'!$BG$4)</f>
        <v/>
      </c>
      <c r="AB236" s="96"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7" t="str" cm="1">
        <f t="array" ref="AC236">+_xlfn.IFS(AB236="","",AB236='12 Formulas'!$BM$3,'12 Formulas'!$BN$3,AB236='12 Formulas'!$BM$4,'12 Formulas'!$BN$4,AB236='12 Formulas'!$BM$5,'12 Formulas'!$BN$5)</f>
        <v/>
      </c>
      <c r="AD236" s="91" t="str" cm="1">
        <f t="array" ref="AD236">+_xlfn.IFS(AB236="","",AB236='12 Formulas'!$BM$3,'12 Formulas'!$BO$3,AB236='12 Formulas'!$BM$4,'12 Formulas'!$BO$4,AB236='12 Formulas'!$BM$5,'12 Formulas'!$BO$5)</f>
        <v/>
      </c>
      <c r="AE236" s="701"/>
      <c r="AF236" s="683"/>
      <c r="AG236" s="703"/>
      <c r="AH236" s="677"/>
      <c r="AI236" s="679"/>
      <c r="AJ236" s="681"/>
      <c r="AK236" s="691"/>
      <c r="AL236" s="172"/>
      <c r="AM236" s="174"/>
      <c r="AN236" s="174"/>
      <c r="AO236" s="174"/>
      <c r="AP236" s="174"/>
      <c r="AQ236" s="174"/>
      <c r="AR236" s="172"/>
      <c r="AS236" s="172"/>
    </row>
    <row r="237" spans="1:45" ht="12.75" customHeight="1" x14ac:dyDescent="0.25">
      <c r="A237" s="682" t="str">
        <f>'1 Contexto e Identificación'!$A$26</f>
        <v>R16</v>
      </c>
      <c r="B237" s="684" t="str">
        <f>+'1 Contexto e Identificación'!$E$26</f>
        <v xml:space="preserve">  </v>
      </c>
      <c r="C237" s="686" t="str">
        <f>+'4 Mapa Calor Inherente'!$C$27</f>
        <v/>
      </c>
      <c r="D237" s="688" t="str">
        <f>+'4 Mapa Calor Inherente'!$D$27</f>
        <v/>
      </c>
      <c r="E237" s="686" t="str">
        <f>+'4 Mapa Calor Inherente'!$E$27</f>
        <v/>
      </c>
      <c r="F237" s="693" t="s">
        <v>244</v>
      </c>
      <c r="G237" s="696"/>
      <c r="H237" s="106" t="s">
        <v>245</v>
      </c>
      <c r="I237" s="508"/>
      <c r="J237" s="518"/>
      <c r="K237" s="56" t="str" cm="1">
        <f t="array" ref="K237">+_xlfn.IFS(J237="","",J237='12 Formulas'!$AM$2,'12 Formulas'!$AN$2,J237='12 Formulas'!$AM$3,'12 Formulas'!$AN$3)</f>
        <v/>
      </c>
      <c r="L237" s="521"/>
      <c r="M237" s="82" t="str" cm="1">
        <f t="array" ref="M237">+_xlfn.IFS(L237="","",L237='12 Formulas'!$AO$2,'12 Formulas'!$AP$2,L237='12 Formulas'!$AO$3,'12 Formulas'!$AP$3)</f>
        <v/>
      </c>
      <c r="N237" s="521"/>
      <c r="O237" s="82" t="str" cm="1">
        <f t="array" ref="O237">+_xlfn.IFS(N237="","",N237='12 Formulas'!$AQ$2,'12 Formulas'!$AR$2,N237='12 Formulas'!$AQ$3,'12 Formulas'!$AR$3)</f>
        <v/>
      </c>
      <c r="P237" s="521"/>
      <c r="Q237" s="82" t="str" cm="1">
        <f t="array" ref="Q237">+_xlfn.IFS(P237="","",P237='12 Formulas'!$AS$2,'12 Formulas'!$AT$2,P237='12 Formulas'!$AS$3,'12 Formulas'!$AT$3,P237='12 Formulas'!$AS$4,'12 Formulas'!$AT$4)</f>
        <v/>
      </c>
      <c r="R237" s="521"/>
      <c r="S237" s="82" t="str" cm="1">
        <f t="array" ref="S237">+_xlfn.IFS(R237="","",R237='12 Formulas'!$AU$2,'12 Formulas'!$AV$2,R237='12 Formulas'!$AU$3,'12 Formulas'!$AV$3)</f>
        <v/>
      </c>
      <c r="T237" s="478"/>
      <c r="U237" s="82" t="str" cm="1">
        <f t="array" ref="U237">+_xlfn.IFS(T237="","",T237='12 Formulas'!$AW$2,'12 Formulas'!$AX$2,T237='12 Formulas'!$AW$3,'12 Formulas'!$AX$3)</f>
        <v/>
      </c>
      <c r="V237" s="522"/>
      <c r="W237" s="103" t="str" cm="1">
        <f t="array" ref="W237">+_xlfn.IFS(V237="","",V237='12 Formulas'!$AY$2,'12 Formulas'!$AZ$2,V237='12 Formulas'!$AY$3,'12 Formulas'!$AZ$3,V237='12 Formulas'!$AY$4,'12 Formulas'!$AZ$4)</f>
        <v/>
      </c>
      <c r="X237" s="100" t="str">
        <f t="shared" si="3"/>
        <v/>
      </c>
      <c r="Y237" s="83" t="str" cm="1">
        <f t="array" ref="Y237">+_xlfn.IFS(X237="","",X237&lt;='12 Formulas'!$BD$4,'12 Formulas'!$BB$4,X237&lt;='12 Formulas'!$BD$3,'12 Formulas'!$BB$3,X237&lt;='12 Formulas'!$BD$2,'12 Formulas'!$BB$2)</f>
        <v/>
      </c>
      <c r="Z237" s="525"/>
      <c r="AA237" s="93" t="str" cm="1">
        <f t="array" ref="AA237">+_xlfn.IFS(Z237="","",Z237='12 Formulas'!$BF$2,'12 Formulas'!$BG$2,Z237='12 Formulas'!$BF$3,'12 Formulas'!$BG$3,Z237='12 Formulas'!$BF$4,'12 Formulas'!$BG$4)</f>
        <v/>
      </c>
      <c r="AB237" s="92"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3" t="str" cm="1">
        <f t="array" ref="AC237">+_xlfn.IFS(AB237="","",AB237='12 Formulas'!$BM$3,'12 Formulas'!$BN$3,AB237='12 Formulas'!$BM$4,'12 Formulas'!$BN$4,AB237='12 Formulas'!$BM$5,'12 Formulas'!$BN$5)</f>
        <v/>
      </c>
      <c r="AD237" s="89" t="str" cm="1">
        <f t="array" ref="AD237">+_xlfn.IFS(AB237="","",AB237='12 Formulas'!$BM$3,'12 Formulas'!$BO$3,AB237='12 Formulas'!$BM$4,'12 Formulas'!$BO$4,AB237='12 Formulas'!$BM$5,'12 Formulas'!$BO$5)</f>
        <v/>
      </c>
      <c r="AE237" s="700" t="str">
        <f>+IF(AC237="","",AVERAGE(AC237:AC251))</f>
        <v/>
      </c>
      <c r="AF237" s="682" t="str" cm="1">
        <f t="array" ref="AF237">+_xlfn.IFS(AE237="","",AE237='12 Formulas'!$BR$2,'12 Formulas'!$BQ$2,AE237&gt;='12 Formulas'!$BS$3,'12 Formulas'!$BQ$3,AE237&gt;='12 Formulas'!$BS$4,'12 Formulas'!$BQ$4)</f>
        <v/>
      </c>
      <c r="AG237" s="702" t="str">
        <f>+IF(AF237="","",'12 Formulas'!$BU$2)</f>
        <v/>
      </c>
      <c r="AH237" s="676" t="str" cm="1">
        <f t="array" ref="AH237">+_xlfn.IFS(AG237="","",AG237='12 Formulas'!$BX$4,'12 Formulas'!$BY$4,AND(AF237='12 Formulas'!$BW$3,AG237='12 Formulas'!$BX$3),'12 Formulas'!$BY$3,AND(AF237='12 Formulas'!$BW$5,AG237='12 Formulas'!$BX$5),'12 Formulas'!$BY$5,AND(AF237='12 Formulas'!$BW$7,AG237='12 Formulas'!$BX$7),'12 Formulas'!$BY$7)</f>
        <v/>
      </c>
      <c r="AI237" s="67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0" t="str">
        <f>+IF(D237="","",D237)</f>
        <v/>
      </c>
      <c r="AK237" s="690"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2"/>
      <c r="AM237" s="174"/>
      <c r="AN237" s="174"/>
      <c r="AO237" s="174"/>
      <c r="AP237" s="174"/>
      <c r="AQ237" s="174"/>
      <c r="AR237" s="172"/>
      <c r="AS237" s="172"/>
    </row>
    <row r="238" spans="1:45" ht="12.75" customHeight="1" x14ac:dyDescent="0.25">
      <c r="A238" s="682"/>
      <c r="B238" s="684"/>
      <c r="C238" s="686"/>
      <c r="D238" s="688"/>
      <c r="E238" s="686"/>
      <c r="F238" s="693"/>
      <c r="G238" s="696"/>
      <c r="H238" s="107" t="s">
        <v>254</v>
      </c>
      <c r="I238" s="496"/>
      <c r="J238" s="519"/>
      <c r="K238" s="48" t="str" cm="1">
        <f t="array" ref="K238">+_xlfn.IFS(J238="","",J238='12 Formulas'!$AM$2,'12 Formulas'!$AN$2,J238='12 Formulas'!$AM$3,'12 Formulas'!$AN$3)</f>
        <v/>
      </c>
      <c r="L238" s="452"/>
      <c r="M238" s="49" t="str" cm="1">
        <f t="array" ref="M238">+_xlfn.IFS(L238="","",L238='12 Formulas'!$AO$2,'12 Formulas'!$AP$2,L238='12 Formulas'!$AO$3,'12 Formulas'!$AP$3)</f>
        <v/>
      </c>
      <c r="N238" s="452"/>
      <c r="O238" s="49" t="str" cm="1">
        <f t="array" ref="O238">+_xlfn.IFS(N238="","",N238='12 Formulas'!$AQ$2,'12 Formulas'!$AR$2,N238='12 Formulas'!$AQ$3,'12 Formulas'!$AR$3)</f>
        <v/>
      </c>
      <c r="P238" s="452"/>
      <c r="Q238" s="49" t="str" cm="1">
        <f t="array" ref="Q238">+_xlfn.IFS(P238="","",P238='12 Formulas'!$AS$2,'12 Formulas'!$AT$2,P238='12 Formulas'!$AS$3,'12 Formulas'!$AT$3,P238='12 Formulas'!$AS$4,'12 Formulas'!$AT$4)</f>
        <v/>
      </c>
      <c r="R238" s="452"/>
      <c r="S238" s="49" t="str" cm="1">
        <f t="array" ref="S238">+_xlfn.IFS(R238="","",R238='12 Formulas'!$AU$2,'12 Formulas'!$AV$2,R238='12 Formulas'!$AU$3,'12 Formulas'!$AV$3)</f>
        <v/>
      </c>
      <c r="T238" s="491"/>
      <c r="U238" s="49" t="str" cm="1">
        <f t="array" ref="U238">+_xlfn.IFS(T238="","",T238='12 Formulas'!$AW$2,'12 Formulas'!$AX$2,T238='12 Formulas'!$AW$3,'12 Formulas'!$AX$3)</f>
        <v/>
      </c>
      <c r="V238" s="523"/>
      <c r="W238" s="104" t="str" cm="1">
        <f t="array" ref="W238">+_xlfn.IFS(V238="","",V238='12 Formulas'!$AY$2,'12 Formulas'!$AZ$2,V238='12 Formulas'!$AY$3,'12 Formulas'!$AZ$3,V238='12 Formulas'!$AY$4,'12 Formulas'!$AZ$4)</f>
        <v/>
      </c>
      <c r="X238" s="101" t="str">
        <f t="shared" si="3"/>
        <v/>
      </c>
      <c r="Y238" s="50" t="str" cm="1">
        <f t="array" ref="Y238">+_xlfn.IFS(X238="","",X238&lt;='12 Formulas'!$BD$4,'12 Formulas'!$BB$4,X238&lt;='12 Formulas'!$BD$3,'12 Formulas'!$BB$3,X238&lt;='12 Formulas'!$BD$2,'12 Formulas'!$BB$2)</f>
        <v/>
      </c>
      <c r="Z238" s="526"/>
      <c r="AA238" s="95" t="str" cm="1">
        <f t="array" ref="AA238">+_xlfn.IFS(Z238="","",Z238='12 Formulas'!$BF$2,'12 Formulas'!$BG$2,Z238='12 Formulas'!$BF$3,'12 Formulas'!$BG$3,Z238='12 Formulas'!$BF$4,'12 Formulas'!$BG$4)</f>
        <v/>
      </c>
      <c r="AB238" s="94"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5" t="str" cm="1">
        <f t="array" ref="AC238">+_xlfn.IFS(AB238="","",AB238='12 Formulas'!$BM$3,'12 Formulas'!$BN$3,AB238='12 Formulas'!$BM$4,'12 Formulas'!$BN$4,AB238='12 Formulas'!$BM$5,'12 Formulas'!$BN$5)</f>
        <v/>
      </c>
      <c r="AD238" s="90" t="str" cm="1">
        <f t="array" ref="AD238">+_xlfn.IFS(AB238="","",AB238='12 Formulas'!$BM$3,'12 Formulas'!$BO$3,AB238='12 Formulas'!$BM$4,'12 Formulas'!$BO$4,AB238='12 Formulas'!$BM$5,'12 Formulas'!$BO$5)</f>
        <v/>
      </c>
      <c r="AE238" s="700"/>
      <c r="AF238" s="682"/>
      <c r="AG238" s="702"/>
      <c r="AH238" s="676"/>
      <c r="AI238" s="678"/>
      <c r="AJ238" s="680"/>
      <c r="AK238" s="690"/>
      <c r="AL238" s="172"/>
      <c r="AM238" s="174"/>
      <c r="AN238" s="174"/>
      <c r="AO238" s="174"/>
      <c r="AP238" s="174"/>
      <c r="AQ238" s="174"/>
      <c r="AR238" s="172"/>
      <c r="AS238" s="172"/>
    </row>
    <row r="239" spans="1:45" ht="12.75" customHeight="1" x14ac:dyDescent="0.25">
      <c r="A239" s="682"/>
      <c r="B239" s="684"/>
      <c r="C239" s="686"/>
      <c r="D239" s="688"/>
      <c r="E239" s="686"/>
      <c r="F239" s="694"/>
      <c r="G239" s="697"/>
      <c r="H239" s="107" t="s">
        <v>258</v>
      </c>
      <c r="I239" s="496"/>
      <c r="J239" s="519"/>
      <c r="K239" s="48" t="str" cm="1">
        <f t="array" ref="K239">+_xlfn.IFS(J239="","",J239='12 Formulas'!$AM$2,'12 Formulas'!$AN$2,J239='12 Formulas'!$AM$3,'12 Formulas'!$AN$3)</f>
        <v/>
      </c>
      <c r="L239" s="452"/>
      <c r="M239" s="49" t="str" cm="1">
        <f t="array" ref="M239">+_xlfn.IFS(L239="","",L239='12 Formulas'!$AO$2,'12 Formulas'!$AP$2,L239='12 Formulas'!$AO$3,'12 Formulas'!$AP$3)</f>
        <v/>
      </c>
      <c r="N239" s="452"/>
      <c r="O239" s="49" t="str" cm="1">
        <f t="array" ref="O239">+_xlfn.IFS(N239="","",N239='12 Formulas'!$AQ$2,'12 Formulas'!$AR$2,N239='12 Formulas'!$AQ$3,'12 Formulas'!$AR$3)</f>
        <v/>
      </c>
      <c r="P239" s="452"/>
      <c r="Q239" s="49" t="str" cm="1">
        <f t="array" ref="Q239">+_xlfn.IFS(P239="","",P239='12 Formulas'!$AS$2,'12 Formulas'!$AT$2,P239='12 Formulas'!$AS$3,'12 Formulas'!$AT$3,P239='12 Formulas'!$AS$4,'12 Formulas'!$AT$4)</f>
        <v/>
      </c>
      <c r="R239" s="452"/>
      <c r="S239" s="49" t="str" cm="1">
        <f t="array" ref="S239">+_xlfn.IFS(R239="","",R239='12 Formulas'!$AU$2,'12 Formulas'!$AV$2,R239='12 Formulas'!$AU$3,'12 Formulas'!$AV$3)</f>
        <v/>
      </c>
      <c r="T239" s="491"/>
      <c r="U239" s="49" t="str" cm="1">
        <f t="array" ref="U239">+_xlfn.IFS(T239="","",T239='12 Formulas'!$AW$2,'12 Formulas'!$AX$2,T239='12 Formulas'!$AW$3,'12 Formulas'!$AX$3)</f>
        <v/>
      </c>
      <c r="V239" s="523"/>
      <c r="W239" s="104" t="str" cm="1">
        <f t="array" ref="W239">+_xlfn.IFS(V239="","",V239='12 Formulas'!$AY$2,'12 Formulas'!$AZ$2,V239='12 Formulas'!$AY$3,'12 Formulas'!$AZ$3,V239='12 Formulas'!$AY$4,'12 Formulas'!$AZ$4)</f>
        <v/>
      </c>
      <c r="X239" s="101" t="str">
        <f t="shared" si="3"/>
        <v/>
      </c>
      <c r="Y239" s="50" t="str" cm="1">
        <f t="array" ref="Y239">+_xlfn.IFS(X239="","",X239&lt;='12 Formulas'!$BD$4,'12 Formulas'!$BB$4,X239&lt;='12 Formulas'!$BD$3,'12 Formulas'!$BB$3,X239&lt;='12 Formulas'!$BD$2,'12 Formulas'!$BB$2)</f>
        <v/>
      </c>
      <c r="Z239" s="526"/>
      <c r="AA239" s="95" t="str" cm="1">
        <f t="array" ref="AA239">+_xlfn.IFS(Z239="","",Z239='12 Formulas'!$BF$2,'12 Formulas'!$BG$2,Z239='12 Formulas'!$BF$3,'12 Formulas'!$BG$3,Z239='12 Formulas'!$BF$4,'12 Formulas'!$BG$4)</f>
        <v/>
      </c>
      <c r="AB239" s="94"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5" t="str" cm="1">
        <f t="array" ref="AC239">+_xlfn.IFS(AB239="","",AB239='12 Formulas'!$BM$3,'12 Formulas'!$BN$3,AB239='12 Formulas'!$BM$4,'12 Formulas'!$BN$4,AB239='12 Formulas'!$BM$5,'12 Formulas'!$BN$5)</f>
        <v/>
      </c>
      <c r="AD239" s="90" t="str" cm="1">
        <f t="array" ref="AD239">+_xlfn.IFS(AB239="","",AB239='12 Formulas'!$BM$3,'12 Formulas'!$BO$3,AB239='12 Formulas'!$BM$4,'12 Formulas'!$BO$4,AB239='12 Formulas'!$BM$5,'12 Formulas'!$BO$5)</f>
        <v/>
      </c>
      <c r="AE239" s="700"/>
      <c r="AF239" s="682"/>
      <c r="AG239" s="702"/>
      <c r="AH239" s="676"/>
      <c r="AI239" s="678"/>
      <c r="AJ239" s="680"/>
      <c r="AK239" s="690"/>
      <c r="AL239" s="172"/>
      <c r="AM239" s="174"/>
      <c r="AN239" s="174"/>
      <c r="AO239" s="174"/>
      <c r="AP239" s="174"/>
      <c r="AQ239" s="174"/>
      <c r="AR239" s="172"/>
      <c r="AS239" s="172"/>
    </row>
    <row r="240" spans="1:45" ht="12.75" customHeight="1" x14ac:dyDescent="0.25">
      <c r="A240" s="682"/>
      <c r="B240" s="684"/>
      <c r="C240" s="686"/>
      <c r="D240" s="688"/>
      <c r="E240" s="686"/>
      <c r="F240" s="692" t="s">
        <v>259</v>
      </c>
      <c r="G240" s="695"/>
      <c r="H240" s="107" t="s">
        <v>245</v>
      </c>
      <c r="I240" s="496"/>
      <c r="J240" s="519"/>
      <c r="K240" s="48" t="str" cm="1">
        <f t="array" ref="K240">+_xlfn.IFS(J240="","",J240='12 Formulas'!$AM$2,'12 Formulas'!$AN$2,J240='12 Formulas'!$AM$3,'12 Formulas'!$AN$3)</f>
        <v/>
      </c>
      <c r="L240" s="452"/>
      <c r="M240" s="49" t="str" cm="1">
        <f t="array" ref="M240">+_xlfn.IFS(L240="","",L240='12 Formulas'!$AO$2,'12 Formulas'!$AP$2,L240='12 Formulas'!$AO$3,'12 Formulas'!$AP$3)</f>
        <v/>
      </c>
      <c r="N240" s="452"/>
      <c r="O240" s="49" t="str" cm="1">
        <f t="array" ref="O240">+_xlfn.IFS(N240="","",N240='12 Formulas'!$AQ$2,'12 Formulas'!$AR$2,N240='12 Formulas'!$AQ$3,'12 Formulas'!$AR$3)</f>
        <v/>
      </c>
      <c r="P240" s="452"/>
      <c r="Q240" s="49" t="str" cm="1">
        <f t="array" ref="Q240">+_xlfn.IFS(P240="","",P240='12 Formulas'!$AS$2,'12 Formulas'!$AT$2,P240='12 Formulas'!$AS$3,'12 Formulas'!$AT$3,P240='12 Formulas'!$AS$4,'12 Formulas'!$AT$4)</f>
        <v/>
      </c>
      <c r="R240" s="452"/>
      <c r="S240" s="49" t="str" cm="1">
        <f t="array" ref="S240">+_xlfn.IFS(R240="","",R240='12 Formulas'!$AU$2,'12 Formulas'!$AV$2,R240='12 Formulas'!$AU$3,'12 Formulas'!$AV$3)</f>
        <v/>
      </c>
      <c r="T240" s="491"/>
      <c r="U240" s="49" t="str" cm="1">
        <f t="array" ref="U240">+_xlfn.IFS(T240="","",T240='12 Formulas'!$AW$2,'12 Formulas'!$AX$2,T240='12 Formulas'!$AW$3,'12 Formulas'!$AX$3)</f>
        <v/>
      </c>
      <c r="V240" s="523"/>
      <c r="W240" s="104" t="str" cm="1">
        <f t="array" ref="W240">+_xlfn.IFS(V240="","",V240='12 Formulas'!$AY$2,'12 Formulas'!$AZ$2,V240='12 Formulas'!$AY$3,'12 Formulas'!$AZ$3,V240='12 Formulas'!$AY$4,'12 Formulas'!$AZ$4)</f>
        <v/>
      </c>
      <c r="X240" s="101" t="str">
        <f t="shared" si="3"/>
        <v/>
      </c>
      <c r="Y240" s="50" t="str" cm="1">
        <f t="array" ref="Y240">+_xlfn.IFS(X240="","",X240&lt;='12 Formulas'!$BD$4,'12 Formulas'!$BB$4,X240&lt;='12 Formulas'!$BD$3,'12 Formulas'!$BB$3,X240&lt;='12 Formulas'!$BD$2,'12 Formulas'!$BB$2)</f>
        <v/>
      </c>
      <c r="Z240" s="526"/>
      <c r="AA240" s="95" t="str" cm="1">
        <f t="array" ref="AA240">+_xlfn.IFS(Z240="","",Z240='12 Formulas'!$BF$2,'12 Formulas'!$BG$2,Z240='12 Formulas'!$BF$3,'12 Formulas'!$BG$3,Z240='12 Formulas'!$BF$4,'12 Formulas'!$BG$4)</f>
        <v/>
      </c>
      <c r="AB240" s="94"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5" t="str" cm="1">
        <f t="array" ref="AC240">+_xlfn.IFS(AB240="","",AB240='12 Formulas'!$BM$3,'12 Formulas'!$BN$3,AB240='12 Formulas'!$BM$4,'12 Formulas'!$BN$4,AB240='12 Formulas'!$BM$5,'12 Formulas'!$BN$5)</f>
        <v/>
      </c>
      <c r="AD240" s="90" t="str" cm="1">
        <f t="array" ref="AD240">+_xlfn.IFS(AB240="","",AB240='12 Formulas'!$BM$3,'12 Formulas'!$BO$3,AB240='12 Formulas'!$BM$4,'12 Formulas'!$BO$4,AB240='12 Formulas'!$BM$5,'12 Formulas'!$BO$5)</f>
        <v/>
      </c>
      <c r="AE240" s="700"/>
      <c r="AF240" s="682"/>
      <c r="AG240" s="702"/>
      <c r="AH240" s="676"/>
      <c r="AI240" s="678"/>
      <c r="AJ240" s="680"/>
      <c r="AK240" s="690"/>
      <c r="AL240" s="172"/>
      <c r="AM240" s="174"/>
      <c r="AN240" s="174"/>
      <c r="AO240" s="174"/>
      <c r="AP240" s="174"/>
      <c r="AQ240" s="174"/>
      <c r="AR240" s="172"/>
      <c r="AS240" s="172"/>
    </row>
    <row r="241" spans="1:45" ht="12.75" customHeight="1" x14ac:dyDescent="0.25">
      <c r="A241" s="682"/>
      <c r="B241" s="684"/>
      <c r="C241" s="686"/>
      <c r="D241" s="688"/>
      <c r="E241" s="686"/>
      <c r="F241" s="693"/>
      <c r="G241" s="696"/>
      <c r="H241" s="107" t="s">
        <v>254</v>
      </c>
      <c r="I241" s="496"/>
      <c r="J241" s="519"/>
      <c r="K241" s="48" t="str" cm="1">
        <f t="array" ref="K241">+_xlfn.IFS(J241="","",J241='12 Formulas'!$AM$2,'12 Formulas'!$AN$2,J241='12 Formulas'!$AM$3,'12 Formulas'!$AN$3)</f>
        <v/>
      </c>
      <c r="L241" s="452"/>
      <c r="M241" s="49" t="str" cm="1">
        <f t="array" ref="M241">+_xlfn.IFS(L241="","",L241='12 Formulas'!$AO$2,'12 Formulas'!$AP$2,L241='12 Formulas'!$AO$3,'12 Formulas'!$AP$3)</f>
        <v/>
      </c>
      <c r="N241" s="452"/>
      <c r="O241" s="49" t="str" cm="1">
        <f t="array" ref="O241">+_xlfn.IFS(N241="","",N241='12 Formulas'!$AQ$2,'12 Formulas'!$AR$2,N241='12 Formulas'!$AQ$3,'12 Formulas'!$AR$3)</f>
        <v/>
      </c>
      <c r="P241" s="452"/>
      <c r="Q241" s="49" t="str" cm="1">
        <f t="array" ref="Q241">+_xlfn.IFS(P241="","",P241='12 Formulas'!$AS$2,'12 Formulas'!$AT$2,P241='12 Formulas'!$AS$3,'12 Formulas'!$AT$3,P241='12 Formulas'!$AS$4,'12 Formulas'!$AT$4)</f>
        <v/>
      </c>
      <c r="R241" s="452"/>
      <c r="S241" s="49" t="str" cm="1">
        <f t="array" ref="S241">+_xlfn.IFS(R241="","",R241='12 Formulas'!$AU$2,'12 Formulas'!$AV$2,R241='12 Formulas'!$AU$3,'12 Formulas'!$AV$3)</f>
        <v/>
      </c>
      <c r="T241" s="491"/>
      <c r="U241" s="49" t="str" cm="1">
        <f t="array" ref="U241">+_xlfn.IFS(T241="","",T241='12 Formulas'!$AW$2,'12 Formulas'!$AX$2,T241='12 Formulas'!$AW$3,'12 Formulas'!$AX$3)</f>
        <v/>
      </c>
      <c r="V241" s="523"/>
      <c r="W241" s="104" t="str" cm="1">
        <f t="array" ref="W241">+_xlfn.IFS(V241="","",V241='12 Formulas'!$AY$2,'12 Formulas'!$AZ$2,V241='12 Formulas'!$AY$3,'12 Formulas'!$AZ$3,V241='12 Formulas'!$AY$4,'12 Formulas'!$AZ$4)</f>
        <v/>
      </c>
      <c r="X241" s="101" t="str">
        <f t="shared" si="3"/>
        <v/>
      </c>
      <c r="Y241" s="50" t="str" cm="1">
        <f t="array" ref="Y241">+_xlfn.IFS(X241="","",X241&lt;='12 Formulas'!$BD$4,'12 Formulas'!$BB$4,X241&lt;='12 Formulas'!$BD$3,'12 Formulas'!$BB$3,X241&lt;='12 Formulas'!$BD$2,'12 Formulas'!$BB$2)</f>
        <v/>
      </c>
      <c r="Z241" s="526"/>
      <c r="AA241" s="95" t="str" cm="1">
        <f t="array" ref="AA241">+_xlfn.IFS(Z241="","",Z241='12 Formulas'!$BF$2,'12 Formulas'!$BG$2,Z241='12 Formulas'!$BF$3,'12 Formulas'!$BG$3,Z241='12 Formulas'!$BF$4,'12 Formulas'!$BG$4)</f>
        <v/>
      </c>
      <c r="AB241" s="94"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5" t="str" cm="1">
        <f t="array" ref="AC241">+_xlfn.IFS(AB241="","",AB241='12 Formulas'!$BM$3,'12 Formulas'!$BN$3,AB241='12 Formulas'!$BM$4,'12 Formulas'!$BN$4,AB241='12 Formulas'!$BM$5,'12 Formulas'!$BN$5)</f>
        <v/>
      </c>
      <c r="AD241" s="90" t="str" cm="1">
        <f t="array" ref="AD241">+_xlfn.IFS(AB241="","",AB241='12 Formulas'!$BM$3,'12 Formulas'!$BO$3,AB241='12 Formulas'!$BM$4,'12 Formulas'!$BO$4,AB241='12 Formulas'!$BM$5,'12 Formulas'!$BO$5)</f>
        <v/>
      </c>
      <c r="AE241" s="700"/>
      <c r="AF241" s="682"/>
      <c r="AG241" s="702"/>
      <c r="AH241" s="676"/>
      <c r="AI241" s="678"/>
      <c r="AJ241" s="680"/>
      <c r="AK241" s="690"/>
      <c r="AL241" s="172"/>
      <c r="AM241" s="174"/>
      <c r="AN241" s="174"/>
      <c r="AO241" s="174"/>
      <c r="AP241" s="174"/>
      <c r="AQ241" s="174"/>
      <c r="AR241" s="172"/>
      <c r="AS241" s="172"/>
    </row>
    <row r="242" spans="1:45" ht="12.75" customHeight="1" x14ac:dyDescent="0.25">
      <c r="A242" s="682"/>
      <c r="B242" s="684"/>
      <c r="C242" s="686"/>
      <c r="D242" s="688"/>
      <c r="E242" s="686"/>
      <c r="F242" s="694"/>
      <c r="G242" s="697"/>
      <c r="H242" s="107" t="s">
        <v>258</v>
      </c>
      <c r="I242" s="496"/>
      <c r="J242" s="519"/>
      <c r="K242" s="48" t="str" cm="1">
        <f t="array" ref="K242">+_xlfn.IFS(J242="","",J242='12 Formulas'!$AM$2,'12 Formulas'!$AN$2,J242='12 Formulas'!$AM$3,'12 Formulas'!$AN$3)</f>
        <v/>
      </c>
      <c r="L242" s="452"/>
      <c r="M242" s="49" t="str" cm="1">
        <f t="array" ref="M242">+_xlfn.IFS(L242="","",L242='12 Formulas'!$AO$2,'12 Formulas'!$AP$2,L242='12 Formulas'!$AO$3,'12 Formulas'!$AP$3)</f>
        <v/>
      </c>
      <c r="N242" s="452"/>
      <c r="O242" s="49" t="str" cm="1">
        <f t="array" ref="O242">+_xlfn.IFS(N242="","",N242='12 Formulas'!$AQ$2,'12 Formulas'!$AR$2,N242='12 Formulas'!$AQ$3,'12 Formulas'!$AR$3)</f>
        <v/>
      </c>
      <c r="P242" s="452"/>
      <c r="Q242" s="49" t="str" cm="1">
        <f t="array" ref="Q242">+_xlfn.IFS(P242="","",P242='12 Formulas'!$AS$2,'12 Formulas'!$AT$2,P242='12 Formulas'!$AS$3,'12 Formulas'!$AT$3,P242='12 Formulas'!$AS$4,'12 Formulas'!$AT$4)</f>
        <v/>
      </c>
      <c r="R242" s="452"/>
      <c r="S242" s="49" t="str" cm="1">
        <f t="array" ref="S242">+_xlfn.IFS(R242="","",R242='12 Formulas'!$AU$2,'12 Formulas'!$AV$2,R242='12 Formulas'!$AU$3,'12 Formulas'!$AV$3)</f>
        <v/>
      </c>
      <c r="T242" s="491"/>
      <c r="U242" s="49" t="str" cm="1">
        <f t="array" ref="U242">+_xlfn.IFS(T242="","",T242='12 Formulas'!$AW$2,'12 Formulas'!$AX$2,T242='12 Formulas'!$AW$3,'12 Formulas'!$AX$3)</f>
        <v/>
      </c>
      <c r="V242" s="523"/>
      <c r="W242" s="104" t="str" cm="1">
        <f t="array" ref="W242">+_xlfn.IFS(V242="","",V242='12 Formulas'!$AY$2,'12 Formulas'!$AZ$2,V242='12 Formulas'!$AY$3,'12 Formulas'!$AZ$3,V242='12 Formulas'!$AY$4,'12 Formulas'!$AZ$4)</f>
        <v/>
      </c>
      <c r="X242" s="101" t="str">
        <f t="shared" si="3"/>
        <v/>
      </c>
      <c r="Y242" s="50" t="str" cm="1">
        <f t="array" ref="Y242">+_xlfn.IFS(X242="","",X242&lt;='12 Formulas'!$BD$4,'12 Formulas'!$BB$4,X242&lt;='12 Formulas'!$BD$3,'12 Formulas'!$BB$3,X242&lt;='12 Formulas'!$BD$2,'12 Formulas'!$BB$2)</f>
        <v/>
      </c>
      <c r="Z242" s="526"/>
      <c r="AA242" s="95" t="str" cm="1">
        <f t="array" ref="AA242">+_xlfn.IFS(Z242="","",Z242='12 Formulas'!$BF$2,'12 Formulas'!$BG$2,Z242='12 Formulas'!$BF$3,'12 Formulas'!$BG$3,Z242='12 Formulas'!$BF$4,'12 Formulas'!$BG$4)</f>
        <v/>
      </c>
      <c r="AB242" s="94"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5" t="str" cm="1">
        <f t="array" ref="AC242">+_xlfn.IFS(AB242="","",AB242='12 Formulas'!$BM$3,'12 Formulas'!$BN$3,AB242='12 Formulas'!$BM$4,'12 Formulas'!$BN$4,AB242='12 Formulas'!$BM$5,'12 Formulas'!$BN$5)</f>
        <v/>
      </c>
      <c r="AD242" s="90" t="str" cm="1">
        <f t="array" ref="AD242">+_xlfn.IFS(AB242="","",AB242='12 Formulas'!$BM$3,'12 Formulas'!$BO$3,AB242='12 Formulas'!$BM$4,'12 Formulas'!$BO$4,AB242='12 Formulas'!$BM$5,'12 Formulas'!$BO$5)</f>
        <v/>
      </c>
      <c r="AE242" s="700"/>
      <c r="AF242" s="682"/>
      <c r="AG242" s="702"/>
      <c r="AH242" s="676"/>
      <c r="AI242" s="678"/>
      <c r="AJ242" s="680"/>
      <c r="AK242" s="690"/>
      <c r="AL242" s="172"/>
      <c r="AM242" s="174"/>
      <c r="AN242" s="174"/>
      <c r="AO242" s="174"/>
      <c r="AP242" s="174"/>
      <c r="AQ242" s="174"/>
      <c r="AR242" s="172"/>
      <c r="AS242" s="172"/>
    </row>
    <row r="243" spans="1:45" ht="12.75" customHeight="1" x14ac:dyDescent="0.25">
      <c r="A243" s="682"/>
      <c r="B243" s="684"/>
      <c r="C243" s="686"/>
      <c r="D243" s="688"/>
      <c r="E243" s="686"/>
      <c r="F243" s="692" t="s">
        <v>260</v>
      </c>
      <c r="G243" s="695"/>
      <c r="H243" s="107" t="s">
        <v>245</v>
      </c>
      <c r="I243" s="496"/>
      <c r="J243" s="519"/>
      <c r="K243" s="48" t="str" cm="1">
        <f t="array" ref="K243">+_xlfn.IFS(J243="","",J243='12 Formulas'!$AM$2,'12 Formulas'!$AN$2,J243='12 Formulas'!$AM$3,'12 Formulas'!$AN$3)</f>
        <v/>
      </c>
      <c r="L243" s="452"/>
      <c r="M243" s="49" t="str" cm="1">
        <f t="array" ref="M243">+_xlfn.IFS(L243="","",L243='12 Formulas'!$AO$2,'12 Formulas'!$AP$2,L243='12 Formulas'!$AO$3,'12 Formulas'!$AP$3)</f>
        <v/>
      </c>
      <c r="N243" s="452"/>
      <c r="O243" s="49" t="str" cm="1">
        <f t="array" ref="O243">+_xlfn.IFS(N243="","",N243='12 Formulas'!$AQ$2,'12 Formulas'!$AR$2,N243='12 Formulas'!$AQ$3,'12 Formulas'!$AR$3)</f>
        <v/>
      </c>
      <c r="P243" s="452"/>
      <c r="Q243" s="49" t="str" cm="1">
        <f t="array" ref="Q243">+_xlfn.IFS(P243="","",P243='12 Formulas'!$AS$2,'12 Formulas'!$AT$2,P243='12 Formulas'!$AS$3,'12 Formulas'!$AT$3,P243='12 Formulas'!$AS$4,'12 Formulas'!$AT$4)</f>
        <v/>
      </c>
      <c r="R243" s="452"/>
      <c r="S243" s="49" t="str" cm="1">
        <f t="array" ref="S243">+_xlfn.IFS(R243="","",R243='12 Formulas'!$AU$2,'12 Formulas'!$AV$2,R243='12 Formulas'!$AU$3,'12 Formulas'!$AV$3)</f>
        <v/>
      </c>
      <c r="T243" s="491"/>
      <c r="U243" s="49" t="str" cm="1">
        <f t="array" ref="U243">+_xlfn.IFS(T243="","",T243='12 Formulas'!$AW$2,'12 Formulas'!$AX$2,T243='12 Formulas'!$AW$3,'12 Formulas'!$AX$3)</f>
        <v/>
      </c>
      <c r="V243" s="523"/>
      <c r="W243" s="104" t="str" cm="1">
        <f t="array" ref="W243">+_xlfn.IFS(V243="","",V243='12 Formulas'!$AY$2,'12 Formulas'!$AZ$2,V243='12 Formulas'!$AY$3,'12 Formulas'!$AZ$3,V243='12 Formulas'!$AY$4,'12 Formulas'!$AZ$4)</f>
        <v/>
      </c>
      <c r="X243" s="101" t="str">
        <f t="shared" si="3"/>
        <v/>
      </c>
      <c r="Y243" s="50" t="str" cm="1">
        <f t="array" ref="Y243">+_xlfn.IFS(X243="","",X243&lt;='12 Formulas'!$BD$4,'12 Formulas'!$BB$4,X243&lt;='12 Formulas'!$BD$3,'12 Formulas'!$BB$3,X243&lt;='12 Formulas'!$BD$2,'12 Formulas'!$BB$2)</f>
        <v/>
      </c>
      <c r="Z243" s="526"/>
      <c r="AA243" s="95" t="str" cm="1">
        <f t="array" ref="AA243">+_xlfn.IFS(Z243="","",Z243='12 Formulas'!$BF$2,'12 Formulas'!$BG$2,Z243='12 Formulas'!$BF$3,'12 Formulas'!$BG$3,Z243='12 Formulas'!$BF$4,'12 Formulas'!$BG$4)</f>
        <v/>
      </c>
      <c r="AB243" s="94"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5" t="str" cm="1">
        <f t="array" ref="AC243">+_xlfn.IFS(AB243="","",AB243='12 Formulas'!$BM$3,'12 Formulas'!$BN$3,AB243='12 Formulas'!$BM$4,'12 Formulas'!$BN$4,AB243='12 Formulas'!$BM$5,'12 Formulas'!$BN$5)</f>
        <v/>
      </c>
      <c r="AD243" s="90" t="str" cm="1">
        <f t="array" ref="AD243">+_xlfn.IFS(AB243="","",AB243='12 Formulas'!$BM$3,'12 Formulas'!$BO$3,AB243='12 Formulas'!$BM$4,'12 Formulas'!$BO$4,AB243='12 Formulas'!$BM$5,'12 Formulas'!$BO$5)</f>
        <v/>
      </c>
      <c r="AE243" s="700"/>
      <c r="AF243" s="682"/>
      <c r="AG243" s="702"/>
      <c r="AH243" s="676"/>
      <c r="AI243" s="678"/>
      <c r="AJ243" s="680"/>
      <c r="AK243" s="690"/>
      <c r="AL243" s="172"/>
      <c r="AM243" s="174"/>
      <c r="AN243" s="174"/>
      <c r="AO243" s="174"/>
      <c r="AP243" s="174"/>
      <c r="AQ243" s="174"/>
      <c r="AR243" s="172"/>
      <c r="AS243" s="172"/>
    </row>
    <row r="244" spans="1:45" ht="12.75" customHeight="1" x14ac:dyDescent="0.25">
      <c r="A244" s="682"/>
      <c r="B244" s="684"/>
      <c r="C244" s="686"/>
      <c r="D244" s="688"/>
      <c r="E244" s="686"/>
      <c r="F244" s="693"/>
      <c r="G244" s="696"/>
      <c r="H244" s="107" t="s">
        <v>254</v>
      </c>
      <c r="I244" s="496"/>
      <c r="J244" s="519"/>
      <c r="K244" s="48" t="str" cm="1">
        <f t="array" ref="K244">+_xlfn.IFS(J244="","",J244='12 Formulas'!$AM$2,'12 Formulas'!$AN$2,J244='12 Formulas'!$AM$3,'12 Formulas'!$AN$3)</f>
        <v/>
      </c>
      <c r="L244" s="452"/>
      <c r="M244" s="49" t="str" cm="1">
        <f t="array" ref="M244">+_xlfn.IFS(L244="","",L244='12 Formulas'!$AO$2,'12 Formulas'!$AP$2,L244='12 Formulas'!$AO$3,'12 Formulas'!$AP$3)</f>
        <v/>
      </c>
      <c r="N244" s="452"/>
      <c r="O244" s="49" t="str" cm="1">
        <f t="array" ref="O244">+_xlfn.IFS(N244="","",N244='12 Formulas'!$AQ$2,'12 Formulas'!$AR$2,N244='12 Formulas'!$AQ$3,'12 Formulas'!$AR$3)</f>
        <v/>
      </c>
      <c r="P244" s="452"/>
      <c r="Q244" s="49" t="str" cm="1">
        <f t="array" ref="Q244">+_xlfn.IFS(P244="","",P244='12 Formulas'!$AS$2,'12 Formulas'!$AT$2,P244='12 Formulas'!$AS$3,'12 Formulas'!$AT$3,P244='12 Formulas'!$AS$4,'12 Formulas'!$AT$4)</f>
        <v/>
      </c>
      <c r="R244" s="452"/>
      <c r="S244" s="49" t="str" cm="1">
        <f t="array" ref="S244">+_xlfn.IFS(R244="","",R244='12 Formulas'!$AU$2,'12 Formulas'!$AV$2,R244='12 Formulas'!$AU$3,'12 Formulas'!$AV$3)</f>
        <v/>
      </c>
      <c r="T244" s="491"/>
      <c r="U244" s="49" t="str" cm="1">
        <f t="array" ref="U244">+_xlfn.IFS(T244="","",T244='12 Formulas'!$AW$2,'12 Formulas'!$AX$2,T244='12 Formulas'!$AW$3,'12 Formulas'!$AX$3)</f>
        <v/>
      </c>
      <c r="V244" s="523"/>
      <c r="W244" s="104" t="str" cm="1">
        <f t="array" ref="W244">+_xlfn.IFS(V244="","",V244='12 Formulas'!$AY$2,'12 Formulas'!$AZ$2,V244='12 Formulas'!$AY$3,'12 Formulas'!$AZ$3,V244='12 Formulas'!$AY$4,'12 Formulas'!$AZ$4)</f>
        <v/>
      </c>
      <c r="X244" s="101" t="str">
        <f t="shared" si="3"/>
        <v/>
      </c>
      <c r="Y244" s="50" t="str" cm="1">
        <f t="array" ref="Y244">+_xlfn.IFS(X244="","",X244&lt;='12 Formulas'!$BD$4,'12 Formulas'!$BB$4,X244&lt;='12 Formulas'!$BD$3,'12 Formulas'!$BB$3,X244&lt;='12 Formulas'!$BD$2,'12 Formulas'!$BB$2)</f>
        <v/>
      </c>
      <c r="Z244" s="526"/>
      <c r="AA244" s="95" t="str" cm="1">
        <f t="array" ref="AA244">+_xlfn.IFS(Z244="","",Z244='12 Formulas'!$BF$2,'12 Formulas'!$BG$2,Z244='12 Formulas'!$BF$3,'12 Formulas'!$BG$3,Z244='12 Formulas'!$BF$4,'12 Formulas'!$BG$4)</f>
        <v/>
      </c>
      <c r="AB244" s="94"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5" t="str" cm="1">
        <f t="array" ref="AC244">+_xlfn.IFS(AB244="","",AB244='12 Formulas'!$BM$3,'12 Formulas'!$BN$3,AB244='12 Formulas'!$BM$4,'12 Formulas'!$BN$4,AB244='12 Formulas'!$BM$5,'12 Formulas'!$BN$5)</f>
        <v/>
      </c>
      <c r="AD244" s="90" t="str" cm="1">
        <f t="array" ref="AD244">+_xlfn.IFS(AB244="","",AB244='12 Formulas'!$BM$3,'12 Formulas'!$BO$3,AB244='12 Formulas'!$BM$4,'12 Formulas'!$BO$4,AB244='12 Formulas'!$BM$5,'12 Formulas'!$BO$5)</f>
        <v/>
      </c>
      <c r="AE244" s="700"/>
      <c r="AF244" s="682"/>
      <c r="AG244" s="702"/>
      <c r="AH244" s="676"/>
      <c r="AI244" s="678"/>
      <c r="AJ244" s="680"/>
      <c r="AK244" s="690"/>
      <c r="AL244" s="172"/>
      <c r="AM244" s="174"/>
      <c r="AN244" s="174"/>
      <c r="AO244" s="174"/>
      <c r="AP244" s="174"/>
      <c r="AQ244" s="174"/>
      <c r="AR244" s="172"/>
      <c r="AS244" s="172"/>
    </row>
    <row r="245" spans="1:45" ht="12.75" customHeight="1" x14ac:dyDescent="0.25">
      <c r="A245" s="682"/>
      <c r="B245" s="684"/>
      <c r="C245" s="686"/>
      <c r="D245" s="688"/>
      <c r="E245" s="686"/>
      <c r="F245" s="694"/>
      <c r="G245" s="697"/>
      <c r="H245" s="107" t="s">
        <v>258</v>
      </c>
      <c r="I245" s="496"/>
      <c r="J245" s="519"/>
      <c r="K245" s="48" t="str" cm="1">
        <f t="array" ref="K245">+_xlfn.IFS(J245="","",J245='12 Formulas'!$AM$2,'12 Formulas'!$AN$2,J245='12 Formulas'!$AM$3,'12 Formulas'!$AN$3)</f>
        <v/>
      </c>
      <c r="L245" s="452"/>
      <c r="M245" s="49" t="str" cm="1">
        <f t="array" ref="M245">+_xlfn.IFS(L245="","",L245='12 Formulas'!$AO$2,'12 Formulas'!$AP$2,L245='12 Formulas'!$AO$3,'12 Formulas'!$AP$3)</f>
        <v/>
      </c>
      <c r="N245" s="452"/>
      <c r="O245" s="49" t="str" cm="1">
        <f t="array" ref="O245">+_xlfn.IFS(N245="","",N245='12 Formulas'!$AQ$2,'12 Formulas'!$AR$2,N245='12 Formulas'!$AQ$3,'12 Formulas'!$AR$3)</f>
        <v/>
      </c>
      <c r="P245" s="452"/>
      <c r="Q245" s="49" t="str" cm="1">
        <f t="array" ref="Q245">+_xlfn.IFS(P245="","",P245='12 Formulas'!$AS$2,'12 Formulas'!$AT$2,P245='12 Formulas'!$AS$3,'12 Formulas'!$AT$3,P245='12 Formulas'!$AS$4,'12 Formulas'!$AT$4)</f>
        <v/>
      </c>
      <c r="R245" s="452"/>
      <c r="S245" s="49" t="str" cm="1">
        <f t="array" ref="S245">+_xlfn.IFS(R245="","",R245='12 Formulas'!$AU$2,'12 Formulas'!$AV$2,R245='12 Formulas'!$AU$3,'12 Formulas'!$AV$3)</f>
        <v/>
      </c>
      <c r="T245" s="491"/>
      <c r="U245" s="49" t="str" cm="1">
        <f t="array" ref="U245">+_xlfn.IFS(T245="","",T245='12 Formulas'!$AW$2,'12 Formulas'!$AX$2,T245='12 Formulas'!$AW$3,'12 Formulas'!$AX$3)</f>
        <v/>
      </c>
      <c r="V245" s="523"/>
      <c r="W245" s="104" t="str" cm="1">
        <f t="array" ref="W245">+_xlfn.IFS(V245="","",V245='12 Formulas'!$AY$2,'12 Formulas'!$AZ$2,V245='12 Formulas'!$AY$3,'12 Formulas'!$AZ$3,V245='12 Formulas'!$AY$4,'12 Formulas'!$AZ$4)</f>
        <v/>
      </c>
      <c r="X245" s="101" t="str">
        <f t="shared" si="3"/>
        <v/>
      </c>
      <c r="Y245" s="50" t="str" cm="1">
        <f t="array" ref="Y245">+_xlfn.IFS(X245="","",X245&lt;='12 Formulas'!$BD$4,'12 Formulas'!$BB$4,X245&lt;='12 Formulas'!$BD$3,'12 Formulas'!$BB$3,X245&lt;='12 Formulas'!$BD$2,'12 Formulas'!$BB$2)</f>
        <v/>
      </c>
      <c r="Z245" s="526"/>
      <c r="AA245" s="95" t="str" cm="1">
        <f t="array" ref="AA245">+_xlfn.IFS(Z245="","",Z245='12 Formulas'!$BF$2,'12 Formulas'!$BG$2,Z245='12 Formulas'!$BF$3,'12 Formulas'!$BG$3,Z245='12 Formulas'!$BF$4,'12 Formulas'!$BG$4)</f>
        <v/>
      </c>
      <c r="AB245" s="94"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5" t="str" cm="1">
        <f t="array" ref="AC245">+_xlfn.IFS(AB245="","",AB245='12 Formulas'!$BM$3,'12 Formulas'!$BN$3,AB245='12 Formulas'!$BM$4,'12 Formulas'!$BN$4,AB245='12 Formulas'!$BM$5,'12 Formulas'!$BN$5)</f>
        <v/>
      </c>
      <c r="AD245" s="90" t="str" cm="1">
        <f t="array" ref="AD245">+_xlfn.IFS(AB245="","",AB245='12 Formulas'!$BM$3,'12 Formulas'!$BO$3,AB245='12 Formulas'!$BM$4,'12 Formulas'!$BO$4,AB245='12 Formulas'!$BM$5,'12 Formulas'!$BO$5)</f>
        <v/>
      </c>
      <c r="AE245" s="700"/>
      <c r="AF245" s="682"/>
      <c r="AG245" s="702"/>
      <c r="AH245" s="676"/>
      <c r="AI245" s="678"/>
      <c r="AJ245" s="680"/>
      <c r="AK245" s="690"/>
      <c r="AL245" s="172"/>
      <c r="AM245" s="174"/>
      <c r="AN245" s="174"/>
      <c r="AO245" s="174"/>
      <c r="AP245" s="174"/>
      <c r="AQ245" s="174"/>
      <c r="AR245" s="172"/>
      <c r="AS245" s="172"/>
    </row>
    <row r="246" spans="1:45" ht="12.75" customHeight="1" x14ac:dyDescent="0.25">
      <c r="A246" s="682"/>
      <c r="B246" s="684"/>
      <c r="C246" s="686"/>
      <c r="D246" s="688"/>
      <c r="E246" s="686"/>
      <c r="F246" s="692" t="s">
        <v>261</v>
      </c>
      <c r="G246" s="695"/>
      <c r="H246" s="107" t="s">
        <v>245</v>
      </c>
      <c r="I246" s="496"/>
      <c r="J246" s="519"/>
      <c r="K246" s="48" t="str" cm="1">
        <f t="array" ref="K246">+_xlfn.IFS(J246="","",J246='12 Formulas'!$AM$2,'12 Formulas'!$AN$2,J246='12 Formulas'!$AM$3,'12 Formulas'!$AN$3)</f>
        <v/>
      </c>
      <c r="L246" s="452"/>
      <c r="M246" s="49" t="str" cm="1">
        <f t="array" ref="M246">+_xlfn.IFS(L246="","",L246='12 Formulas'!$AO$2,'12 Formulas'!$AP$2,L246='12 Formulas'!$AO$3,'12 Formulas'!$AP$3)</f>
        <v/>
      </c>
      <c r="N246" s="452"/>
      <c r="O246" s="49" t="str" cm="1">
        <f t="array" ref="O246">+_xlfn.IFS(N246="","",N246='12 Formulas'!$AQ$2,'12 Formulas'!$AR$2,N246='12 Formulas'!$AQ$3,'12 Formulas'!$AR$3)</f>
        <v/>
      </c>
      <c r="P246" s="452"/>
      <c r="Q246" s="49" t="str" cm="1">
        <f t="array" ref="Q246">+_xlfn.IFS(P246="","",P246='12 Formulas'!$AS$2,'12 Formulas'!$AT$2,P246='12 Formulas'!$AS$3,'12 Formulas'!$AT$3,P246='12 Formulas'!$AS$4,'12 Formulas'!$AT$4)</f>
        <v/>
      </c>
      <c r="R246" s="452"/>
      <c r="S246" s="49" t="str" cm="1">
        <f t="array" ref="S246">+_xlfn.IFS(R246="","",R246='12 Formulas'!$AU$2,'12 Formulas'!$AV$2,R246='12 Formulas'!$AU$3,'12 Formulas'!$AV$3)</f>
        <v/>
      </c>
      <c r="T246" s="491"/>
      <c r="U246" s="49" t="str" cm="1">
        <f t="array" ref="U246">+_xlfn.IFS(T246="","",T246='12 Formulas'!$AW$2,'12 Formulas'!$AX$2,T246='12 Formulas'!$AW$3,'12 Formulas'!$AX$3)</f>
        <v/>
      </c>
      <c r="V246" s="523"/>
      <c r="W246" s="104" t="str" cm="1">
        <f t="array" ref="W246">+_xlfn.IFS(V246="","",V246='12 Formulas'!$AY$2,'12 Formulas'!$AZ$2,V246='12 Formulas'!$AY$3,'12 Formulas'!$AZ$3,V246='12 Formulas'!$AY$4,'12 Formulas'!$AZ$4)</f>
        <v/>
      </c>
      <c r="X246" s="101" t="str">
        <f t="shared" si="3"/>
        <v/>
      </c>
      <c r="Y246" s="50" t="str" cm="1">
        <f t="array" ref="Y246">+_xlfn.IFS(X246="","",X246&lt;='12 Formulas'!$BD$4,'12 Formulas'!$BB$4,X246&lt;='12 Formulas'!$BD$3,'12 Formulas'!$BB$3,X246&lt;='12 Formulas'!$BD$2,'12 Formulas'!$BB$2)</f>
        <v/>
      </c>
      <c r="Z246" s="526"/>
      <c r="AA246" s="95" t="str" cm="1">
        <f t="array" ref="AA246">+_xlfn.IFS(Z246="","",Z246='12 Formulas'!$BF$2,'12 Formulas'!$BG$2,Z246='12 Formulas'!$BF$3,'12 Formulas'!$BG$3,Z246='12 Formulas'!$BF$4,'12 Formulas'!$BG$4)</f>
        <v/>
      </c>
      <c r="AB246" s="94"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5" t="str" cm="1">
        <f t="array" ref="AC246">+_xlfn.IFS(AB246="","",AB246='12 Formulas'!$BM$3,'12 Formulas'!$BN$3,AB246='12 Formulas'!$BM$4,'12 Formulas'!$BN$4,AB246='12 Formulas'!$BM$5,'12 Formulas'!$BN$5)</f>
        <v/>
      </c>
      <c r="AD246" s="90" t="str" cm="1">
        <f t="array" ref="AD246">+_xlfn.IFS(AB246="","",AB246='12 Formulas'!$BM$3,'12 Formulas'!$BO$3,AB246='12 Formulas'!$BM$4,'12 Formulas'!$BO$4,AB246='12 Formulas'!$BM$5,'12 Formulas'!$BO$5)</f>
        <v/>
      </c>
      <c r="AE246" s="700"/>
      <c r="AF246" s="682"/>
      <c r="AG246" s="702"/>
      <c r="AH246" s="676"/>
      <c r="AI246" s="678"/>
      <c r="AJ246" s="680"/>
      <c r="AK246" s="690"/>
      <c r="AL246" s="172"/>
      <c r="AM246" s="174"/>
      <c r="AN246" s="174"/>
      <c r="AO246" s="174"/>
      <c r="AP246" s="174"/>
      <c r="AQ246" s="174"/>
      <c r="AR246" s="172"/>
      <c r="AS246" s="172"/>
    </row>
    <row r="247" spans="1:45" ht="12.75" customHeight="1" x14ac:dyDescent="0.25">
      <c r="A247" s="682"/>
      <c r="B247" s="684"/>
      <c r="C247" s="686"/>
      <c r="D247" s="688"/>
      <c r="E247" s="686"/>
      <c r="F247" s="693"/>
      <c r="G247" s="696"/>
      <c r="H247" s="107" t="s">
        <v>254</v>
      </c>
      <c r="I247" s="496"/>
      <c r="J247" s="519"/>
      <c r="K247" s="48" t="str" cm="1">
        <f t="array" ref="K247">+_xlfn.IFS(J247="","",J247='12 Formulas'!$AM$2,'12 Formulas'!$AN$2,J247='12 Formulas'!$AM$3,'12 Formulas'!$AN$3)</f>
        <v/>
      </c>
      <c r="L247" s="452"/>
      <c r="M247" s="49" t="str" cm="1">
        <f t="array" ref="M247">+_xlfn.IFS(L247="","",L247='12 Formulas'!$AO$2,'12 Formulas'!$AP$2,L247='12 Formulas'!$AO$3,'12 Formulas'!$AP$3)</f>
        <v/>
      </c>
      <c r="N247" s="452"/>
      <c r="O247" s="49" t="str" cm="1">
        <f t="array" ref="O247">+_xlfn.IFS(N247="","",N247='12 Formulas'!$AQ$2,'12 Formulas'!$AR$2,N247='12 Formulas'!$AQ$3,'12 Formulas'!$AR$3)</f>
        <v/>
      </c>
      <c r="P247" s="452"/>
      <c r="Q247" s="49" t="str" cm="1">
        <f t="array" ref="Q247">+_xlfn.IFS(P247="","",P247='12 Formulas'!$AS$2,'12 Formulas'!$AT$2,P247='12 Formulas'!$AS$3,'12 Formulas'!$AT$3,P247='12 Formulas'!$AS$4,'12 Formulas'!$AT$4)</f>
        <v/>
      </c>
      <c r="R247" s="452"/>
      <c r="S247" s="49" t="str" cm="1">
        <f t="array" ref="S247">+_xlfn.IFS(R247="","",R247='12 Formulas'!$AU$2,'12 Formulas'!$AV$2,R247='12 Formulas'!$AU$3,'12 Formulas'!$AV$3)</f>
        <v/>
      </c>
      <c r="T247" s="491"/>
      <c r="U247" s="49" t="str" cm="1">
        <f t="array" ref="U247">+_xlfn.IFS(T247="","",T247='12 Formulas'!$AW$2,'12 Formulas'!$AX$2,T247='12 Formulas'!$AW$3,'12 Formulas'!$AX$3)</f>
        <v/>
      </c>
      <c r="V247" s="523"/>
      <c r="W247" s="104" t="str" cm="1">
        <f t="array" ref="W247">+_xlfn.IFS(V247="","",V247='12 Formulas'!$AY$2,'12 Formulas'!$AZ$2,V247='12 Formulas'!$AY$3,'12 Formulas'!$AZ$3,V247='12 Formulas'!$AY$4,'12 Formulas'!$AZ$4)</f>
        <v/>
      </c>
      <c r="X247" s="101" t="str">
        <f t="shared" si="3"/>
        <v/>
      </c>
      <c r="Y247" s="50" t="str" cm="1">
        <f t="array" ref="Y247">+_xlfn.IFS(X247="","",X247&lt;='12 Formulas'!$BD$4,'12 Formulas'!$BB$4,X247&lt;='12 Formulas'!$BD$3,'12 Formulas'!$BB$3,X247&lt;='12 Formulas'!$BD$2,'12 Formulas'!$BB$2)</f>
        <v/>
      </c>
      <c r="Z247" s="526"/>
      <c r="AA247" s="95" t="str" cm="1">
        <f t="array" ref="AA247">+_xlfn.IFS(Z247="","",Z247='12 Formulas'!$BF$2,'12 Formulas'!$BG$2,Z247='12 Formulas'!$BF$3,'12 Formulas'!$BG$3,Z247='12 Formulas'!$BF$4,'12 Formulas'!$BG$4)</f>
        <v/>
      </c>
      <c r="AB247" s="94"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5" t="str" cm="1">
        <f t="array" ref="AC247">+_xlfn.IFS(AB247="","",AB247='12 Formulas'!$BM$3,'12 Formulas'!$BN$3,AB247='12 Formulas'!$BM$4,'12 Formulas'!$BN$4,AB247='12 Formulas'!$BM$5,'12 Formulas'!$BN$5)</f>
        <v/>
      </c>
      <c r="AD247" s="90" t="str" cm="1">
        <f t="array" ref="AD247">+_xlfn.IFS(AB247="","",AB247='12 Formulas'!$BM$3,'12 Formulas'!$BO$3,AB247='12 Formulas'!$BM$4,'12 Formulas'!$BO$4,AB247='12 Formulas'!$BM$5,'12 Formulas'!$BO$5)</f>
        <v/>
      </c>
      <c r="AE247" s="700"/>
      <c r="AF247" s="682"/>
      <c r="AG247" s="702"/>
      <c r="AH247" s="676"/>
      <c r="AI247" s="678"/>
      <c r="AJ247" s="680"/>
      <c r="AK247" s="690"/>
      <c r="AL247" s="172"/>
      <c r="AM247" s="174"/>
      <c r="AN247" s="174"/>
      <c r="AO247" s="174"/>
      <c r="AP247" s="174"/>
      <c r="AQ247" s="174"/>
      <c r="AR247" s="172"/>
      <c r="AS247" s="172"/>
    </row>
    <row r="248" spans="1:45" ht="12.75" customHeight="1" x14ac:dyDescent="0.25">
      <c r="A248" s="682"/>
      <c r="B248" s="684"/>
      <c r="C248" s="686"/>
      <c r="D248" s="688"/>
      <c r="E248" s="686"/>
      <c r="F248" s="694"/>
      <c r="G248" s="697"/>
      <c r="H248" s="107" t="s">
        <v>258</v>
      </c>
      <c r="I248" s="496"/>
      <c r="J248" s="519"/>
      <c r="K248" s="48" t="str" cm="1">
        <f t="array" ref="K248">+_xlfn.IFS(J248="","",J248='12 Formulas'!$AM$2,'12 Formulas'!$AN$2,J248='12 Formulas'!$AM$3,'12 Formulas'!$AN$3)</f>
        <v/>
      </c>
      <c r="L248" s="452"/>
      <c r="M248" s="49" t="str" cm="1">
        <f t="array" ref="M248">+_xlfn.IFS(L248="","",L248='12 Formulas'!$AO$2,'12 Formulas'!$AP$2,L248='12 Formulas'!$AO$3,'12 Formulas'!$AP$3)</f>
        <v/>
      </c>
      <c r="N248" s="452"/>
      <c r="O248" s="49" t="str" cm="1">
        <f t="array" ref="O248">+_xlfn.IFS(N248="","",N248='12 Formulas'!$AQ$2,'12 Formulas'!$AR$2,N248='12 Formulas'!$AQ$3,'12 Formulas'!$AR$3)</f>
        <v/>
      </c>
      <c r="P248" s="452"/>
      <c r="Q248" s="49" t="str" cm="1">
        <f t="array" ref="Q248">+_xlfn.IFS(P248="","",P248='12 Formulas'!$AS$2,'12 Formulas'!$AT$2,P248='12 Formulas'!$AS$3,'12 Formulas'!$AT$3,P248='12 Formulas'!$AS$4,'12 Formulas'!$AT$4)</f>
        <v/>
      </c>
      <c r="R248" s="452"/>
      <c r="S248" s="49" t="str" cm="1">
        <f t="array" ref="S248">+_xlfn.IFS(R248="","",R248='12 Formulas'!$AU$2,'12 Formulas'!$AV$2,R248='12 Formulas'!$AU$3,'12 Formulas'!$AV$3)</f>
        <v/>
      </c>
      <c r="T248" s="491"/>
      <c r="U248" s="49" t="str" cm="1">
        <f t="array" ref="U248">+_xlfn.IFS(T248="","",T248='12 Formulas'!$AW$2,'12 Formulas'!$AX$2,T248='12 Formulas'!$AW$3,'12 Formulas'!$AX$3)</f>
        <v/>
      </c>
      <c r="V248" s="523"/>
      <c r="W248" s="104" t="str" cm="1">
        <f t="array" ref="W248">+_xlfn.IFS(V248="","",V248='12 Formulas'!$AY$2,'12 Formulas'!$AZ$2,V248='12 Formulas'!$AY$3,'12 Formulas'!$AZ$3,V248='12 Formulas'!$AY$4,'12 Formulas'!$AZ$4)</f>
        <v/>
      </c>
      <c r="X248" s="101" t="str">
        <f t="shared" si="3"/>
        <v/>
      </c>
      <c r="Y248" s="50" t="str" cm="1">
        <f t="array" ref="Y248">+_xlfn.IFS(X248="","",X248&lt;='12 Formulas'!$BD$4,'12 Formulas'!$BB$4,X248&lt;='12 Formulas'!$BD$3,'12 Formulas'!$BB$3,X248&lt;='12 Formulas'!$BD$2,'12 Formulas'!$BB$2)</f>
        <v/>
      </c>
      <c r="Z248" s="526"/>
      <c r="AA248" s="95" t="str" cm="1">
        <f t="array" ref="AA248">+_xlfn.IFS(Z248="","",Z248='12 Formulas'!$BF$2,'12 Formulas'!$BG$2,Z248='12 Formulas'!$BF$3,'12 Formulas'!$BG$3,Z248='12 Formulas'!$BF$4,'12 Formulas'!$BG$4)</f>
        <v/>
      </c>
      <c r="AB248" s="94"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5" t="str" cm="1">
        <f t="array" ref="AC248">+_xlfn.IFS(AB248="","",AB248='12 Formulas'!$BM$3,'12 Formulas'!$BN$3,AB248='12 Formulas'!$BM$4,'12 Formulas'!$BN$4,AB248='12 Formulas'!$BM$5,'12 Formulas'!$BN$5)</f>
        <v/>
      </c>
      <c r="AD248" s="90" t="str" cm="1">
        <f t="array" ref="AD248">+_xlfn.IFS(AB248="","",AB248='12 Formulas'!$BM$3,'12 Formulas'!$BO$3,AB248='12 Formulas'!$BM$4,'12 Formulas'!$BO$4,AB248='12 Formulas'!$BM$5,'12 Formulas'!$BO$5)</f>
        <v/>
      </c>
      <c r="AE248" s="700"/>
      <c r="AF248" s="682"/>
      <c r="AG248" s="702"/>
      <c r="AH248" s="676"/>
      <c r="AI248" s="678"/>
      <c r="AJ248" s="680"/>
      <c r="AK248" s="690"/>
      <c r="AL248" s="172"/>
      <c r="AM248" s="174"/>
      <c r="AN248" s="174"/>
      <c r="AO248" s="174"/>
      <c r="AP248" s="174"/>
      <c r="AQ248" s="174"/>
      <c r="AR248" s="172"/>
      <c r="AS248" s="172"/>
    </row>
    <row r="249" spans="1:45" ht="12.75" customHeight="1" x14ac:dyDescent="0.25">
      <c r="A249" s="682"/>
      <c r="B249" s="684"/>
      <c r="C249" s="686"/>
      <c r="D249" s="688"/>
      <c r="E249" s="686"/>
      <c r="F249" s="692" t="s">
        <v>262</v>
      </c>
      <c r="G249" s="695"/>
      <c r="H249" s="107" t="s">
        <v>245</v>
      </c>
      <c r="I249" s="496"/>
      <c r="J249" s="519"/>
      <c r="K249" s="48" t="str" cm="1">
        <f t="array" ref="K249">+_xlfn.IFS(J249="","",J249='12 Formulas'!$AM$2,'12 Formulas'!$AN$2,J249='12 Formulas'!$AM$3,'12 Formulas'!$AN$3)</f>
        <v/>
      </c>
      <c r="L249" s="452"/>
      <c r="M249" s="49" t="str" cm="1">
        <f t="array" ref="M249">+_xlfn.IFS(L249="","",L249='12 Formulas'!$AO$2,'12 Formulas'!$AP$2,L249='12 Formulas'!$AO$3,'12 Formulas'!$AP$3)</f>
        <v/>
      </c>
      <c r="N249" s="452"/>
      <c r="O249" s="49" t="str" cm="1">
        <f t="array" ref="O249">+_xlfn.IFS(N249="","",N249='12 Formulas'!$AQ$2,'12 Formulas'!$AR$2,N249='12 Formulas'!$AQ$3,'12 Formulas'!$AR$3)</f>
        <v/>
      </c>
      <c r="P249" s="452"/>
      <c r="Q249" s="49" t="str" cm="1">
        <f t="array" ref="Q249">+_xlfn.IFS(P249="","",P249='12 Formulas'!$AS$2,'12 Formulas'!$AT$2,P249='12 Formulas'!$AS$3,'12 Formulas'!$AT$3,P249='12 Formulas'!$AS$4,'12 Formulas'!$AT$4)</f>
        <v/>
      </c>
      <c r="R249" s="452"/>
      <c r="S249" s="49" t="str" cm="1">
        <f t="array" ref="S249">+_xlfn.IFS(R249="","",R249='12 Formulas'!$AU$2,'12 Formulas'!$AV$2,R249='12 Formulas'!$AU$3,'12 Formulas'!$AV$3)</f>
        <v/>
      </c>
      <c r="T249" s="491"/>
      <c r="U249" s="49" t="str" cm="1">
        <f t="array" ref="U249">+_xlfn.IFS(T249="","",T249='12 Formulas'!$AW$2,'12 Formulas'!$AX$2,T249='12 Formulas'!$AW$3,'12 Formulas'!$AX$3)</f>
        <v/>
      </c>
      <c r="V249" s="523"/>
      <c r="W249" s="104" t="str" cm="1">
        <f t="array" ref="W249">+_xlfn.IFS(V249="","",V249='12 Formulas'!$AY$2,'12 Formulas'!$AZ$2,V249='12 Formulas'!$AY$3,'12 Formulas'!$AZ$3,V249='12 Formulas'!$AY$4,'12 Formulas'!$AZ$4)</f>
        <v/>
      </c>
      <c r="X249" s="101" t="str">
        <f t="shared" si="3"/>
        <v/>
      </c>
      <c r="Y249" s="50" t="str" cm="1">
        <f t="array" ref="Y249">+_xlfn.IFS(X249="","",X249&lt;='12 Formulas'!$BD$4,'12 Formulas'!$BB$4,X249&lt;='12 Formulas'!$BD$3,'12 Formulas'!$BB$3,X249&lt;='12 Formulas'!$BD$2,'12 Formulas'!$BB$2)</f>
        <v/>
      </c>
      <c r="Z249" s="526"/>
      <c r="AA249" s="95" t="str" cm="1">
        <f t="array" ref="AA249">+_xlfn.IFS(Z249="","",Z249='12 Formulas'!$BF$2,'12 Formulas'!$BG$2,Z249='12 Formulas'!$BF$3,'12 Formulas'!$BG$3,Z249='12 Formulas'!$BF$4,'12 Formulas'!$BG$4)</f>
        <v/>
      </c>
      <c r="AB249" s="94"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5" t="str" cm="1">
        <f t="array" ref="AC249">+_xlfn.IFS(AB249="","",AB249='12 Formulas'!$BM$3,'12 Formulas'!$BN$3,AB249='12 Formulas'!$BM$4,'12 Formulas'!$BN$4,AB249='12 Formulas'!$BM$5,'12 Formulas'!$BN$5)</f>
        <v/>
      </c>
      <c r="AD249" s="90" t="str" cm="1">
        <f t="array" ref="AD249">+_xlfn.IFS(AB249="","",AB249='12 Formulas'!$BM$3,'12 Formulas'!$BO$3,AB249='12 Formulas'!$BM$4,'12 Formulas'!$BO$4,AB249='12 Formulas'!$BM$5,'12 Formulas'!$BO$5)</f>
        <v/>
      </c>
      <c r="AE249" s="700"/>
      <c r="AF249" s="682"/>
      <c r="AG249" s="702"/>
      <c r="AH249" s="676"/>
      <c r="AI249" s="678"/>
      <c r="AJ249" s="680"/>
      <c r="AK249" s="690"/>
      <c r="AL249" s="172"/>
      <c r="AM249" s="174"/>
      <c r="AN249" s="174"/>
      <c r="AO249" s="174"/>
      <c r="AP249" s="174"/>
      <c r="AQ249" s="174"/>
      <c r="AR249" s="172"/>
      <c r="AS249" s="172"/>
    </row>
    <row r="250" spans="1:45" ht="12.75" customHeight="1" x14ac:dyDescent="0.25">
      <c r="A250" s="682"/>
      <c r="B250" s="684"/>
      <c r="C250" s="686"/>
      <c r="D250" s="688"/>
      <c r="E250" s="686"/>
      <c r="F250" s="693"/>
      <c r="G250" s="696"/>
      <c r="H250" s="107" t="s">
        <v>254</v>
      </c>
      <c r="I250" s="496"/>
      <c r="J250" s="519"/>
      <c r="K250" s="48" t="str" cm="1">
        <f t="array" ref="K250">+_xlfn.IFS(J250="","",J250='12 Formulas'!$AM$2,'12 Formulas'!$AN$2,J250='12 Formulas'!$AM$3,'12 Formulas'!$AN$3)</f>
        <v/>
      </c>
      <c r="L250" s="452"/>
      <c r="M250" s="49" t="str" cm="1">
        <f t="array" ref="M250">+_xlfn.IFS(L250="","",L250='12 Formulas'!$AO$2,'12 Formulas'!$AP$2,L250='12 Formulas'!$AO$3,'12 Formulas'!$AP$3)</f>
        <v/>
      </c>
      <c r="N250" s="452"/>
      <c r="O250" s="49" t="str" cm="1">
        <f t="array" ref="O250">+_xlfn.IFS(N250="","",N250='12 Formulas'!$AQ$2,'12 Formulas'!$AR$2,N250='12 Formulas'!$AQ$3,'12 Formulas'!$AR$3)</f>
        <v/>
      </c>
      <c r="P250" s="452"/>
      <c r="Q250" s="49" t="str" cm="1">
        <f t="array" ref="Q250">+_xlfn.IFS(P250="","",P250='12 Formulas'!$AS$2,'12 Formulas'!$AT$2,P250='12 Formulas'!$AS$3,'12 Formulas'!$AT$3,P250='12 Formulas'!$AS$4,'12 Formulas'!$AT$4)</f>
        <v/>
      </c>
      <c r="R250" s="452"/>
      <c r="S250" s="49" t="str" cm="1">
        <f t="array" ref="S250">+_xlfn.IFS(R250="","",R250='12 Formulas'!$AU$2,'12 Formulas'!$AV$2,R250='12 Formulas'!$AU$3,'12 Formulas'!$AV$3)</f>
        <v/>
      </c>
      <c r="T250" s="491"/>
      <c r="U250" s="49" t="str" cm="1">
        <f t="array" ref="U250">+_xlfn.IFS(T250="","",T250='12 Formulas'!$AW$2,'12 Formulas'!$AX$2,T250='12 Formulas'!$AW$3,'12 Formulas'!$AX$3)</f>
        <v/>
      </c>
      <c r="V250" s="523"/>
      <c r="W250" s="104" t="str" cm="1">
        <f t="array" ref="W250">+_xlfn.IFS(V250="","",V250='12 Formulas'!$AY$2,'12 Formulas'!$AZ$2,V250='12 Formulas'!$AY$3,'12 Formulas'!$AZ$3,V250='12 Formulas'!$AY$4,'12 Formulas'!$AZ$4)</f>
        <v/>
      </c>
      <c r="X250" s="101" t="str">
        <f t="shared" si="3"/>
        <v/>
      </c>
      <c r="Y250" s="50" t="str" cm="1">
        <f t="array" ref="Y250">+_xlfn.IFS(X250="","",X250&lt;='12 Formulas'!$BD$4,'12 Formulas'!$BB$4,X250&lt;='12 Formulas'!$BD$3,'12 Formulas'!$BB$3,X250&lt;='12 Formulas'!$BD$2,'12 Formulas'!$BB$2)</f>
        <v/>
      </c>
      <c r="Z250" s="526"/>
      <c r="AA250" s="95" t="str" cm="1">
        <f t="array" ref="AA250">+_xlfn.IFS(Z250="","",Z250='12 Formulas'!$BF$2,'12 Formulas'!$BG$2,Z250='12 Formulas'!$BF$3,'12 Formulas'!$BG$3,Z250='12 Formulas'!$BF$4,'12 Formulas'!$BG$4)</f>
        <v/>
      </c>
      <c r="AB250" s="94"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5" t="str" cm="1">
        <f t="array" ref="AC250">+_xlfn.IFS(AB250="","",AB250='12 Formulas'!$BM$3,'12 Formulas'!$BN$3,AB250='12 Formulas'!$BM$4,'12 Formulas'!$BN$4,AB250='12 Formulas'!$BM$5,'12 Formulas'!$BN$5)</f>
        <v/>
      </c>
      <c r="AD250" s="90" t="str" cm="1">
        <f t="array" ref="AD250">+_xlfn.IFS(AB250="","",AB250='12 Formulas'!$BM$3,'12 Formulas'!$BO$3,AB250='12 Formulas'!$BM$4,'12 Formulas'!$BO$4,AB250='12 Formulas'!$BM$5,'12 Formulas'!$BO$5)</f>
        <v/>
      </c>
      <c r="AE250" s="700"/>
      <c r="AF250" s="682"/>
      <c r="AG250" s="702"/>
      <c r="AH250" s="676"/>
      <c r="AI250" s="678"/>
      <c r="AJ250" s="680"/>
      <c r="AK250" s="690"/>
      <c r="AL250" s="172"/>
      <c r="AM250" s="174"/>
      <c r="AN250" s="174"/>
      <c r="AO250" s="174"/>
      <c r="AP250" s="174"/>
      <c r="AQ250" s="174"/>
      <c r="AR250" s="172"/>
      <c r="AS250" s="172"/>
    </row>
    <row r="251" spans="1:45" ht="12.75" customHeight="1" thickBot="1" x14ac:dyDescent="0.3">
      <c r="A251" s="683"/>
      <c r="B251" s="685"/>
      <c r="C251" s="687"/>
      <c r="D251" s="689"/>
      <c r="E251" s="687"/>
      <c r="F251" s="698"/>
      <c r="G251" s="699"/>
      <c r="H251" s="108" t="s">
        <v>258</v>
      </c>
      <c r="I251" s="506"/>
      <c r="J251" s="520"/>
      <c r="K251" s="78" t="str" cm="1">
        <f t="array" ref="K251">+_xlfn.IFS(J251="","",J251='12 Formulas'!$AM$2,'12 Formulas'!$AN$2,J251='12 Formulas'!$AM$3,'12 Formulas'!$AN$3)</f>
        <v/>
      </c>
      <c r="L251" s="455"/>
      <c r="M251" s="79" t="str" cm="1">
        <f t="array" ref="M251">+_xlfn.IFS(L251="","",L251='12 Formulas'!$AO$2,'12 Formulas'!$AP$2,L251='12 Formulas'!$AO$3,'12 Formulas'!$AP$3)</f>
        <v/>
      </c>
      <c r="N251" s="455"/>
      <c r="O251" s="79" t="str" cm="1">
        <f t="array" ref="O251">+_xlfn.IFS(N251="","",N251='12 Formulas'!$AQ$2,'12 Formulas'!$AR$2,N251='12 Formulas'!$AQ$3,'12 Formulas'!$AR$3)</f>
        <v/>
      </c>
      <c r="P251" s="455"/>
      <c r="Q251" s="79" t="str" cm="1">
        <f t="array" ref="Q251">+_xlfn.IFS(P251="","",P251='12 Formulas'!$AS$2,'12 Formulas'!$AT$2,P251='12 Formulas'!$AS$3,'12 Formulas'!$AT$3,P251='12 Formulas'!$AS$4,'12 Formulas'!$AT$4)</f>
        <v/>
      </c>
      <c r="R251" s="455"/>
      <c r="S251" s="79" t="str" cm="1">
        <f t="array" ref="S251">+_xlfn.IFS(R251="","",R251='12 Formulas'!$AU$2,'12 Formulas'!$AV$2,R251='12 Formulas'!$AU$3,'12 Formulas'!$AV$3)</f>
        <v/>
      </c>
      <c r="T251" s="500"/>
      <c r="U251" s="79" t="str" cm="1">
        <f t="array" ref="U251">+_xlfn.IFS(T251="","",T251='12 Formulas'!$AW$2,'12 Formulas'!$AX$2,T251='12 Formulas'!$AW$3,'12 Formulas'!$AX$3)</f>
        <v/>
      </c>
      <c r="V251" s="524"/>
      <c r="W251" s="105" t="str" cm="1">
        <f t="array" ref="W251">+_xlfn.IFS(V251="","",V251='12 Formulas'!$AY$2,'12 Formulas'!$AZ$2,V251='12 Formulas'!$AY$3,'12 Formulas'!$AZ$3,V251='12 Formulas'!$AY$4,'12 Formulas'!$AZ$4)</f>
        <v/>
      </c>
      <c r="X251" s="102" t="str">
        <f t="shared" si="3"/>
        <v/>
      </c>
      <c r="Y251" s="81" t="str" cm="1">
        <f t="array" ref="Y251">+_xlfn.IFS(X251="","",X251&lt;='12 Formulas'!$BD$4,'12 Formulas'!$BB$4,X251&lt;='12 Formulas'!$BD$3,'12 Formulas'!$BB$3,X251&lt;='12 Formulas'!$BD$2,'12 Formulas'!$BB$2)</f>
        <v/>
      </c>
      <c r="Z251" s="527"/>
      <c r="AA251" s="97" t="str" cm="1">
        <f t="array" ref="AA251">+_xlfn.IFS(Z251="","",Z251='12 Formulas'!$BF$2,'12 Formulas'!$BG$2,Z251='12 Formulas'!$BF$3,'12 Formulas'!$BG$3,Z251='12 Formulas'!$BF$4,'12 Formulas'!$BG$4)</f>
        <v/>
      </c>
      <c r="AB251" s="96"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7" t="str" cm="1">
        <f t="array" ref="AC251">+_xlfn.IFS(AB251="","",AB251='12 Formulas'!$BM$3,'12 Formulas'!$BN$3,AB251='12 Formulas'!$BM$4,'12 Formulas'!$BN$4,AB251='12 Formulas'!$BM$5,'12 Formulas'!$BN$5)</f>
        <v/>
      </c>
      <c r="AD251" s="91" t="str" cm="1">
        <f t="array" ref="AD251">+_xlfn.IFS(AB251="","",AB251='12 Formulas'!$BM$3,'12 Formulas'!$BO$3,AB251='12 Formulas'!$BM$4,'12 Formulas'!$BO$4,AB251='12 Formulas'!$BM$5,'12 Formulas'!$BO$5)</f>
        <v/>
      </c>
      <c r="AE251" s="701"/>
      <c r="AF251" s="683"/>
      <c r="AG251" s="703"/>
      <c r="AH251" s="677"/>
      <c r="AI251" s="679"/>
      <c r="AJ251" s="681"/>
      <c r="AK251" s="691"/>
      <c r="AL251" s="172"/>
      <c r="AM251" s="174"/>
      <c r="AN251" s="174"/>
      <c r="AO251" s="174"/>
      <c r="AP251" s="174"/>
      <c r="AQ251" s="174"/>
      <c r="AR251" s="172"/>
      <c r="AS251" s="172"/>
    </row>
    <row r="252" spans="1:45" ht="12.75" customHeight="1" x14ac:dyDescent="0.25">
      <c r="A252" s="682" t="str">
        <f>'1 Contexto e Identificación'!$A$27</f>
        <v>R17</v>
      </c>
      <c r="B252" s="684" t="str">
        <f>+'1 Contexto e Identificación'!$E$27</f>
        <v xml:space="preserve">  </v>
      </c>
      <c r="C252" s="686" t="str">
        <f>+'4 Mapa Calor Inherente'!$C$28</f>
        <v/>
      </c>
      <c r="D252" s="688" t="str">
        <f>+'4 Mapa Calor Inherente'!$D$28</f>
        <v/>
      </c>
      <c r="E252" s="686" t="str">
        <f>+'4 Mapa Calor Inherente'!$E$28</f>
        <v/>
      </c>
      <c r="F252" s="693" t="s">
        <v>244</v>
      </c>
      <c r="G252" s="696"/>
      <c r="H252" s="106" t="s">
        <v>245</v>
      </c>
      <c r="I252" s="508"/>
      <c r="J252" s="518"/>
      <c r="K252" s="56" t="str" cm="1">
        <f t="array" ref="K252">+_xlfn.IFS(J252="","",J252='12 Formulas'!$AM$2,'12 Formulas'!$AN$2,J252='12 Formulas'!$AM$3,'12 Formulas'!$AN$3)</f>
        <v/>
      </c>
      <c r="L252" s="521"/>
      <c r="M252" s="82" t="str" cm="1">
        <f t="array" ref="M252">+_xlfn.IFS(L252="","",L252='12 Formulas'!$AO$2,'12 Formulas'!$AP$2,L252='12 Formulas'!$AO$3,'12 Formulas'!$AP$3)</f>
        <v/>
      </c>
      <c r="N252" s="521"/>
      <c r="O252" s="82" t="str" cm="1">
        <f t="array" ref="O252">+_xlfn.IFS(N252="","",N252='12 Formulas'!$AQ$2,'12 Formulas'!$AR$2,N252='12 Formulas'!$AQ$3,'12 Formulas'!$AR$3)</f>
        <v/>
      </c>
      <c r="P252" s="521"/>
      <c r="Q252" s="82" t="str" cm="1">
        <f t="array" ref="Q252">+_xlfn.IFS(P252="","",P252='12 Formulas'!$AS$2,'12 Formulas'!$AT$2,P252='12 Formulas'!$AS$3,'12 Formulas'!$AT$3,P252='12 Formulas'!$AS$4,'12 Formulas'!$AT$4)</f>
        <v/>
      </c>
      <c r="R252" s="521"/>
      <c r="S252" s="82" t="str" cm="1">
        <f t="array" ref="S252">+_xlfn.IFS(R252="","",R252='12 Formulas'!$AU$2,'12 Formulas'!$AV$2,R252='12 Formulas'!$AU$3,'12 Formulas'!$AV$3)</f>
        <v/>
      </c>
      <c r="T252" s="478"/>
      <c r="U252" s="82" t="str" cm="1">
        <f t="array" ref="U252">+_xlfn.IFS(T252="","",T252='12 Formulas'!$AW$2,'12 Formulas'!$AX$2,T252='12 Formulas'!$AW$3,'12 Formulas'!$AX$3)</f>
        <v/>
      </c>
      <c r="V252" s="522"/>
      <c r="W252" s="103" t="str" cm="1">
        <f t="array" ref="W252">+_xlfn.IFS(V252="","",V252='12 Formulas'!$AY$2,'12 Formulas'!$AZ$2,V252='12 Formulas'!$AY$3,'12 Formulas'!$AZ$3,V252='12 Formulas'!$AY$4,'12 Formulas'!$AZ$4)</f>
        <v/>
      </c>
      <c r="X252" s="100" t="str">
        <f t="shared" si="3"/>
        <v/>
      </c>
      <c r="Y252" s="83" t="str" cm="1">
        <f t="array" ref="Y252">+_xlfn.IFS(X252="","",X252&lt;='12 Formulas'!$BD$4,'12 Formulas'!$BB$4,X252&lt;='12 Formulas'!$BD$3,'12 Formulas'!$BB$3,X252&lt;='12 Formulas'!$BD$2,'12 Formulas'!$BB$2)</f>
        <v/>
      </c>
      <c r="Z252" s="525"/>
      <c r="AA252" s="93" t="str" cm="1">
        <f t="array" ref="AA252">+_xlfn.IFS(Z252="","",Z252='12 Formulas'!$BF$2,'12 Formulas'!$BG$2,Z252='12 Formulas'!$BF$3,'12 Formulas'!$BG$3,Z252='12 Formulas'!$BF$4,'12 Formulas'!$BG$4)</f>
        <v/>
      </c>
      <c r="AB252" s="92"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3" t="str" cm="1">
        <f t="array" ref="AC252">+_xlfn.IFS(AB252="","",AB252='12 Formulas'!$BM$3,'12 Formulas'!$BN$3,AB252='12 Formulas'!$BM$4,'12 Formulas'!$BN$4,AB252='12 Formulas'!$BM$5,'12 Formulas'!$BN$5)</f>
        <v/>
      </c>
      <c r="AD252" s="89" t="str" cm="1">
        <f t="array" ref="AD252">+_xlfn.IFS(AB252="","",AB252='12 Formulas'!$BM$3,'12 Formulas'!$BO$3,AB252='12 Formulas'!$BM$4,'12 Formulas'!$BO$4,AB252='12 Formulas'!$BM$5,'12 Formulas'!$BO$5)</f>
        <v/>
      </c>
      <c r="AE252" s="700" t="str">
        <f>+IF(AC252="","",AVERAGE(AC252:AC266))</f>
        <v/>
      </c>
      <c r="AF252" s="682" t="str" cm="1">
        <f t="array" ref="AF252">+_xlfn.IFS(AE252="","",AE252='12 Formulas'!$BR$2,'12 Formulas'!$BQ$2,AE252&gt;='12 Formulas'!$BS$3,'12 Formulas'!$BQ$3,AE252&gt;='12 Formulas'!$BS$4,'12 Formulas'!$BQ$4)</f>
        <v/>
      </c>
      <c r="AG252" s="702" t="str">
        <f>+IF(AF252="","",'12 Formulas'!$BU$2)</f>
        <v/>
      </c>
      <c r="AH252" s="676" t="str" cm="1">
        <f t="array" ref="AH252">+_xlfn.IFS(AG252="","",AG252='12 Formulas'!$BX$4,'12 Formulas'!$BY$4,AND(AF252='12 Formulas'!$BW$3,AG252='12 Formulas'!$BX$3),'12 Formulas'!$BY$3,AND(AF252='12 Formulas'!$BW$5,AG252='12 Formulas'!$BX$5),'12 Formulas'!$BY$5,AND(AF252='12 Formulas'!$BW$7,AG252='12 Formulas'!$BX$7),'12 Formulas'!$BY$7)</f>
        <v/>
      </c>
      <c r="AI252" s="67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0" t="str">
        <f>+IF(D252="","",D252)</f>
        <v/>
      </c>
      <c r="AK252" s="690"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2"/>
      <c r="AM252" s="174"/>
      <c r="AN252" s="174"/>
      <c r="AO252" s="174"/>
      <c r="AP252" s="174"/>
      <c r="AQ252" s="174"/>
      <c r="AR252" s="172"/>
      <c r="AS252" s="172"/>
    </row>
    <row r="253" spans="1:45" ht="12.75" customHeight="1" x14ac:dyDescent="0.25">
      <c r="A253" s="682"/>
      <c r="B253" s="684"/>
      <c r="C253" s="686"/>
      <c r="D253" s="688"/>
      <c r="E253" s="686"/>
      <c r="F253" s="693"/>
      <c r="G253" s="696"/>
      <c r="H253" s="107" t="s">
        <v>254</v>
      </c>
      <c r="I253" s="496"/>
      <c r="J253" s="519"/>
      <c r="K253" s="48" t="str" cm="1">
        <f t="array" ref="K253">+_xlfn.IFS(J253="","",J253='12 Formulas'!$AM$2,'12 Formulas'!$AN$2,J253='12 Formulas'!$AM$3,'12 Formulas'!$AN$3)</f>
        <v/>
      </c>
      <c r="L253" s="452"/>
      <c r="M253" s="49" t="str" cm="1">
        <f t="array" ref="M253">+_xlfn.IFS(L253="","",L253='12 Formulas'!$AO$2,'12 Formulas'!$AP$2,L253='12 Formulas'!$AO$3,'12 Formulas'!$AP$3)</f>
        <v/>
      </c>
      <c r="N253" s="452"/>
      <c r="O253" s="49" t="str" cm="1">
        <f t="array" ref="O253">+_xlfn.IFS(N253="","",N253='12 Formulas'!$AQ$2,'12 Formulas'!$AR$2,N253='12 Formulas'!$AQ$3,'12 Formulas'!$AR$3)</f>
        <v/>
      </c>
      <c r="P253" s="452"/>
      <c r="Q253" s="49" t="str" cm="1">
        <f t="array" ref="Q253">+_xlfn.IFS(P253="","",P253='12 Formulas'!$AS$2,'12 Formulas'!$AT$2,P253='12 Formulas'!$AS$3,'12 Formulas'!$AT$3,P253='12 Formulas'!$AS$4,'12 Formulas'!$AT$4)</f>
        <v/>
      </c>
      <c r="R253" s="452"/>
      <c r="S253" s="49" t="str" cm="1">
        <f t="array" ref="S253">+_xlfn.IFS(R253="","",R253='12 Formulas'!$AU$2,'12 Formulas'!$AV$2,R253='12 Formulas'!$AU$3,'12 Formulas'!$AV$3)</f>
        <v/>
      </c>
      <c r="T253" s="491"/>
      <c r="U253" s="49" t="str" cm="1">
        <f t="array" ref="U253">+_xlfn.IFS(T253="","",T253='12 Formulas'!$AW$2,'12 Formulas'!$AX$2,T253='12 Formulas'!$AW$3,'12 Formulas'!$AX$3)</f>
        <v/>
      </c>
      <c r="V253" s="523"/>
      <c r="W253" s="104" t="str" cm="1">
        <f t="array" ref="W253">+_xlfn.IFS(V253="","",V253='12 Formulas'!$AY$2,'12 Formulas'!$AZ$2,V253='12 Formulas'!$AY$3,'12 Formulas'!$AZ$3,V253='12 Formulas'!$AY$4,'12 Formulas'!$AZ$4)</f>
        <v/>
      </c>
      <c r="X253" s="101" t="str">
        <f t="shared" si="3"/>
        <v/>
      </c>
      <c r="Y253" s="50" t="str" cm="1">
        <f t="array" ref="Y253">+_xlfn.IFS(X253="","",X253&lt;='12 Formulas'!$BD$4,'12 Formulas'!$BB$4,X253&lt;='12 Formulas'!$BD$3,'12 Formulas'!$BB$3,X253&lt;='12 Formulas'!$BD$2,'12 Formulas'!$BB$2)</f>
        <v/>
      </c>
      <c r="Z253" s="526"/>
      <c r="AA253" s="95" t="str" cm="1">
        <f t="array" ref="AA253">+_xlfn.IFS(Z253="","",Z253='12 Formulas'!$BF$2,'12 Formulas'!$BG$2,Z253='12 Formulas'!$BF$3,'12 Formulas'!$BG$3,Z253='12 Formulas'!$BF$4,'12 Formulas'!$BG$4)</f>
        <v/>
      </c>
      <c r="AB253" s="94"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5" t="str" cm="1">
        <f t="array" ref="AC253">+_xlfn.IFS(AB253="","",AB253='12 Formulas'!$BM$3,'12 Formulas'!$BN$3,AB253='12 Formulas'!$BM$4,'12 Formulas'!$BN$4,AB253='12 Formulas'!$BM$5,'12 Formulas'!$BN$5)</f>
        <v/>
      </c>
      <c r="AD253" s="90" t="str" cm="1">
        <f t="array" ref="AD253">+_xlfn.IFS(AB253="","",AB253='12 Formulas'!$BM$3,'12 Formulas'!$BO$3,AB253='12 Formulas'!$BM$4,'12 Formulas'!$BO$4,AB253='12 Formulas'!$BM$5,'12 Formulas'!$BO$5)</f>
        <v/>
      </c>
      <c r="AE253" s="700"/>
      <c r="AF253" s="682"/>
      <c r="AG253" s="702"/>
      <c r="AH253" s="676"/>
      <c r="AI253" s="678"/>
      <c r="AJ253" s="680"/>
      <c r="AK253" s="690"/>
      <c r="AL253" s="172"/>
      <c r="AM253" s="174"/>
      <c r="AN253" s="174"/>
      <c r="AO253" s="174"/>
      <c r="AP253" s="174"/>
      <c r="AQ253" s="174"/>
      <c r="AR253" s="172"/>
      <c r="AS253" s="172"/>
    </row>
    <row r="254" spans="1:45" ht="12.75" customHeight="1" x14ac:dyDescent="0.25">
      <c r="A254" s="682"/>
      <c r="B254" s="684"/>
      <c r="C254" s="686"/>
      <c r="D254" s="688"/>
      <c r="E254" s="686"/>
      <c r="F254" s="694"/>
      <c r="G254" s="697"/>
      <c r="H254" s="107" t="s">
        <v>258</v>
      </c>
      <c r="I254" s="496"/>
      <c r="J254" s="519"/>
      <c r="K254" s="48" t="str" cm="1">
        <f t="array" ref="K254">+_xlfn.IFS(J254="","",J254='12 Formulas'!$AM$2,'12 Formulas'!$AN$2,J254='12 Formulas'!$AM$3,'12 Formulas'!$AN$3)</f>
        <v/>
      </c>
      <c r="L254" s="452"/>
      <c r="M254" s="49" t="str" cm="1">
        <f t="array" ref="M254">+_xlfn.IFS(L254="","",L254='12 Formulas'!$AO$2,'12 Formulas'!$AP$2,L254='12 Formulas'!$AO$3,'12 Formulas'!$AP$3)</f>
        <v/>
      </c>
      <c r="N254" s="452"/>
      <c r="O254" s="49" t="str" cm="1">
        <f t="array" ref="O254">+_xlfn.IFS(N254="","",N254='12 Formulas'!$AQ$2,'12 Formulas'!$AR$2,N254='12 Formulas'!$AQ$3,'12 Formulas'!$AR$3)</f>
        <v/>
      </c>
      <c r="P254" s="452"/>
      <c r="Q254" s="49" t="str" cm="1">
        <f t="array" ref="Q254">+_xlfn.IFS(P254="","",P254='12 Formulas'!$AS$2,'12 Formulas'!$AT$2,P254='12 Formulas'!$AS$3,'12 Formulas'!$AT$3,P254='12 Formulas'!$AS$4,'12 Formulas'!$AT$4)</f>
        <v/>
      </c>
      <c r="R254" s="452"/>
      <c r="S254" s="49" t="str" cm="1">
        <f t="array" ref="S254">+_xlfn.IFS(R254="","",R254='12 Formulas'!$AU$2,'12 Formulas'!$AV$2,R254='12 Formulas'!$AU$3,'12 Formulas'!$AV$3)</f>
        <v/>
      </c>
      <c r="T254" s="491"/>
      <c r="U254" s="49" t="str" cm="1">
        <f t="array" ref="U254">+_xlfn.IFS(T254="","",T254='12 Formulas'!$AW$2,'12 Formulas'!$AX$2,T254='12 Formulas'!$AW$3,'12 Formulas'!$AX$3)</f>
        <v/>
      </c>
      <c r="V254" s="523"/>
      <c r="W254" s="104" t="str" cm="1">
        <f t="array" ref="W254">+_xlfn.IFS(V254="","",V254='12 Formulas'!$AY$2,'12 Formulas'!$AZ$2,V254='12 Formulas'!$AY$3,'12 Formulas'!$AZ$3,V254='12 Formulas'!$AY$4,'12 Formulas'!$AZ$4)</f>
        <v/>
      </c>
      <c r="X254" s="101" t="str">
        <f t="shared" si="3"/>
        <v/>
      </c>
      <c r="Y254" s="50" t="str" cm="1">
        <f t="array" ref="Y254">+_xlfn.IFS(X254="","",X254&lt;='12 Formulas'!$BD$4,'12 Formulas'!$BB$4,X254&lt;='12 Formulas'!$BD$3,'12 Formulas'!$BB$3,X254&lt;='12 Formulas'!$BD$2,'12 Formulas'!$BB$2)</f>
        <v/>
      </c>
      <c r="Z254" s="526"/>
      <c r="AA254" s="95" t="str" cm="1">
        <f t="array" ref="AA254">+_xlfn.IFS(Z254="","",Z254='12 Formulas'!$BF$2,'12 Formulas'!$BG$2,Z254='12 Formulas'!$BF$3,'12 Formulas'!$BG$3,Z254='12 Formulas'!$BF$4,'12 Formulas'!$BG$4)</f>
        <v/>
      </c>
      <c r="AB254" s="94"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5" t="str" cm="1">
        <f t="array" ref="AC254">+_xlfn.IFS(AB254="","",AB254='12 Formulas'!$BM$3,'12 Formulas'!$BN$3,AB254='12 Formulas'!$BM$4,'12 Formulas'!$BN$4,AB254='12 Formulas'!$BM$5,'12 Formulas'!$BN$5)</f>
        <v/>
      </c>
      <c r="AD254" s="90" t="str" cm="1">
        <f t="array" ref="AD254">+_xlfn.IFS(AB254="","",AB254='12 Formulas'!$BM$3,'12 Formulas'!$BO$3,AB254='12 Formulas'!$BM$4,'12 Formulas'!$BO$4,AB254='12 Formulas'!$BM$5,'12 Formulas'!$BO$5)</f>
        <v/>
      </c>
      <c r="AE254" s="700"/>
      <c r="AF254" s="682"/>
      <c r="AG254" s="702"/>
      <c r="AH254" s="676"/>
      <c r="AI254" s="678"/>
      <c r="AJ254" s="680"/>
      <c r="AK254" s="690"/>
      <c r="AL254" s="172"/>
      <c r="AM254" s="174"/>
      <c r="AN254" s="174"/>
      <c r="AO254" s="174"/>
      <c r="AP254" s="174"/>
      <c r="AQ254" s="174"/>
      <c r="AR254" s="172"/>
      <c r="AS254" s="172"/>
    </row>
    <row r="255" spans="1:45" ht="12.75" customHeight="1" x14ac:dyDescent="0.25">
      <c r="A255" s="682"/>
      <c r="B255" s="684"/>
      <c r="C255" s="686"/>
      <c r="D255" s="688"/>
      <c r="E255" s="686"/>
      <c r="F255" s="692" t="s">
        <v>259</v>
      </c>
      <c r="G255" s="695"/>
      <c r="H255" s="107" t="s">
        <v>245</v>
      </c>
      <c r="I255" s="496"/>
      <c r="J255" s="519"/>
      <c r="K255" s="48" t="str" cm="1">
        <f t="array" ref="K255">+_xlfn.IFS(J255="","",J255='12 Formulas'!$AM$2,'12 Formulas'!$AN$2,J255='12 Formulas'!$AM$3,'12 Formulas'!$AN$3)</f>
        <v/>
      </c>
      <c r="L255" s="452"/>
      <c r="M255" s="49" t="str" cm="1">
        <f t="array" ref="M255">+_xlfn.IFS(L255="","",L255='12 Formulas'!$AO$2,'12 Formulas'!$AP$2,L255='12 Formulas'!$AO$3,'12 Formulas'!$AP$3)</f>
        <v/>
      </c>
      <c r="N255" s="452"/>
      <c r="O255" s="49" t="str" cm="1">
        <f t="array" ref="O255">+_xlfn.IFS(N255="","",N255='12 Formulas'!$AQ$2,'12 Formulas'!$AR$2,N255='12 Formulas'!$AQ$3,'12 Formulas'!$AR$3)</f>
        <v/>
      </c>
      <c r="P255" s="452"/>
      <c r="Q255" s="49" t="str" cm="1">
        <f t="array" ref="Q255">+_xlfn.IFS(P255="","",P255='12 Formulas'!$AS$2,'12 Formulas'!$AT$2,P255='12 Formulas'!$AS$3,'12 Formulas'!$AT$3,P255='12 Formulas'!$AS$4,'12 Formulas'!$AT$4)</f>
        <v/>
      </c>
      <c r="R255" s="452"/>
      <c r="S255" s="49" t="str" cm="1">
        <f t="array" ref="S255">+_xlfn.IFS(R255="","",R255='12 Formulas'!$AU$2,'12 Formulas'!$AV$2,R255='12 Formulas'!$AU$3,'12 Formulas'!$AV$3)</f>
        <v/>
      </c>
      <c r="T255" s="491"/>
      <c r="U255" s="49" t="str" cm="1">
        <f t="array" ref="U255">+_xlfn.IFS(T255="","",T255='12 Formulas'!$AW$2,'12 Formulas'!$AX$2,T255='12 Formulas'!$AW$3,'12 Formulas'!$AX$3)</f>
        <v/>
      </c>
      <c r="V255" s="523"/>
      <c r="W255" s="104" t="str" cm="1">
        <f t="array" ref="W255">+_xlfn.IFS(V255="","",V255='12 Formulas'!$AY$2,'12 Formulas'!$AZ$2,V255='12 Formulas'!$AY$3,'12 Formulas'!$AZ$3,V255='12 Formulas'!$AY$4,'12 Formulas'!$AZ$4)</f>
        <v/>
      </c>
      <c r="X255" s="101" t="str">
        <f t="shared" si="3"/>
        <v/>
      </c>
      <c r="Y255" s="50" t="str" cm="1">
        <f t="array" ref="Y255">+_xlfn.IFS(X255="","",X255&lt;='12 Formulas'!$BD$4,'12 Formulas'!$BB$4,X255&lt;='12 Formulas'!$BD$3,'12 Formulas'!$BB$3,X255&lt;='12 Formulas'!$BD$2,'12 Formulas'!$BB$2)</f>
        <v/>
      </c>
      <c r="Z255" s="526"/>
      <c r="AA255" s="95" t="str" cm="1">
        <f t="array" ref="AA255">+_xlfn.IFS(Z255="","",Z255='12 Formulas'!$BF$2,'12 Formulas'!$BG$2,Z255='12 Formulas'!$BF$3,'12 Formulas'!$BG$3,Z255='12 Formulas'!$BF$4,'12 Formulas'!$BG$4)</f>
        <v/>
      </c>
      <c r="AB255" s="94"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5" t="str" cm="1">
        <f t="array" ref="AC255">+_xlfn.IFS(AB255="","",AB255='12 Formulas'!$BM$3,'12 Formulas'!$BN$3,AB255='12 Formulas'!$BM$4,'12 Formulas'!$BN$4,AB255='12 Formulas'!$BM$5,'12 Formulas'!$BN$5)</f>
        <v/>
      </c>
      <c r="AD255" s="90" t="str" cm="1">
        <f t="array" ref="AD255">+_xlfn.IFS(AB255="","",AB255='12 Formulas'!$BM$3,'12 Formulas'!$BO$3,AB255='12 Formulas'!$BM$4,'12 Formulas'!$BO$4,AB255='12 Formulas'!$BM$5,'12 Formulas'!$BO$5)</f>
        <v/>
      </c>
      <c r="AE255" s="700"/>
      <c r="AF255" s="682"/>
      <c r="AG255" s="702"/>
      <c r="AH255" s="676"/>
      <c r="AI255" s="678"/>
      <c r="AJ255" s="680"/>
      <c r="AK255" s="690"/>
      <c r="AL255" s="172"/>
      <c r="AM255" s="174"/>
      <c r="AN255" s="174"/>
      <c r="AO255" s="174"/>
      <c r="AP255" s="174"/>
      <c r="AQ255" s="174"/>
      <c r="AR255" s="172"/>
      <c r="AS255" s="172"/>
    </row>
    <row r="256" spans="1:45" ht="12.75" customHeight="1" x14ac:dyDescent="0.25">
      <c r="A256" s="682"/>
      <c r="B256" s="684"/>
      <c r="C256" s="686"/>
      <c r="D256" s="688"/>
      <c r="E256" s="686"/>
      <c r="F256" s="693"/>
      <c r="G256" s="696"/>
      <c r="H256" s="107" t="s">
        <v>254</v>
      </c>
      <c r="I256" s="496"/>
      <c r="J256" s="519"/>
      <c r="K256" s="48" t="str" cm="1">
        <f t="array" ref="K256">+_xlfn.IFS(J256="","",J256='12 Formulas'!$AM$2,'12 Formulas'!$AN$2,J256='12 Formulas'!$AM$3,'12 Formulas'!$AN$3)</f>
        <v/>
      </c>
      <c r="L256" s="452"/>
      <c r="M256" s="49" t="str" cm="1">
        <f t="array" ref="M256">+_xlfn.IFS(L256="","",L256='12 Formulas'!$AO$2,'12 Formulas'!$AP$2,L256='12 Formulas'!$AO$3,'12 Formulas'!$AP$3)</f>
        <v/>
      </c>
      <c r="N256" s="452"/>
      <c r="O256" s="49" t="str" cm="1">
        <f t="array" ref="O256">+_xlfn.IFS(N256="","",N256='12 Formulas'!$AQ$2,'12 Formulas'!$AR$2,N256='12 Formulas'!$AQ$3,'12 Formulas'!$AR$3)</f>
        <v/>
      </c>
      <c r="P256" s="452"/>
      <c r="Q256" s="49" t="str" cm="1">
        <f t="array" ref="Q256">+_xlfn.IFS(P256="","",P256='12 Formulas'!$AS$2,'12 Formulas'!$AT$2,P256='12 Formulas'!$AS$3,'12 Formulas'!$AT$3,P256='12 Formulas'!$AS$4,'12 Formulas'!$AT$4)</f>
        <v/>
      </c>
      <c r="R256" s="452"/>
      <c r="S256" s="49" t="str" cm="1">
        <f t="array" ref="S256">+_xlfn.IFS(R256="","",R256='12 Formulas'!$AU$2,'12 Formulas'!$AV$2,R256='12 Formulas'!$AU$3,'12 Formulas'!$AV$3)</f>
        <v/>
      </c>
      <c r="T256" s="491"/>
      <c r="U256" s="49" t="str" cm="1">
        <f t="array" ref="U256">+_xlfn.IFS(T256="","",T256='12 Formulas'!$AW$2,'12 Formulas'!$AX$2,T256='12 Formulas'!$AW$3,'12 Formulas'!$AX$3)</f>
        <v/>
      </c>
      <c r="V256" s="523"/>
      <c r="W256" s="104" t="str" cm="1">
        <f t="array" ref="W256">+_xlfn.IFS(V256="","",V256='12 Formulas'!$AY$2,'12 Formulas'!$AZ$2,V256='12 Formulas'!$AY$3,'12 Formulas'!$AZ$3,V256='12 Formulas'!$AY$4,'12 Formulas'!$AZ$4)</f>
        <v/>
      </c>
      <c r="X256" s="101" t="str">
        <f t="shared" si="3"/>
        <v/>
      </c>
      <c r="Y256" s="50" t="str" cm="1">
        <f t="array" ref="Y256">+_xlfn.IFS(X256="","",X256&lt;='12 Formulas'!$BD$4,'12 Formulas'!$BB$4,X256&lt;='12 Formulas'!$BD$3,'12 Formulas'!$BB$3,X256&lt;='12 Formulas'!$BD$2,'12 Formulas'!$BB$2)</f>
        <v/>
      </c>
      <c r="Z256" s="526"/>
      <c r="AA256" s="95" t="str" cm="1">
        <f t="array" ref="AA256">+_xlfn.IFS(Z256="","",Z256='12 Formulas'!$BF$2,'12 Formulas'!$BG$2,Z256='12 Formulas'!$BF$3,'12 Formulas'!$BG$3,Z256='12 Formulas'!$BF$4,'12 Formulas'!$BG$4)</f>
        <v/>
      </c>
      <c r="AB256" s="94"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5" t="str" cm="1">
        <f t="array" ref="AC256">+_xlfn.IFS(AB256="","",AB256='12 Formulas'!$BM$3,'12 Formulas'!$BN$3,AB256='12 Formulas'!$BM$4,'12 Formulas'!$BN$4,AB256='12 Formulas'!$BM$5,'12 Formulas'!$BN$5)</f>
        <v/>
      </c>
      <c r="AD256" s="90" t="str" cm="1">
        <f t="array" ref="AD256">+_xlfn.IFS(AB256="","",AB256='12 Formulas'!$BM$3,'12 Formulas'!$BO$3,AB256='12 Formulas'!$BM$4,'12 Formulas'!$BO$4,AB256='12 Formulas'!$BM$5,'12 Formulas'!$BO$5)</f>
        <v/>
      </c>
      <c r="AE256" s="700"/>
      <c r="AF256" s="682"/>
      <c r="AG256" s="702"/>
      <c r="AH256" s="676"/>
      <c r="AI256" s="678"/>
      <c r="AJ256" s="680"/>
      <c r="AK256" s="690"/>
      <c r="AL256" s="172"/>
      <c r="AM256" s="174"/>
      <c r="AN256" s="174"/>
      <c r="AO256" s="174"/>
      <c r="AP256" s="174"/>
      <c r="AQ256" s="174"/>
      <c r="AR256" s="172"/>
      <c r="AS256" s="172"/>
    </row>
    <row r="257" spans="1:45" ht="12.75" customHeight="1" x14ac:dyDescent="0.25">
      <c r="A257" s="682"/>
      <c r="B257" s="684"/>
      <c r="C257" s="686"/>
      <c r="D257" s="688"/>
      <c r="E257" s="686"/>
      <c r="F257" s="694"/>
      <c r="G257" s="697"/>
      <c r="H257" s="107" t="s">
        <v>258</v>
      </c>
      <c r="I257" s="496"/>
      <c r="J257" s="519"/>
      <c r="K257" s="48" t="str" cm="1">
        <f t="array" ref="K257">+_xlfn.IFS(J257="","",J257='12 Formulas'!$AM$2,'12 Formulas'!$AN$2,J257='12 Formulas'!$AM$3,'12 Formulas'!$AN$3)</f>
        <v/>
      </c>
      <c r="L257" s="452"/>
      <c r="M257" s="49" t="str" cm="1">
        <f t="array" ref="M257">+_xlfn.IFS(L257="","",L257='12 Formulas'!$AO$2,'12 Formulas'!$AP$2,L257='12 Formulas'!$AO$3,'12 Formulas'!$AP$3)</f>
        <v/>
      </c>
      <c r="N257" s="452"/>
      <c r="O257" s="49" t="str" cm="1">
        <f t="array" ref="O257">+_xlfn.IFS(N257="","",N257='12 Formulas'!$AQ$2,'12 Formulas'!$AR$2,N257='12 Formulas'!$AQ$3,'12 Formulas'!$AR$3)</f>
        <v/>
      </c>
      <c r="P257" s="452"/>
      <c r="Q257" s="49" t="str" cm="1">
        <f t="array" ref="Q257">+_xlfn.IFS(P257="","",P257='12 Formulas'!$AS$2,'12 Formulas'!$AT$2,P257='12 Formulas'!$AS$3,'12 Formulas'!$AT$3,P257='12 Formulas'!$AS$4,'12 Formulas'!$AT$4)</f>
        <v/>
      </c>
      <c r="R257" s="452"/>
      <c r="S257" s="49" t="str" cm="1">
        <f t="array" ref="S257">+_xlfn.IFS(R257="","",R257='12 Formulas'!$AU$2,'12 Formulas'!$AV$2,R257='12 Formulas'!$AU$3,'12 Formulas'!$AV$3)</f>
        <v/>
      </c>
      <c r="T257" s="491"/>
      <c r="U257" s="49" t="str" cm="1">
        <f t="array" ref="U257">+_xlfn.IFS(T257="","",T257='12 Formulas'!$AW$2,'12 Formulas'!$AX$2,T257='12 Formulas'!$AW$3,'12 Formulas'!$AX$3)</f>
        <v/>
      </c>
      <c r="V257" s="523"/>
      <c r="W257" s="104" t="str" cm="1">
        <f t="array" ref="W257">+_xlfn.IFS(V257="","",V257='12 Formulas'!$AY$2,'12 Formulas'!$AZ$2,V257='12 Formulas'!$AY$3,'12 Formulas'!$AZ$3,V257='12 Formulas'!$AY$4,'12 Formulas'!$AZ$4)</f>
        <v/>
      </c>
      <c r="X257" s="101" t="str">
        <f t="shared" si="3"/>
        <v/>
      </c>
      <c r="Y257" s="50" t="str" cm="1">
        <f t="array" ref="Y257">+_xlfn.IFS(X257="","",X257&lt;='12 Formulas'!$BD$4,'12 Formulas'!$BB$4,X257&lt;='12 Formulas'!$BD$3,'12 Formulas'!$BB$3,X257&lt;='12 Formulas'!$BD$2,'12 Formulas'!$BB$2)</f>
        <v/>
      </c>
      <c r="Z257" s="526"/>
      <c r="AA257" s="95" t="str" cm="1">
        <f t="array" ref="AA257">+_xlfn.IFS(Z257="","",Z257='12 Formulas'!$BF$2,'12 Formulas'!$BG$2,Z257='12 Formulas'!$BF$3,'12 Formulas'!$BG$3,Z257='12 Formulas'!$BF$4,'12 Formulas'!$BG$4)</f>
        <v/>
      </c>
      <c r="AB257" s="94"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5" t="str" cm="1">
        <f t="array" ref="AC257">+_xlfn.IFS(AB257="","",AB257='12 Formulas'!$BM$3,'12 Formulas'!$BN$3,AB257='12 Formulas'!$BM$4,'12 Formulas'!$BN$4,AB257='12 Formulas'!$BM$5,'12 Formulas'!$BN$5)</f>
        <v/>
      </c>
      <c r="AD257" s="90" t="str" cm="1">
        <f t="array" ref="AD257">+_xlfn.IFS(AB257="","",AB257='12 Formulas'!$BM$3,'12 Formulas'!$BO$3,AB257='12 Formulas'!$BM$4,'12 Formulas'!$BO$4,AB257='12 Formulas'!$BM$5,'12 Formulas'!$BO$5)</f>
        <v/>
      </c>
      <c r="AE257" s="700"/>
      <c r="AF257" s="682"/>
      <c r="AG257" s="702"/>
      <c r="AH257" s="676"/>
      <c r="AI257" s="678"/>
      <c r="AJ257" s="680"/>
      <c r="AK257" s="690"/>
      <c r="AL257" s="172"/>
      <c r="AM257" s="174"/>
      <c r="AN257" s="174"/>
      <c r="AO257" s="174"/>
      <c r="AP257" s="174"/>
      <c r="AQ257" s="174"/>
      <c r="AR257" s="172"/>
      <c r="AS257" s="172"/>
    </row>
    <row r="258" spans="1:45" ht="12.75" customHeight="1" x14ac:dyDescent="0.25">
      <c r="A258" s="682"/>
      <c r="B258" s="684"/>
      <c r="C258" s="686"/>
      <c r="D258" s="688"/>
      <c r="E258" s="686"/>
      <c r="F258" s="692" t="s">
        <v>260</v>
      </c>
      <c r="G258" s="695"/>
      <c r="H258" s="107" t="s">
        <v>245</v>
      </c>
      <c r="I258" s="496"/>
      <c r="J258" s="519"/>
      <c r="K258" s="48" t="str" cm="1">
        <f t="array" ref="K258">+_xlfn.IFS(J258="","",J258='12 Formulas'!$AM$2,'12 Formulas'!$AN$2,J258='12 Formulas'!$AM$3,'12 Formulas'!$AN$3)</f>
        <v/>
      </c>
      <c r="L258" s="452"/>
      <c r="M258" s="49" t="str" cm="1">
        <f t="array" ref="M258">+_xlfn.IFS(L258="","",L258='12 Formulas'!$AO$2,'12 Formulas'!$AP$2,L258='12 Formulas'!$AO$3,'12 Formulas'!$AP$3)</f>
        <v/>
      </c>
      <c r="N258" s="452"/>
      <c r="O258" s="49" t="str" cm="1">
        <f t="array" ref="O258">+_xlfn.IFS(N258="","",N258='12 Formulas'!$AQ$2,'12 Formulas'!$AR$2,N258='12 Formulas'!$AQ$3,'12 Formulas'!$AR$3)</f>
        <v/>
      </c>
      <c r="P258" s="452"/>
      <c r="Q258" s="49" t="str" cm="1">
        <f t="array" ref="Q258">+_xlfn.IFS(P258="","",P258='12 Formulas'!$AS$2,'12 Formulas'!$AT$2,P258='12 Formulas'!$AS$3,'12 Formulas'!$AT$3,P258='12 Formulas'!$AS$4,'12 Formulas'!$AT$4)</f>
        <v/>
      </c>
      <c r="R258" s="452"/>
      <c r="S258" s="49" t="str" cm="1">
        <f t="array" ref="S258">+_xlfn.IFS(R258="","",R258='12 Formulas'!$AU$2,'12 Formulas'!$AV$2,R258='12 Formulas'!$AU$3,'12 Formulas'!$AV$3)</f>
        <v/>
      </c>
      <c r="T258" s="491"/>
      <c r="U258" s="49" t="str" cm="1">
        <f t="array" ref="U258">+_xlfn.IFS(T258="","",T258='12 Formulas'!$AW$2,'12 Formulas'!$AX$2,T258='12 Formulas'!$AW$3,'12 Formulas'!$AX$3)</f>
        <v/>
      </c>
      <c r="V258" s="523"/>
      <c r="W258" s="104" t="str" cm="1">
        <f t="array" ref="W258">+_xlfn.IFS(V258="","",V258='12 Formulas'!$AY$2,'12 Formulas'!$AZ$2,V258='12 Formulas'!$AY$3,'12 Formulas'!$AZ$3,V258='12 Formulas'!$AY$4,'12 Formulas'!$AZ$4)</f>
        <v/>
      </c>
      <c r="X258" s="101" t="str">
        <f t="shared" si="3"/>
        <v/>
      </c>
      <c r="Y258" s="50" t="str" cm="1">
        <f t="array" ref="Y258">+_xlfn.IFS(X258="","",X258&lt;='12 Formulas'!$BD$4,'12 Formulas'!$BB$4,X258&lt;='12 Formulas'!$BD$3,'12 Formulas'!$BB$3,X258&lt;='12 Formulas'!$BD$2,'12 Formulas'!$BB$2)</f>
        <v/>
      </c>
      <c r="Z258" s="526"/>
      <c r="AA258" s="95" t="str" cm="1">
        <f t="array" ref="AA258">+_xlfn.IFS(Z258="","",Z258='12 Formulas'!$BF$2,'12 Formulas'!$BG$2,Z258='12 Formulas'!$BF$3,'12 Formulas'!$BG$3,Z258='12 Formulas'!$BF$4,'12 Formulas'!$BG$4)</f>
        <v/>
      </c>
      <c r="AB258" s="94"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5" t="str" cm="1">
        <f t="array" ref="AC258">+_xlfn.IFS(AB258="","",AB258='12 Formulas'!$BM$3,'12 Formulas'!$BN$3,AB258='12 Formulas'!$BM$4,'12 Formulas'!$BN$4,AB258='12 Formulas'!$BM$5,'12 Formulas'!$BN$5)</f>
        <v/>
      </c>
      <c r="AD258" s="90" t="str" cm="1">
        <f t="array" ref="AD258">+_xlfn.IFS(AB258="","",AB258='12 Formulas'!$BM$3,'12 Formulas'!$BO$3,AB258='12 Formulas'!$BM$4,'12 Formulas'!$BO$4,AB258='12 Formulas'!$BM$5,'12 Formulas'!$BO$5)</f>
        <v/>
      </c>
      <c r="AE258" s="700"/>
      <c r="AF258" s="682"/>
      <c r="AG258" s="702"/>
      <c r="AH258" s="676"/>
      <c r="AI258" s="678"/>
      <c r="AJ258" s="680"/>
      <c r="AK258" s="690"/>
      <c r="AL258" s="172"/>
      <c r="AM258" s="174"/>
      <c r="AN258" s="174"/>
      <c r="AO258" s="174"/>
      <c r="AP258" s="174"/>
      <c r="AQ258" s="174"/>
      <c r="AR258" s="172"/>
      <c r="AS258" s="172"/>
    </row>
    <row r="259" spans="1:45" ht="12.75" customHeight="1" x14ac:dyDescent="0.25">
      <c r="A259" s="682"/>
      <c r="B259" s="684"/>
      <c r="C259" s="686"/>
      <c r="D259" s="688"/>
      <c r="E259" s="686"/>
      <c r="F259" s="693"/>
      <c r="G259" s="696"/>
      <c r="H259" s="107" t="s">
        <v>254</v>
      </c>
      <c r="I259" s="496"/>
      <c r="J259" s="519"/>
      <c r="K259" s="48" t="str" cm="1">
        <f t="array" ref="K259">+_xlfn.IFS(J259="","",J259='12 Formulas'!$AM$2,'12 Formulas'!$AN$2,J259='12 Formulas'!$AM$3,'12 Formulas'!$AN$3)</f>
        <v/>
      </c>
      <c r="L259" s="452"/>
      <c r="M259" s="49" t="str" cm="1">
        <f t="array" ref="M259">+_xlfn.IFS(L259="","",L259='12 Formulas'!$AO$2,'12 Formulas'!$AP$2,L259='12 Formulas'!$AO$3,'12 Formulas'!$AP$3)</f>
        <v/>
      </c>
      <c r="N259" s="452"/>
      <c r="O259" s="49" t="str" cm="1">
        <f t="array" ref="O259">+_xlfn.IFS(N259="","",N259='12 Formulas'!$AQ$2,'12 Formulas'!$AR$2,N259='12 Formulas'!$AQ$3,'12 Formulas'!$AR$3)</f>
        <v/>
      </c>
      <c r="P259" s="452"/>
      <c r="Q259" s="49" t="str" cm="1">
        <f t="array" ref="Q259">+_xlfn.IFS(P259="","",P259='12 Formulas'!$AS$2,'12 Formulas'!$AT$2,P259='12 Formulas'!$AS$3,'12 Formulas'!$AT$3,P259='12 Formulas'!$AS$4,'12 Formulas'!$AT$4)</f>
        <v/>
      </c>
      <c r="R259" s="452"/>
      <c r="S259" s="49" t="str" cm="1">
        <f t="array" ref="S259">+_xlfn.IFS(R259="","",R259='12 Formulas'!$AU$2,'12 Formulas'!$AV$2,R259='12 Formulas'!$AU$3,'12 Formulas'!$AV$3)</f>
        <v/>
      </c>
      <c r="T259" s="491"/>
      <c r="U259" s="49" t="str" cm="1">
        <f t="array" ref="U259">+_xlfn.IFS(T259="","",T259='12 Formulas'!$AW$2,'12 Formulas'!$AX$2,T259='12 Formulas'!$AW$3,'12 Formulas'!$AX$3)</f>
        <v/>
      </c>
      <c r="V259" s="523"/>
      <c r="W259" s="104" t="str" cm="1">
        <f t="array" ref="W259">+_xlfn.IFS(V259="","",V259='12 Formulas'!$AY$2,'12 Formulas'!$AZ$2,V259='12 Formulas'!$AY$3,'12 Formulas'!$AZ$3,V259='12 Formulas'!$AY$4,'12 Formulas'!$AZ$4)</f>
        <v/>
      </c>
      <c r="X259" s="101" t="str">
        <f t="shared" si="3"/>
        <v/>
      </c>
      <c r="Y259" s="50" t="str" cm="1">
        <f t="array" ref="Y259">+_xlfn.IFS(X259="","",X259&lt;='12 Formulas'!$BD$4,'12 Formulas'!$BB$4,X259&lt;='12 Formulas'!$BD$3,'12 Formulas'!$BB$3,X259&lt;='12 Formulas'!$BD$2,'12 Formulas'!$BB$2)</f>
        <v/>
      </c>
      <c r="Z259" s="526"/>
      <c r="AA259" s="95" t="str" cm="1">
        <f t="array" ref="AA259">+_xlfn.IFS(Z259="","",Z259='12 Formulas'!$BF$2,'12 Formulas'!$BG$2,Z259='12 Formulas'!$BF$3,'12 Formulas'!$BG$3,Z259='12 Formulas'!$BF$4,'12 Formulas'!$BG$4)</f>
        <v/>
      </c>
      <c r="AB259" s="94"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5" t="str" cm="1">
        <f t="array" ref="AC259">+_xlfn.IFS(AB259="","",AB259='12 Formulas'!$BM$3,'12 Formulas'!$BN$3,AB259='12 Formulas'!$BM$4,'12 Formulas'!$BN$4,AB259='12 Formulas'!$BM$5,'12 Formulas'!$BN$5)</f>
        <v/>
      </c>
      <c r="AD259" s="90" t="str" cm="1">
        <f t="array" ref="AD259">+_xlfn.IFS(AB259="","",AB259='12 Formulas'!$BM$3,'12 Formulas'!$BO$3,AB259='12 Formulas'!$BM$4,'12 Formulas'!$BO$4,AB259='12 Formulas'!$BM$5,'12 Formulas'!$BO$5)</f>
        <v/>
      </c>
      <c r="AE259" s="700"/>
      <c r="AF259" s="682"/>
      <c r="AG259" s="702"/>
      <c r="AH259" s="676"/>
      <c r="AI259" s="678"/>
      <c r="AJ259" s="680"/>
      <c r="AK259" s="690"/>
      <c r="AL259" s="172"/>
      <c r="AM259" s="174"/>
      <c r="AN259" s="174"/>
      <c r="AO259" s="174"/>
      <c r="AP259" s="174"/>
      <c r="AQ259" s="174"/>
      <c r="AR259" s="172"/>
      <c r="AS259" s="172"/>
    </row>
    <row r="260" spans="1:45" ht="12.75" customHeight="1" x14ac:dyDescent="0.25">
      <c r="A260" s="682"/>
      <c r="B260" s="684"/>
      <c r="C260" s="686"/>
      <c r="D260" s="688"/>
      <c r="E260" s="686"/>
      <c r="F260" s="694"/>
      <c r="G260" s="697"/>
      <c r="H260" s="107" t="s">
        <v>258</v>
      </c>
      <c r="I260" s="496"/>
      <c r="J260" s="519"/>
      <c r="K260" s="48" t="str" cm="1">
        <f t="array" ref="K260">+_xlfn.IFS(J260="","",J260='12 Formulas'!$AM$2,'12 Formulas'!$AN$2,J260='12 Formulas'!$AM$3,'12 Formulas'!$AN$3)</f>
        <v/>
      </c>
      <c r="L260" s="452"/>
      <c r="M260" s="49" t="str" cm="1">
        <f t="array" ref="M260">+_xlfn.IFS(L260="","",L260='12 Formulas'!$AO$2,'12 Formulas'!$AP$2,L260='12 Formulas'!$AO$3,'12 Formulas'!$AP$3)</f>
        <v/>
      </c>
      <c r="N260" s="452"/>
      <c r="O260" s="49" t="str" cm="1">
        <f t="array" ref="O260">+_xlfn.IFS(N260="","",N260='12 Formulas'!$AQ$2,'12 Formulas'!$AR$2,N260='12 Formulas'!$AQ$3,'12 Formulas'!$AR$3)</f>
        <v/>
      </c>
      <c r="P260" s="452"/>
      <c r="Q260" s="49" t="str" cm="1">
        <f t="array" ref="Q260">+_xlfn.IFS(P260="","",P260='12 Formulas'!$AS$2,'12 Formulas'!$AT$2,P260='12 Formulas'!$AS$3,'12 Formulas'!$AT$3,P260='12 Formulas'!$AS$4,'12 Formulas'!$AT$4)</f>
        <v/>
      </c>
      <c r="R260" s="452"/>
      <c r="S260" s="49" t="str" cm="1">
        <f t="array" ref="S260">+_xlfn.IFS(R260="","",R260='12 Formulas'!$AU$2,'12 Formulas'!$AV$2,R260='12 Formulas'!$AU$3,'12 Formulas'!$AV$3)</f>
        <v/>
      </c>
      <c r="T260" s="491"/>
      <c r="U260" s="49" t="str" cm="1">
        <f t="array" ref="U260">+_xlfn.IFS(T260="","",T260='12 Formulas'!$AW$2,'12 Formulas'!$AX$2,T260='12 Formulas'!$AW$3,'12 Formulas'!$AX$3)</f>
        <v/>
      </c>
      <c r="V260" s="523"/>
      <c r="W260" s="104" t="str" cm="1">
        <f t="array" ref="W260">+_xlfn.IFS(V260="","",V260='12 Formulas'!$AY$2,'12 Formulas'!$AZ$2,V260='12 Formulas'!$AY$3,'12 Formulas'!$AZ$3,V260='12 Formulas'!$AY$4,'12 Formulas'!$AZ$4)</f>
        <v/>
      </c>
      <c r="X260" s="101" t="str">
        <f t="shared" si="3"/>
        <v/>
      </c>
      <c r="Y260" s="50" t="str" cm="1">
        <f t="array" ref="Y260">+_xlfn.IFS(X260="","",X260&lt;='12 Formulas'!$BD$4,'12 Formulas'!$BB$4,X260&lt;='12 Formulas'!$BD$3,'12 Formulas'!$BB$3,X260&lt;='12 Formulas'!$BD$2,'12 Formulas'!$BB$2)</f>
        <v/>
      </c>
      <c r="Z260" s="526"/>
      <c r="AA260" s="95" t="str" cm="1">
        <f t="array" ref="AA260">+_xlfn.IFS(Z260="","",Z260='12 Formulas'!$BF$2,'12 Formulas'!$BG$2,Z260='12 Formulas'!$BF$3,'12 Formulas'!$BG$3,Z260='12 Formulas'!$BF$4,'12 Formulas'!$BG$4)</f>
        <v/>
      </c>
      <c r="AB260" s="94"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5" t="str" cm="1">
        <f t="array" ref="AC260">+_xlfn.IFS(AB260="","",AB260='12 Formulas'!$BM$3,'12 Formulas'!$BN$3,AB260='12 Formulas'!$BM$4,'12 Formulas'!$BN$4,AB260='12 Formulas'!$BM$5,'12 Formulas'!$BN$5)</f>
        <v/>
      </c>
      <c r="AD260" s="90" t="str" cm="1">
        <f t="array" ref="AD260">+_xlfn.IFS(AB260="","",AB260='12 Formulas'!$BM$3,'12 Formulas'!$BO$3,AB260='12 Formulas'!$BM$4,'12 Formulas'!$BO$4,AB260='12 Formulas'!$BM$5,'12 Formulas'!$BO$5)</f>
        <v/>
      </c>
      <c r="AE260" s="700"/>
      <c r="AF260" s="682"/>
      <c r="AG260" s="702"/>
      <c r="AH260" s="676"/>
      <c r="AI260" s="678"/>
      <c r="AJ260" s="680"/>
      <c r="AK260" s="690"/>
      <c r="AL260" s="172"/>
      <c r="AM260" s="174"/>
      <c r="AN260" s="174"/>
      <c r="AO260" s="174"/>
      <c r="AP260" s="174"/>
      <c r="AQ260" s="174"/>
      <c r="AR260" s="172"/>
      <c r="AS260" s="172"/>
    </row>
    <row r="261" spans="1:45" ht="12.75" customHeight="1" x14ac:dyDescent="0.25">
      <c r="A261" s="682"/>
      <c r="B261" s="684"/>
      <c r="C261" s="686"/>
      <c r="D261" s="688"/>
      <c r="E261" s="686"/>
      <c r="F261" s="692" t="s">
        <v>261</v>
      </c>
      <c r="G261" s="695"/>
      <c r="H261" s="107" t="s">
        <v>245</v>
      </c>
      <c r="I261" s="496"/>
      <c r="J261" s="519"/>
      <c r="K261" s="48" t="str" cm="1">
        <f t="array" ref="K261">+_xlfn.IFS(J261="","",J261='12 Formulas'!$AM$2,'12 Formulas'!$AN$2,J261='12 Formulas'!$AM$3,'12 Formulas'!$AN$3)</f>
        <v/>
      </c>
      <c r="L261" s="452"/>
      <c r="M261" s="49" t="str" cm="1">
        <f t="array" ref="M261">+_xlfn.IFS(L261="","",L261='12 Formulas'!$AO$2,'12 Formulas'!$AP$2,L261='12 Formulas'!$AO$3,'12 Formulas'!$AP$3)</f>
        <v/>
      </c>
      <c r="N261" s="452"/>
      <c r="O261" s="49" t="str" cm="1">
        <f t="array" ref="O261">+_xlfn.IFS(N261="","",N261='12 Formulas'!$AQ$2,'12 Formulas'!$AR$2,N261='12 Formulas'!$AQ$3,'12 Formulas'!$AR$3)</f>
        <v/>
      </c>
      <c r="P261" s="452"/>
      <c r="Q261" s="49" t="str" cm="1">
        <f t="array" ref="Q261">+_xlfn.IFS(P261="","",P261='12 Formulas'!$AS$2,'12 Formulas'!$AT$2,P261='12 Formulas'!$AS$3,'12 Formulas'!$AT$3,P261='12 Formulas'!$AS$4,'12 Formulas'!$AT$4)</f>
        <v/>
      </c>
      <c r="R261" s="452"/>
      <c r="S261" s="49" t="str" cm="1">
        <f t="array" ref="S261">+_xlfn.IFS(R261="","",R261='12 Formulas'!$AU$2,'12 Formulas'!$AV$2,R261='12 Formulas'!$AU$3,'12 Formulas'!$AV$3)</f>
        <v/>
      </c>
      <c r="T261" s="491"/>
      <c r="U261" s="49" t="str" cm="1">
        <f t="array" ref="U261">+_xlfn.IFS(T261="","",T261='12 Formulas'!$AW$2,'12 Formulas'!$AX$2,T261='12 Formulas'!$AW$3,'12 Formulas'!$AX$3)</f>
        <v/>
      </c>
      <c r="V261" s="523"/>
      <c r="W261" s="104" t="str" cm="1">
        <f t="array" ref="W261">+_xlfn.IFS(V261="","",V261='12 Formulas'!$AY$2,'12 Formulas'!$AZ$2,V261='12 Formulas'!$AY$3,'12 Formulas'!$AZ$3,V261='12 Formulas'!$AY$4,'12 Formulas'!$AZ$4)</f>
        <v/>
      </c>
      <c r="X261" s="101" t="str">
        <f t="shared" si="3"/>
        <v/>
      </c>
      <c r="Y261" s="50" t="str" cm="1">
        <f t="array" ref="Y261">+_xlfn.IFS(X261="","",X261&lt;='12 Formulas'!$BD$4,'12 Formulas'!$BB$4,X261&lt;='12 Formulas'!$BD$3,'12 Formulas'!$BB$3,X261&lt;='12 Formulas'!$BD$2,'12 Formulas'!$BB$2)</f>
        <v/>
      </c>
      <c r="Z261" s="526"/>
      <c r="AA261" s="95" t="str" cm="1">
        <f t="array" ref="AA261">+_xlfn.IFS(Z261="","",Z261='12 Formulas'!$BF$2,'12 Formulas'!$BG$2,Z261='12 Formulas'!$BF$3,'12 Formulas'!$BG$3,Z261='12 Formulas'!$BF$4,'12 Formulas'!$BG$4)</f>
        <v/>
      </c>
      <c r="AB261" s="94"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5" t="str" cm="1">
        <f t="array" ref="AC261">+_xlfn.IFS(AB261="","",AB261='12 Formulas'!$BM$3,'12 Formulas'!$BN$3,AB261='12 Formulas'!$BM$4,'12 Formulas'!$BN$4,AB261='12 Formulas'!$BM$5,'12 Formulas'!$BN$5)</f>
        <v/>
      </c>
      <c r="AD261" s="90" t="str" cm="1">
        <f t="array" ref="AD261">+_xlfn.IFS(AB261="","",AB261='12 Formulas'!$BM$3,'12 Formulas'!$BO$3,AB261='12 Formulas'!$BM$4,'12 Formulas'!$BO$4,AB261='12 Formulas'!$BM$5,'12 Formulas'!$BO$5)</f>
        <v/>
      </c>
      <c r="AE261" s="700"/>
      <c r="AF261" s="682"/>
      <c r="AG261" s="702"/>
      <c r="AH261" s="676"/>
      <c r="AI261" s="678"/>
      <c r="AJ261" s="680"/>
      <c r="AK261" s="690"/>
      <c r="AL261" s="172"/>
      <c r="AM261" s="174"/>
      <c r="AN261" s="174"/>
      <c r="AO261" s="174"/>
      <c r="AP261" s="174"/>
      <c r="AQ261" s="174"/>
      <c r="AR261" s="172"/>
      <c r="AS261" s="172"/>
    </row>
    <row r="262" spans="1:45" ht="12.75" customHeight="1" x14ac:dyDescent="0.25">
      <c r="A262" s="682"/>
      <c r="B262" s="684"/>
      <c r="C262" s="686"/>
      <c r="D262" s="688"/>
      <c r="E262" s="686"/>
      <c r="F262" s="693"/>
      <c r="G262" s="696"/>
      <c r="H262" s="107" t="s">
        <v>254</v>
      </c>
      <c r="I262" s="496"/>
      <c r="J262" s="519"/>
      <c r="K262" s="48" t="str" cm="1">
        <f t="array" ref="K262">+_xlfn.IFS(J262="","",J262='12 Formulas'!$AM$2,'12 Formulas'!$AN$2,J262='12 Formulas'!$AM$3,'12 Formulas'!$AN$3)</f>
        <v/>
      </c>
      <c r="L262" s="452"/>
      <c r="M262" s="49" t="str" cm="1">
        <f t="array" ref="M262">+_xlfn.IFS(L262="","",L262='12 Formulas'!$AO$2,'12 Formulas'!$AP$2,L262='12 Formulas'!$AO$3,'12 Formulas'!$AP$3)</f>
        <v/>
      </c>
      <c r="N262" s="452"/>
      <c r="O262" s="49" t="str" cm="1">
        <f t="array" ref="O262">+_xlfn.IFS(N262="","",N262='12 Formulas'!$AQ$2,'12 Formulas'!$AR$2,N262='12 Formulas'!$AQ$3,'12 Formulas'!$AR$3)</f>
        <v/>
      </c>
      <c r="P262" s="452"/>
      <c r="Q262" s="49" t="str" cm="1">
        <f t="array" ref="Q262">+_xlfn.IFS(P262="","",P262='12 Formulas'!$AS$2,'12 Formulas'!$AT$2,P262='12 Formulas'!$AS$3,'12 Formulas'!$AT$3,P262='12 Formulas'!$AS$4,'12 Formulas'!$AT$4)</f>
        <v/>
      </c>
      <c r="R262" s="452"/>
      <c r="S262" s="49" t="str" cm="1">
        <f t="array" ref="S262">+_xlfn.IFS(R262="","",R262='12 Formulas'!$AU$2,'12 Formulas'!$AV$2,R262='12 Formulas'!$AU$3,'12 Formulas'!$AV$3)</f>
        <v/>
      </c>
      <c r="T262" s="491"/>
      <c r="U262" s="49" t="str" cm="1">
        <f t="array" ref="U262">+_xlfn.IFS(T262="","",T262='12 Formulas'!$AW$2,'12 Formulas'!$AX$2,T262='12 Formulas'!$AW$3,'12 Formulas'!$AX$3)</f>
        <v/>
      </c>
      <c r="V262" s="523"/>
      <c r="W262" s="104" t="str" cm="1">
        <f t="array" ref="W262">+_xlfn.IFS(V262="","",V262='12 Formulas'!$AY$2,'12 Formulas'!$AZ$2,V262='12 Formulas'!$AY$3,'12 Formulas'!$AZ$3,V262='12 Formulas'!$AY$4,'12 Formulas'!$AZ$4)</f>
        <v/>
      </c>
      <c r="X262" s="101" t="str">
        <f t="shared" si="3"/>
        <v/>
      </c>
      <c r="Y262" s="50" t="str" cm="1">
        <f t="array" ref="Y262">+_xlfn.IFS(X262="","",X262&lt;='12 Formulas'!$BD$4,'12 Formulas'!$BB$4,X262&lt;='12 Formulas'!$BD$3,'12 Formulas'!$BB$3,X262&lt;='12 Formulas'!$BD$2,'12 Formulas'!$BB$2)</f>
        <v/>
      </c>
      <c r="Z262" s="526"/>
      <c r="AA262" s="95" t="str" cm="1">
        <f t="array" ref="AA262">+_xlfn.IFS(Z262="","",Z262='12 Formulas'!$BF$2,'12 Formulas'!$BG$2,Z262='12 Formulas'!$BF$3,'12 Formulas'!$BG$3,Z262='12 Formulas'!$BF$4,'12 Formulas'!$BG$4)</f>
        <v/>
      </c>
      <c r="AB262" s="94"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5" t="str" cm="1">
        <f t="array" ref="AC262">+_xlfn.IFS(AB262="","",AB262='12 Formulas'!$BM$3,'12 Formulas'!$BN$3,AB262='12 Formulas'!$BM$4,'12 Formulas'!$BN$4,AB262='12 Formulas'!$BM$5,'12 Formulas'!$BN$5)</f>
        <v/>
      </c>
      <c r="AD262" s="90" t="str" cm="1">
        <f t="array" ref="AD262">+_xlfn.IFS(AB262="","",AB262='12 Formulas'!$BM$3,'12 Formulas'!$BO$3,AB262='12 Formulas'!$BM$4,'12 Formulas'!$BO$4,AB262='12 Formulas'!$BM$5,'12 Formulas'!$BO$5)</f>
        <v/>
      </c>
      <c r="AE262" s="700"/>
      <c r="AF262" s="682"/>
      <c r="AG262" s="702"/>
      <c r="AH262" s="676"/>
      <c r="AI262" s="678"/>
      <c r="AJ262" s="680"/>
      <c r="AK262" s="690"/>
      <c r="AL262" s="172"/>
      <c r="AM262" s="174"/>
      <c r="AN262" s="174"/>
      <c r="AO262" s="174"/>
      <c r="AP262" s="174"/>
      <c r="AQ262" s="174"/>
      <c r="AR262" s="172"/>
      <c r="AS262" s="172"/>
    </row>
    <row r="263" spans="1:45" ht="12.75" customHeight="1" x14ac:dyDescent="0.25">
      <c r="A263" s="682"/>
      <c r="B263" s="684"/>
      <c r="C263" s="686"/>
      <c r="D263" s="688"/>
      <c r="E263" s="686"/>
      <c r="F263" s="694"/>
      <c r="G263" s="697"/>
      <c r="H263" s="107" t="s">
        <v>258</v>
      </c>
      <c r="I263" s="496"/>
      <c r="J263" s="519"/>
      <c r="K263" s="48" t="str" cm="1">
        <f t="array" ref="K263">+_xlfn.IFS(J263="","",J263='12 Formulas'!$AM$2,'12 Formulas'!$AN$2,J263='12 Formulas'!$AM$3,'12 Formulas'!$AN$3)</f>
        <v/>
      </c>
      <c r="L263" s="452"/>
      <c r="M263" s="49" t="str" cm="1">
        <f t="array" ref="M263">+_xlfn.IFS(L263="","",L263='12 Formulas'!$AO$2,'12 Formulas'!$AP$2,L263='12 Formulas'!$AO$3,'12 Formulas'!$AP$3)</f>
        <v/>
      </c>
      <c r="N263" s="452"/>
      <c r="O263" s="49" t="str" cm="1">
        <f t="array" ref="O263">+_xlfn.IFS(N263="","",N263='12 Formulas'!$AQ$2,'12 Formulas'!$AR$2,N263='12 Formulas'!$AQ$3,'12 Formulas'!$AR$3)</f>
        <v/>
      </c>
      <c r="P263" s="452"/>
      <c r="Q263" s="49" t="str" cm="1">
        <f t="array" ref="Q263">+_xlfn.IFS(P263="","",P263='12 Formulas'!$AS$2,'12 Formulas'!$AT$2,P263='12 Formulas'!$AS$3,'12 Formulas'!$AT$3,P263='12 Formulas'!$AS$4,'12 Formulas'!$AT$4)</f>
        <v/>
      </c>
      <c r="R263" s="452"/>
      <c r="S263" s="49" t="str" cm="1">
        <f t="array" ref="S263">+_xlfn.IFS(R263="","",R263='12 Formulas'!$AU$2,'12 Formulas'!$AV$2,R263='12 Formulas'!$AU$3,'12 Formulas'!$AV$3)</f>
        <v/>
      </c>
      <c r="T263" s="491"/>
      <c r="U263" s="49" t="str" cm="1">
        <f t="array" ref="U263">+_xlfn.IFS(T263="","",T263='12 Formulas'!$AW$2,'12 Formulas'!$AX$2,T263='12 Formulas'!$AW$3,'12 Formulas'!$AX$3)</f>
        <v/>
      </c>
      <c r="V263" s="523"/>
      <c r="W263" s="104" t="str" cm="1">
        <f t="array" ref="W263">+_xlfn.IFS(V263="","",V263='12 Formulas'!$AY$2,'12 Formulas'!$AZ$2,V263='12 Formulas'!$AY$3,'12 Formulas'!$AZ$3,V263='12 Formulas'!$AY$4,'12 Formulas'!$AZ$4)</f>
        <v/>
      </c>
      <c r="X263" s="101" t="str">
        <f t="shared" si="3"/>
        <v/>
      </c>
      <c r="Y263" s="50" t="str" cm="1">
        <f t="array" ref="Y263">+_xlfn.IFS(X263="","",X263&lt;='12 Formulas'!$BD$4,'12 Formulas'!$BB$4,X263&lt;='12 Formulas'!$BD$3,'12 Formulas'!$BB$3,X263&lt;='12 Formulas'!$BD$2,'12 Formulas'!$BB$2)</f>
        <v/>
      </c>
      <c r="Z263" s="526"/>
      <c r="AA263" s="95" t="str" cm="1">
        <f t="array" ref="AA263">+_xlfn.IFS(Z263="","",Z263='12 Formulas'!$BF$2,'12 Formulas'!$BG$2,Z263='12 Formulas'!$BF$3,'12 Formulas'!$BG$3,Z263='12 Formulas'!$BF$4,'12 Formulas'!$BG$4)</f>
        <v/>
      </c>
      <c r="AB263" s="94"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5" t="str" cm="1">
        <f t="array" ref="AC263">+_xlfn.IFS(AB263="","",AB263='12 Formulas'!$BM$3,'12 Formulas'!$BN$3,AB263='12 Formulas'!$BM$4,'12 Formulas'!$BN$4,AB263='12 Formulas'!$BM$5,'12 Formulas'!$BN$5)</f>
        <v/>
      </c>
      <c r="AD263" s="90" t="str" cm="1">
        <f t="array" ref="AD263">+_xlfn.IFS(AB263="","",AB263='12 Formulas'!$BM$3,'12 Formulas'!$BO$3,AB263='12 Formulas'!$BM$4,'12 Formulas'!$BO$4,AB263='12 Formulas'!$BM$5,'12 Formulas'!$BO$5)</f>
        <v/>
      </c>
      <c r="AE263" s="700"/>
      <c r="AF263" s="682"/>
      <c r="AG263" s="702"/>
      <c r="AH263" s="676"/>
      <c r="AI263" s="678"/>
      <c r="AJ263" s="680"/>
      <c r="AK263" s="690"/>
      <c r="AL263" s="172"/>
      <c r="AM263" s="174"/>
      <c r="AN263" s="174"/>
      <c r="AO263" s="174"/>
      <c r="AP263" s="174"/>
      <c r="AQ263" s="174"/>
      <c r="AR263" s="172"/>
      <c r="AS263" s="172"/>
    </row>
    <row r="264" spans="1:45" ht="12.75" customHeight="1" x14ac:dyDescent="0.25">
      <c r="A264" s="682"/>
      <c r="B264" s="684"/>
      <c r="C264" s="686"/>
      <c r="D264" s="688"/>
      <c r="E264" s="686"/>
      <c r="F264" s="692" t="s">
        <v>262</v>
      </c>
      <c r="G264" s="695"/>
      <c r="H264" s="107" t="s">
        <v>245</v>
      </c>
      <c r="I264" s="496"/>
      <c r="J264" s="519"/>
      <c r="K264" s="48" t="str" cm="1">
        <f t="array" ref="K264">+_xlfn.IFS(J264="","",J264='12 Formulas'!$AM$2,'12 Formulas'!$AN$2,J264='12 Formulas'!$AM$3,'12 Formulas'!$AN$3)</f>
        <v/>
      </c>
      <c r="L264" s="452"/>
      <c r="M264" s="49" t="str" cm="1">
        <f t="array" ref="M264">+_xlfn.IFS(L264="","",L264='12 Formulas'!$AO$2,'12 Formulas'!$AP$2,L264='12 Formulas'!$AO$3,'12 Formulas'!$AP$3)</f>
        <v/>
      </c>
      <c r="N264" s="452"/>
      <c r="O264" s="49" t="str" cm="1">
        <f t="array" ref="O264">+_xlfn.IFS(N264="","",N264='12 Formulas'!$AQ$2,'12 Formulas'!$AR$2,N264='12 Formulas'!$AQ$3,'12 Formulas'!$AR$3)</f>
        <v/>
      </c>
      <c r="P264" s="452"/>
      <c r="Q264" s="49" t="str" cm="1">
        <f t="array" ref="Q264">+_xlfn.IFS(P264="","",P264='12 Formulas'!$AS$2,'12 Formulas'!$AT$2,P264='12 Formulas'!$AS$3,'12 Formulas'!$AT$3,P264='12 Formulas'!$AS$4,'12 Formulas'!$AT$4)</f>
        <v/>
      </c>
      <c r="R264" s="452"/>
      <c r="S264" s="49" t="str" cm="1">
        <f t="array" ref="S264">+_xlfn.IFS(R264="","",R264='12 Formulas'!$AU$2,'12 Formulas'!$AV$2,R264='12 Formulas'!$AU$3,'12 Formulas'!$AV$3)</f>
        <v/>
      </c>
      <c r="T264" s="491"/>
      <c r="U264" s="49" t="str" cm="1">
        <f t="array" ref="U264">+_xlfn.IFS(T264="","",T264='12 Formulas'!$AW$2,'12 Formulas'!$AX$2,T264='12 Formulas'!$AW$3,'12 Formulas'!$AX$3)</f>
        <v/>
      </c>
      <c r="V264" s="523"/>
      <c r="W264" s="104" t="str" cm="1">
        <f t="array" ref="W264">+_xlfn.IFS(V264="","",V264='12 Formulas'!$AY$2,'12 Formulas'!$AZ$2,V264='12 Formulas'!$AY$3,'12 Formulas'!$AZ$3,V264='12 Formulas'!$AY$4,'12 Formulas'!$AZ$4)</f>
        <v/>
      </c>
      <c r="X264" s="101" t="str">
        <f t="shared" si="3"/>
        <v/>
      </c>
      <c r="Y264" s="50" t="str" cm="1">
        <f t="array" ref="Y264">+_xlfn.IFS(X264="","",X264&lt;='12 Formulas'!$BD$4,'12 Formulas'!$BB$4,X264&lt;='12 Formulas'!$BD$3,'12 Formulas'!$BB$3,X264&lt;='12 Formulas'!$BD$2,'12 Formulas'!$BB$2)</f>
        <v/>
      </c>
      <c r="Z264" s="526"/>
      <c r="AA264" s="95" t="str" cm="1">
        <f t="array" ref="AA264">+_xlfn.IFS(Z264="","",Z264='12 Formulas'!$BF$2,'12 Formulas'!$BG$2,Z264='12 Formulas'!$BF$3,'12 Formulas'!$BG$3,Z264='12 Formulas'!$BF$4,'12 Formulas'!$BG$4)</f>
        <v/>
      </c>
      <c r="AB264" s="94"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5" t="str" cm="1">
        <f t="array" ref="AC264">+_xlfn.IFS(AB264="","",AB264='12 Formulas'!$BM$3,'12 Formulas'!$BN$3,AB264='12 Formulas'!$BM$4,'12 Formulas'!$BN$4,AB264='12 Formulas'!$BM$5,'12 Formulas'!$BN$5)</f>
        <v/>
      </c>
      <c r="AD264" s="90" t="str" cm="1">
        <f t="array" ref="AD264">+_xlfn.IFS(AB264="","",AB264='12 Formulas'!$BM$3,'12 Formulas'!$BO$3,AB264='12 Formulas'!$BM$4,'12 Formulas'!$BO$4,AB264='12 Formulas'!$BM$5,'12 Formulas'!$BO$5)</f>
        <v/>
      </c>
      <c r="AE264" s="700"/>
      <c r="AF264" s="682"/>
      <c r="AG264" s="702"/>
      <c r="AH264" s="676"/>
      <c r="AI264" s="678"/>
      <c r="AJ264" s="680"/>
      <c r="AK264" s="690"/>
      <c r="AL264" s="172"/>
      <c r="AM264" s="174"/>
      <c r="AN264" s="174"/>
      <c r="AO264" s="174"/>
      <c r="AP264" s="174"/>
      <c r="AQ264" s="174"/>
      <c r="AR264" s="172"/>
      <c r="AS264" s="172"/>
    </row>
    <row r="265" spans="1:45" ht="12.75" customHeight="1" x14ac:dyDescent="0.25">
      <c r="A265" s="682"/>
      <c r="B265" s="684"/>
      <c r="C265" s="686"/>
      <c r="D265" s="688"/>
      <c r="E265" s="686"/>
      <c r="F265" s="693"/>
      <c r="G265" s="696"/>
      <c r="H265" s="107" t="s">
        <v>254</v>
      </c>
      <c r="I265" s="496"/>
      <c r="J265" s="519"/>
      <c r="K265" s="48" t="str" cm="1">
        <f t="array" ref="K265">+_xlfn.IFS(J265="","",J265='12 Formulas'!$AM$2,'12 Formulas'!$AN$2,J265='12 Formulas'!$AM$3,'12 Formulas'!$AN$3)</f>
        <v/>
      </c>
      <c r="L265" s="452"/>
      <c r="M265" s="49" t="str" cm="1">
        <f t="array" ref="M265">+_xlfn.IFS(L265="","",L265='12 Formulas'!$AO$2,'12 Formulas'!$AP$2,L265='12 Formulas'!$AO$3,'12 Formulas'!$AP$3)</f>
        <v/>
      </c>
      <c r="N265" s="452"/>
      <c r="O265" s="49" t="str" cm="1">
        <f t="array" ref="O265">+_xlfn.IFS(N265="","",N265='12 Formulas'!$AQ$2,'12 Formulas'!$AR$2,N265='12 Formulas'!$AQ$3,'12 Formulas'!$AR$3)</f>
        <v/>
      </c>
      <c r="P265" s="452"/>
      <c r="Q265" s="49" t="str" cm="1">
        <f t="array" ref="Q265">+_xlfn.IFS(P265="","",P265='12 Formulas'!$AS$2,'12 Formulas'!$AT$2,P265='12 Formulas'!$AS$3,'12 Formulas'!$AT$3,P265='12 Formulas'!$AS$4,'12 Formulas'!$AT$4)</f>
        <v/>
      </c>
      <c r="R265" s="452"/>
      <c r="S265" s="49" t="str" cm="1">
        <f t="array" ref="S265">+_xlfn.IFS(R265="","",R265='12 Formulas'!$AU$2,'12 Formulas'!$AV$2,R265='12 Formulas'!$AU$3,'12 Formulas'!$AV$3)</f>
        <v/>
      </c>
      <c r="T265" s="491"/>
      <c r="U265" s="49" t="str" cm="1">
        <f t="array" ref="U265">+_xlfn.IFS(T265="","",T265='12 Formulas'!$AW$2,'12 Formulas'!$AX$2,T265='12 Formulas'!$AW$3,'12 Formulas'!$AX$3)</f>
        <v/>
      </c>
      <c r="V265" s="523"/>
      <c r="W265" s="104" t="str" cm="1">
        <f t="array" ref="W265">+_xlfn.IFS(V265="","",V265='12 Formulas'!$AY$2,'12 Formulas'!$AZ$2,V265='12 Formulas'!$AY$3,'12 Formulas'!$AZ$3,V265='12 Formulas'!$AY$4,'12 Formulas'!$AZ$4)</f>
        <v/>
      </c>
      <c r="X265" s="101" t="str">
        <f t="shared" si="3"/>
        <v/>
      </c>
      <c r="Y265" s="50" t="str" cm="1">
        <f t="array" ref="Y265">+_xlfn.IFS(X265="","",X265&lt;='12 Formulas'!$BD$4,'12 Formulas'!$BB$4,X265&lt;='12 Formulas'!$BD$3,'12 Formulas'!$BB$3,X265&lt;='12 Formulas'!$BD$2,'12 Formulas'!$BB$2)</f>
        <v/>
      </c>
      <c r="Z265" s="526"/>
      <c r="AA265" s="95" t="str" cm="1">
        <f t="array" ref="AA265">+_xlfn.IFS(Z265="","",Z265='12 Formulas'!$BF$2,'12 Formulas'!$BG$2,Z265='12 Formulas'!$BF$3,'12 Formulas'!$BG$3,Z265='12 Formulas'!$BF$4,'12 Formulas'!$BG$4)</f>
        <v/>
      </c>
      <c r="AB265" s="94"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5" t="str" cm="1">
        <f t="array" ref="AC265">+_xlfn.IFS(AB265="","",AB265='12 Formulas'!$BM$3,'12 Formulas'!$BN$3,AB265='12 Formulas'!$BM$4,'12 Formulas'!$BN$4,AB265='12 Formulas'!$BM$5,'12 Formulas'!$BN$5)</f>
        <v/>
      </c>
      <c r="AD265" s="90" t="str" cm="1">
        <f t="array" ref="AD265">+_xlfn.IFS(AB265="","",AB265='12 Formulas'!$BM$3,'12 Formulas'!$BO$3,AB265='12 Formulas'!$BM$4,'12 Formulas'!$BO$4,AB265='12 Formulas'!$BM$5,'12 Formulas'!$BO$5)</f>
        <v/>
      </c>
      <c r="AE265" s="700"/>
      <c r="AF265" s="682"/>
      <c r="AG265" s="702"/>
      <c r="AH265" s="676"/>
      <c r="AI265" s="678"/>
      <c r="AJ265" s="680"/>
      <c r="AK265" s="690"/>
      <c r="AL265" s="172"/>
      <c r="AM265" s="174"/>
      <c r="AN265" s="174"/>
      <c r="AO265" s="174"/>
      <c r="AP265" s="174"/>
      <c r="AQ265" s="174"/>
      <c r="AR265" s="172"/>
      <c r="AS265" s="172"/>
    </row>
    <row r="266" spans="1:45" ht="12.75" customHeight="1" thickBot="1" x14ac:dyDescent="0.3">
      <c r="A266" s="683"/>
      <c r="B266" s="685"/>
      <c r="C266" s="687"/>
      <c r="D266" s="689"/>
      <c r="E266" s="687"/>
      <c r="F266" s="698"/>
      <c r="G266" s="699"/>
      <c r="H266" s="108" t="s">
        <v>258</v>
      </c>
      <c r="I266" s="506"/>
      <c r="J266" s="520"/>
      <c r="K266" s="78" t="str" cm="1">
        <f t="array" ref="K266">+_xlfn.IFS(J266="","",J266='12 Formulas'!$AM$2,'12 Formulas'!$AN$2,J266='12 Formulas'!$AM$3,'12 Formulas'!$AN$3)</f>
        <v/>
      </c>
      <c r="L266" s="455"/>
      <c r="M266" s="79" t="str" cm="1">
        <f t="array" ref="M266">+_xlfn.IFS(L266="","",L266='12 Formulas'!$AO$2,'12 Formulas'!$AP$2,L266='12 Formulas'!$AO$3,'12 Formulas'!$AP$3)</f>
        <v/>
      </c>
      <c r="N266" s="455"/>
      <c r="O266" s="79" t="str" cm="1">
        <f t="array" ref="O266">+_xlfn.IFS(N266="","",N266='12 Formulas'!$AQ$2,'12 Formulas'!$AR$2,N266='12 Formulas'!$AQ$3,'12 Formulas'!$AR$3)</f>
        <v/>
      </c>
      <c r="P266" s="455"/>
      <c r="Q266" s="79" t="str" cm="1">
        <f t="array" ref="Q266">+_xlfn.IFS(P266="","",P266='12 Formulas'!$AS$2,'12 Formulas'!$AT$2,P266='12 Formulas'!$AS$3,'12 Formulas'!$AT$3,P266='12 Formulas'!$AS$4,'12 Formulas'!$AT$4)</f>
        <v/>
      </c>
      <c r="R266" s="455"/>
      <c r="S266" s="79" t="str" cm="1">
        <f t="array" ref="S266">+_xlfn.IFS(R266="","",R266='12 Formulas'!$AU$2,'12 Formulas'!$AV$2,R266='12 Formulas'!$AU$3,'12 Formulas'!$AV$3)</f>
        <v/>
      </c>
      <c r="T266" s="500"/>
      <c r="U266" s="79" t="str" cm="1">
        <f t="array" ref="U266">+_xlfn.IFS(T266="","",T266='12 Formulas'!$AW$2,'12 Formulas'!$AX$2,T266='12 Formulas'!$AW$3,'12 Formulas'!$AX$3)</f>
        <v/>
      </c>
      <c r="V266" s="524"/>
      <c r="W266" s="105" t="str" cm="1">
        <f t="array" ref="W266">+_xlfn.IFS(V266="","",V266='12 Formulas'!$AY$2,'12 Formulas'!$AZ$2,V266='12 Formulas'!$AY$3,'12 Formulas'!$AZ$3,V266='12 Formulas'!$AY$4,'12 Formulas'!$AZ$4)</f>
        <v/>
      </c>
      <c r="X266" s="102" t="str">
        <f t="shared" si="3"/>
        <v/>
      </c>
      <c r="Y266" s="81" t="str" cm="1">
        <f t="array" ref="Y266">+_xlfn.IFS(X266="","",X266&lt;='12 Formulas'!$BD$4,'12 Formulas'!$BB$4,X266&lt;='12 Formulas'!$BD$3,'12 Formulas'!$BB$3,X266&lt;='12 Formulas'!$BD$2,'12 Formulas'!$BB$2)</f>
        <v/>
      </c>
      <c r="Z266" s="527"/>
      <c r="AA266" s="97" t="str" cm="1">
        <f t="array" ref="AA266">+_xlfn.IFS(Z266="","",Z266='12 Formulas'!$BF$2,'12 Formulas'!$BG$2,Z266='12 Formulas'!$BF$3,'12 Formulas'!$BG$3,Z266='12 Formulas'!$BF$4,'12 Formulas'!$BG$4)</f>
        <v/>
      </c>
      <c r="AB266" s="96"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7" t="str" cm="1">
        <f t="array" ref="AC266">+_xlfn.IFS(AB266="","",AB266='12 Formulas'!$BM$3,'12 Formulas'!$BN$3,AB266='12 Formulas'!$BM$4,'12 Formulas'!$BN$4,AB266='12 Formulas'!$BM$5,'12 Formulas'!$BN$5)</f>
        <v/>
      </c>
      <c r="AD266" s="91" t="str" cm="1">
        <f t="array" ref="AD266">+_xlfn.IFS(AB266="","",AB266='12 Formulas'!$BM$3,'12 Formulas'!$BO$3,AB266='12 Formulas'!$BM$4,'12 Formulas'!$BO$4,AB266='12 Formulas'!$BM$5,'12 Formulas'!$BO$5)</f>
        <v/>
      </c>
      <c r="AE266" s="701"/>
      <c r="AF266" s="683"/>
      <c r="AG266" s="703"/>
      <c r="AH266" s="677"/>
      <c r="AI266" s="679"/>
      <c r="AJ266" s="681"/>
      <c r="AK266" s="691"/>
      <c r="AL266" s="172"/>
      <c r="AM266" s="174"/>
      <c r="AN266" s="174"/>
      <c r="AO266" s="174"/>
      <c r="AP266" s="174"/>
      <c r="AQ266" s="174"/>
      <c r="AR266" s="172"/>
      <c r="AS266" s="172"/>
    </row>
    <row r="267" spans="1:45" ht="12.75" customHeight="1" x14ac:dyDescent="0.25">
      <c r="A267" s="682" t="str">
        <f>'1 Contexto e Identificación'!$A$28</f>
        <v>R18</v>
      </c>
      <c r="B267" s="684" t="str">
        <f>+'1 Contexto e Identificación'!$E$28</f>
        <v xml:space="preserve">  </v>
      </c>
      <c r="C267" s="686" t="str">
        <f>+'4 Mapa Calor Inherente'!$C$29</f>
        <v/>
      </c>
      <c r="D267" s="688" t="str">
        <f>+'4 Mapa Calor Inherente'!$D$29</f>
        <v/>
      </c>
      <c r="E267" s="686" t="str">
        <f>+'4 Mapa Calor Inherente'!$E$29</f>
        <v/>
      </c>
      <c r="F267" s="693" t="s">
        <v>244</v>
      </c>
      <c r="G267" s="696"/>
      <c r="H267" s="106" t="s">
        <v>245</v>
      </c>
      <c r="I267" s="508"/>
      <c r="J267" s="518"/>
      <c r="K267" s="56" t="str" cm="1">
        <f t="array" ref="K267">+_xlfn.IFS(J267="","",J267='12 Formulas'!$AM$2,'12 Formulas'!$AN$2,J267='12 Formulas'!$AM$3,'12 Formulas'!$AN$3)</f>
        <v/>
      </c>
      <c r="L267" s="521"/>
      <c r="M267" s="82" t="str" cm="1">
        <f t="array" ref="M267">+_xlfn.IFS(L267="","",L267='12 Formulas'!$AO$2,'12 Formulas'!$AP$2,L267='12 Formulas'!$AO$3,'12 Formulas'!$AP$3)</f>
        <v/>
      </c>
      <c r="N267" s="521"/>
      <c r="O267" s="82" t="str" cm="1">
        <f t="array" ref="O267">+_xlfn.IFS(N267="","",N267='12 Formulas'!$AQ$2,'12 Formulas'!$AR$2,N267='12 Formulas'!$AQ$3,'12 Formulas'!$AR$3)</f>
        <v/>
      </c>
      <c r="P267" s="521"/>
      <c r="Q267" s="82" t="str" cm="1">
        <f t="array" ref="Q267">+_xlfn.IFS(P267="","",P267='12 Formulas'!$AS$2,'12 Formulas'!$AT$2,P267='12 Formulas'!$AS$3,'12 Formulas'!$AT$3,P267='12 Formulas'!$AS$4,'12 Formulas'!$AT$4)</f>
        <v/>
      </c>
      <c r="R267" s="521"/>
      <c r="S267" s="82" t="str" cm="1">
        <f t="array" ref="S267">+_xlfn.IFS(R267="","",R267='12 Formulas'!$AU$2,'12 Formulas'!$AV$2,R267='12 Formulas'!$AU$3,'12 Formulas'!$AV$3)</f>
        <v/>
      </c>
      <c r="T267" s="478"/>
      <c r="U267" s="82" t="str" cm="1">
        <f t="array" ref="U267">+_xlfn.IFS(T267="","",T267='12 Formulas'!$AW$2,'12 Formulas'!$AX$2,T267='12 Formulas'!$AW$3,'12 Formulas'!$AX$3)</f>
        <v/>
      </c>
      <c r="V267" s="522"/>
      <c r="W267" s="103" t="str" cm="1">
        <f t="array" ref="W267">+_xlfn.IFS(V267="","",V267='12 Formulas'!$AY$2,'12 Formulas'!$AZ$2,V267='12 Formulas'!$AY$3,'12 Formulas'!$AZ$3,V267='12 Formulas'!$AY$4,'12 Formulas'!$AZ$4)</f>
        <v/>
      </c>
      <c r="X267" s="100" t="str">
        <f t="shared" si="3"/>
        <v/>
      </c>
      <c r="Y267" s="83" t="str" cm="1">
        <f t="array" ref="Y267">+_xlfn.IFS(X267="","",X267&lt;='12 Formulas'!$BD$4,'12 Formulas'!$BB$4,X267&lt;='12 Formulas'!$BD$3,'12 Formulas'!$BB$3,X267&lt;='12 Formulas'!$BD$2,'12 Formulas'!$BB$2)</f>
        <v/>
      </c>
      <c r="Z267" s="525"/>
      <c r="AA267" s="93" t="str" cm="1">
        <f t="array" ref="AA267">+_xlfn.IFS(Z267="","",Z267='12 Formulas'!$BF$2,'12 Formulas'!$BG$2,Z267='12 Formulas'!$BF$3,'12 Formulas'!$BG$3,Z267='12 Formulas'!$BF$4,'12 Formulas'!$BG$4)</f>
        <v/>
      </c>
      <c r="AB267" s="92"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3" t="str" cm="1">
        <f t="array" ref="AC267">+_xlfn.IFS(AB267="","",AB267='12 Formulas'!$BM$3,'12 Formulas'!$BN$3,AB267='12 Formulas'!$BM$4,'12 Formulas'!$BN$4,AB267='12 Formulas'!$BM$5,'12 Formulas'!$BN$5)</f>
        <v/>
      </c>
      <c r="AD267" s="89" t="str" cm="1">
        <f t="array" ref="AD267">+_xlfn.IFS(AB267="","",AB267='12 Formulas'!$BM$3,'12 Formulas'!$BO$3,AB267='12 Formulas'!$BM$4,'12 Formulas'!$BO$4,AB267='12 Formulas'!$BM$5,'12 Formulas'!$BO$5)</f>
        <v/>
      </c>
      <c r="AE267" s="700" t="str">
        <f>+IF(AC267="","",AVERAGE(AC267:AC281))</f>
        <v/>
      </c>
      <c r="AF267" s="682" t="str" cm="1">
        <f t="array" ref="AF267">+_xlfn.IFS(AE267="","",AE267='12 Formulas'!$BR$2,'12 Formulas'!$BQ$2,AE267&gt;='12 Formulas'!$BS$3,'12 Formulas'!$BQ$3,AE267&gt;='12 Formulas'!$BS$4,'12 Formulas'!$BQ$4)</f>
        <v/>
      </c>
      <c r="AG267" s="702" t="str">
        <f>+IF(AF267="","",'12 Formulas'!$BU$2)</f>
        <v/>
      </c>
      <c r="AH267" s="676" t="str" cm="1">
        <f t="array" ref="AH267">+_xlfn.IFS(AG267="","",AG267='12 Formulas'!$BX$4,'12 Formulas'!$BY$4,AND(AF267='12 Formulas'!$BW$3,AG267='12 Formulas'!$BX$3),'12 Formulas'!$BY$3,AND(AF267='12 Formulas'!$BW$5,AG267='12 Formulas'!$BX$5),'12 Formulas'!$BY$5,AND(AF267='12 Formulas'!$BW$7,AG267='12 Formulas'!$BX$7),'12 Formulas'!$BY$7)</f>
        <v/>
      </c>
      <c r="AI267" s="67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0" t="str">
        <f>+IF(D267="","",D267)</f>
        <v/>
      </c>
      <c r="AK267" s="690"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2"/>
      <c r="AM267" s="174"/>
      <c r="AN267" s="174"/>
      <c r="AO267" s="174"/>
      <c r="AP267" s="174"/>
      <c r="AQ267" s="174"/>
      <c r="AR267" s="172"/>
      <c r="AS267" s="172"/>
    </row>
    <row r="268" spans="1:45" ht="12.75" customHeight="1" x14ac:dyDescent="0.25">
      <c r="A268" s="682"/>
      <c r="B268" s="684"/>
      <c r="C268" s="686"/>
      <c r="D268" s="688"/>
      <c r="E268" s="686"/>
      <c r="F268" s="693"/>
      <c r="G268" s="696"/>
      <c r="H268" s="107" t="s">
        <v>254</v>
      </c>
      <c r="I268" s="496"/>
      <c r="J268" s="519"/>
      <c r="K268" s="48" t="str" cm="1">
        <f t="array" ref="K268">+_xlfn.IFS(J268="","",J268='12 Formulas'!$AM$2,'12 Formulas'!$AN$2,J268='12 Formulas'!$AM$3,'12 Formulas'!$AN$3)</f>
        <v/>
      </c>
      <c r="L268" s="452"/>
      <c r="M268" s="49" t="str" cm="1">
        <f t="array" ref="M268">+_xlfn.IFS(L268="","",L268='12 Formulas'!$AO$2,'12 Formulas'!$AP$2,L268='12 Formulas'!$AO$3,'12 Formulas'!$AP$3)</f>
        <v/>
      </c>
      <c r="N268" s="452"/>
      <c r="O268" s="49" t="str" cm="1">
        <f t="array" ref="O268">+_xlfn.IFS(N268="","",N268='12 Formulas'!$AQ$2,'12 Formulas'!$AR$2,N268='12 Formulas'!$AQ$3,'12 Formulas'!$AR$3)</f>
        <v/>
      </c>
      <c r="P268" s="452"/>
      <c r="Q268" s="49" t="str" cm="1">
        <f t="array" ref="Q268">+_xlfn.IFS(P268="","",P268='12 Formulas'!$AS$2,'12 Formulas'!$AT$2,P268='12 Formulas'!$AS$3,'12 Formulas'!$AT$3,P268='12 Formulas'!$AS$4,'12 Formulas'!$AT$4)</f>
        <v/>
      </c>
      <c r="R268" s="452"/>
      <c r="S268" s="49" t="str" cm="1">
        <f t="array" ref="S268">+_xlfn.IFS(R268="","",R268='12 Formulas'!$AU$2,'12 Formulas'!$AV$2,R268='12 Formulas'!$AU$3,'12 Formulas'!$AV$3)</f>
        <v/>
      </c>
      <c r="T268" s="491"/>
      <c r="U268" s="49" t="str" cm="1">
        <f t="array" ref="U268">+_xlfn.IFS(T268="","",T268='12 Formulas'!$AW$2,'12 Formulas'!$AX$2,T268='12 Formulas'!$AW$3,'12 Formulas'!$AX$3)</f>
        <v/>
      </c>
      <c r="V268" s="523"/>
      <c r="W268" s="104" t="str" cm="1">
        <f t="array" ref="W268">+_xlfn.IFS(V268="","",V268='12 Formulas'!$AY$2,'12 Formulas'!$AZ$2,V268='12 Formulas'!$AY$3,'12 Formulas'!$AZ$3,V268='12 Formulas'!$AY$4,'12 Formulas'!$AZ$4)</f>
        <v/>
      </c>
      <c r="X268" s="101" t="str">
        <f t="shared" si="3"/>
        <v/>
      </c>
      <c r="Y268" s="50" t="str" cm="1">
        <f t="array" ref="Y268">+_xlfn.IFS(X268="","",X268&lt;='12 Formulas'!$BD$4,'12 Formulas'!$BB$4,X268&lt;='12 Formulas'!$BD$3,'12 Formulas'!$BB$3,X268&lt;='12 Formulas'!$BD$2,'12 Formulas'!$BB$2)</f>
        <v/>
      </c>
      <c r="Z268" s="526"/>
      <c r="AA268" s="95" t="str" cm="1">
        <f t="array" ref="AA268">+_xlfn.IFS(Z268="","",Z268='12 Formulas'!$BF$2,'12 Formulas'!$BG$2,Z268='12 Formulas'!$BF$3,'12 Formulas'!$BG$3,Z268='12 Formulas'!$BF$4,'12 Formulas'!$BG$4)</f>
        <v/>
      </c>
      <c r="AB268" s="94"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5" t="str" cm="1">
        <f t="array" ref="AC268">+_xlfn.IFS(AB268="","",AB268='12 Formulas'!$BM$3,'12 Formulas'!$BN$3,AB268='12 Formulas'!$BM$4,'12 Formulas'!$BN$4,AB268='12 Formulas'!$BM$5,'12 Formulas'!$BN$5)</f>
        <v/>
      </c>
      <c r="AD268" s="90" t="str" cm="1">
        <f t="array" ref="AD268">+_xlfn.IFS(AB268="","",AB268='12 Formulas'!$BM$3,'12 Formulas'!$BO$3,AB268='12 Formulas'!$BM$4,'12 Formulas'!$BO$4,AB268='12 Formulas'!$BM$5,'12 Formulas'!$BO$5)</f>
        <v/>
      </c>
      <c r="AE268" s="700"/>
      <c r="AF268" s="682"/>
      <c r="AG268" s="702"/>
      <c r="AH268" s="676"/>
      <c r="AI268" s="678"/>
      <c r="AJ268" s="680"/>
      <c r="AK268" s="690"/>
      <c r="AL268" s="172"/>
      <c r="AM268" s="174"/>
      <c r="AN268" s="174"/>
      <c r="AO268" s="174"/>
      <c r="AP268" s="174"/>
      <c r="AQ268" s="174"/>
      <c r="AR268" s="172"/>
      <c r="AS268" s="172"/>
    </row>
    <row r="269" spans="1:45" ht="12.75" customHeight="1" x14ac:dyDescent="0.25">
      <c r="A269" s="682"/>
      <c r="B269" s="684"/>
      <c r="C269" s="686"/>
      <c r="D269" s="688"/>
      <c r="E269" s="686"/>
      <c r="F269" s="694"/>
      <c r="G269" s="697"/>
      <c r="H269" s="107" t="s">
        <v>258</v>
      </c>
      <c r="I269" s="496"/>
      <c r="J269" s="519"/>
      <c r="K269" s="48" t="str" cm="1">
        <f t="array" ref="K269">+_xlfn.IFS(J269="","",J269='12 Formulas'!$AM$2,'12 Formulas'!$AN$2,J269='12 Formulas'!$AM$3,'12 Formulas'!$AN$3)</f>
        <v/>
      </c>
      <c r="L269" s="452"/>
      <c r="M269" s="49" t="str" cm="1">
        <f t="array" ref="M269">+_xlfn.IFS(L269="","",L269='12 Formulas'!$AO$2,'12 Formulas'!$AP$2,L269='12 Formulas'!$AO$3,'12 Formulas'!$AP$3)</f>
        <v/>
      </c>
      <c r="N269" s="452"/>
      <c r="O269" s="49" t="str" cm="1">
        <f t="array" ref="O269">+_xlfn.IFS(N269="","",N269='12 Formulas'!$AQ$2,'12 Formulas'!$AR$2,N269='12 Formulas'!$AQ$3,'12 Formulas'!$AR$3)</f>
        <v/>
      </c>
      <c r="P269" s="452"/>
      <c r="Q269" s="49" t="str" cm="1">
        <f t="array" ref="Q269">+_xlfn.IFS(P269="","",P269='12 Formulas'!$AS$2,'12 Formulas'!$AT$2,P269='12 Formulas'!$AS$3,'12 Formulas'!$AT$3,P269='12 Formulas'!$AS$4,'12 Formulas'!$AT$4)</f>
        <v/>
      </c>
      <c r="R269" s="452"/>
      <c r="S269" s="49" t="str" cm="1">
        <f t="array" ref="S269">+_xlfn.IFS(R269="","",R269='12 Formulas'!$AU$2,'12 Formulas'!$AV$2,R269='12 Formulas'!$AU$3,'12 Formulas'!$AV$3)</f>
        <v/>
      </c>
      <c r="T269" s="491"/>
      <c r="U269" s="49" t="str" cm="1">
        <f t="array" ref="U269">+_xlfn.IFS(T269="","",T269='12 Formulas'!$AW$2,'12 Formulas'!$AX$2,T269='12 Formulas'!$AW$3,'12 Formulas'!$AX$3)</f>
        <v/>
      </c>
      <c r="V269" s="523"/>
      <c r="W269" s="104" t="str" cm="1">
        <f t="array" ref="W269">+_xlfn.IFS(V269="","",V269='12 Formulas'!$AY$2,'12 Formulas'!$AZ$2,V269='12 Formulas'!$AY$3,'12 Formulas'!$AZ$3,V269='12 Formulas'!$AY$4,'12 Formulas'!$AZ$4)</f>
        <v/>
      </c>
      <c r="X269" s="101" t="str">
        <f t="shared" ref="X269:X311" si="4">+IFERROR(K269+M269+O269+Q269+S269+U269+W269,"")</f>
        <v/>
      </c>
      <c r="Y269" s="50" t="str" cm="1">
        <f t="array" ref="Y269">+_xlfn.IFS(X269="","",X269&lt;='12 Formulas'!$BD$4,'12 Formulas'!$BB$4,X269&lt;='12 Formulas'!$BD$3,'12 Formulas'!$BB$3,X269&lt;='12 Formulas'!$BD$2,'12 Formulas'!$BB$2)</f>
        <v/>
      </c>
      <c r="Z269" s="526"/>
      <c r="AA269" s="95" t="str" cm="1">
        <f t="array" ref="AA269">+_xlfn.IFS(Z269="","",Z269='12 Formulas'!$BF$2,'12 Formulas'!$BG$2,Z269='12 Formulas'!$BF$3,'12 Formulas'!$BG$3,Z269='12 Formulas'!$BF$4,'12 Formulas'!$BG$4)</f>
        <v/>
      </c>
      <c r="AB269" s="94"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5" t="str" cm="1">
        <f t="array" ref="AC269">+_xlfn.IFS(AB269="","",AB269='12 Formulas'!$BM$3,'12 Formulas'!$BN$3,AB269='12 Formulas'!$BM$4,'12 Formulas'!$BN$4,AB269='12 Formulas'!$BM$5,'12 Formulas'!$BN$5)</f>
        <v/>
      </c>
      <c r="AD269" s="90" t="str" cm="1">
        <f t="array" ref="AD269">+_xlfn.IFS(AB269="","",AB269='12 Formulas'!$BM$3,'12 Formulas'!$BO$3,AB269='12 Formulas'!$BM$4,'12 Formulas'!$BO$4,AB269='12 Formulas'!$BM$5,'12 Formulas'!$BO$5)</f>
        <v/>
      </c>
      <c r="AE269" s="700"/>
      <c r="AF269" s="682"/>
      <c r="AG269" s="702"/>
      <c r="AH269" s="676"/>
      <c r="AI269" s="678"/>
      <c r="AJ269" s="680"/>
      <c r="AK269" s="690"/>
      <c r="AL269" s="172"/>
      <c r="AM269" s="174"/>
      <c r="AN269" s="174"/>
      <c r="AO269" s="174"/>
      <c r="AP269" s="174"/>
      <c r="AQ269" s="174"/>
      <c r="AR269" s="172"/>
      <c r="AS269" s="172"/>
    </row>
    <row r="270" spans="1:45" ht="12.75" customHeight="1" x14ac:dyDescent="0.25">
      <c r="A270" s="682"/>
      <c r="B270" s="684"/>
      <c r="C270" s="686"/>
      <c r="D270" s="688"/>
      <c r="E270" s="686"/>
      <c r="F270" s="692" t="s">
        <v>259</v>
      </c>
      <c r="G270" s="695"/>
      <c r="H270" s="107" t="s">
        <v>245</v>
      </c>
      <c r="I270" s="496"/>
      <c r="J270" s="519"/>
      <c r="K270" s="48" t="str" cm="1">
        <f t="array" ref="K270">+_xlfn.IFS(J270="","",J270='12 Formulas'!$AM$2,'12 Formulas'!$AN$2,J270='12 Formulas'!$AM$3,'12 Formulas'!$AN$3)</f>
        <v/>
      </c>
      <c r="L270" s="452"/>
      <c r="M270" s="49" t="str" cm="1">
        <f t="array" ref="M270">+_xlfn.IFS(L270="","",L270='12 Formulas'!$AO$2,'12 Formulas'!$AP$2,L270='12 Formulas'!$AO$3,'12 Formulas'!$AP$3)</f>
        <v/>
      </c>
      <c r="N270" s="452"/>
      <c r="O270" s="49" t="str" cm="1">
        <f t="array" ref="O270">+_xlfn.IFS(N270="","",N270='12 Formulas'!$AQ$2,'12 Formulas'!$AR$2,N270='12 Formulas'!$AQ$3,'12 Formulas'!$AR$3)</f>
        <v/>
      </c>
      <c r="P270" s="452"/>
      <c r="Q270" s="49" t="str" cm="1">
        <f t="array" ref="Q270">+_xlfn.IFS(P270="","",P270='12 Formulas'!$AS$2,'12 Formulas'!$AT$2,P270='12 Formulas'!$AS$3,'12 Formulas'!$AT$3,P270='12 Formulas'!$AS$4,'12 Formulas'!$AT$4)</f>
        <v/>
      </c>
      <c r="R270" s="452"/>
      <c r="S270" s="49" t="str" cm="1">
        <f t="array" ref="S270">+_xlfn.IFS(R270="","",R270='12 Formulas'!$AU$2,'12 Formulas'!$AV$2,R270='12 Formulas'!$AU$3,'12 Formulas'!$AV$3)</f>
        <v/>
      </c>
      <c r="T270" s="491"/>
      <c r="U270" s="49" t="str" cm="1">
        <f t="array" ref="U270">+_xlfn.IFS(T270="","",T270='12 Formulas'!$AW$2,'12 Formulas'!$AX$2,T270='12 Formulas'!$AW$3,'12 Formulas'!$AX$3)</f>
        <v/>
      </c>
      <c r="V270" s="523"/>
      <c r="W270" s="104" t="str" cm="1">
        <f t="array" ref="W270">+_xlfn.IFS(V270="","",V270='12 Formulas'!$AY$2,'12 Formulas'!$AZ$2,V270='12 Formulas'!$AY$3,'12 Formulas'!$AZ$3,V270='12 Formulas'!$AY$4,'12 Formulas'!$AZ$4)</f>
        <v/>
      </c>
      <c r="X270" s="101" t="str">
        <f t="shared" si="4"/>
        <v/>
      </c>
      <c r="Y270" s="50" t="str" cm="1">
        <f t="array" ref="Y270">+_xlfn.IFS(X270="","",X270&lt;='12 Formulas'!$BD$4,'12 Formulas'!$BB$4,X270&lt;='12 Formulas'!$BD$3,'12 Formulas'!$BB$3,X270&lt;='12 Formulas'!$BD$2,'12 Formulas'!$BB$2)</f>
        <v/>
      </c>
      <c r="Z270" s="526"/>
      <c r="AA270" s="95" t="str" cm="1">
        <f t="array" ref="AA270">+_xlfn.IFS(Z270="","",Z270='12 Formulas'!$BF$2,'12 Formulas'!$BG$2,Z270='12 Formulas'!$BF$3,'12 Formulas'!$BG$3,Z270='12 Formulas'!$BF$4,'12 Formulas'!$BG$4)</f>
        <v/>
      </c>
      <c r="AB270" s="94"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5" t="str" cm="1">
        <f t="array" ref="AC270">+_xlfn.IFS(AB270="","",AB270='12 Formulas'!$BM$3,'12 Formulas'!$BN$3,AB270='12 Formulas'!$BM$4,'12 Formulas'!$BN$4,AB270='12 Formulas'!$BM$5,'12 Formulas'!$BN$5)</f>
        <v/>
      </c>
      <c r="AD270" s="90" t="str" cm="1">
        <f t="array" ref="AD270">+_xlfn.IFS(AB270="","",AB270='12 Formulas'!$BM$3,'12 Formulas'!$BO$3,AB270='12 Formulas'!$BM$4,'12 Formulas'!$BO$4,AB270='12 Formulas'!$BM$5,'12 Formulas'!$BO$5)</f>
        <v/>
      </c>
      <c r="AE270" s="700"/>
      <c r="AF270" s="682"/>
      <c r="AG270" s="702"/>
      <c r="AH270" s="676"/>
      <c r="AI270" s="678"/>
      <c r="AJ270" s="680"/>
      <c r="AK270" s="690"/>
      <c r="AL270" s="172"/>
      <c r="AM270" s="174"/>
      <c r="AN270" s="174"/>
      <c r="AO270" s="174"/>
      <c r="AP270" s="174"/>
      <c r="AQ270" s="174"/>
      <c r="AR270" s="172"/>
      <c r="AS270" s="172"/>
    </row>
    <row r="271" spans="1:45" ht="12.75" customHeight="1" x14ac:dyDescent="0.25">
      <c r="A271" s="682"/>
      <c r="B271" s="684"/>
      <c r="C271" s="686"/>
      <c r="D271" s="688"/>
      <c r="E271" s="686"/>
      <c r="F271" s="693"/>
      <c r="G271" s="696"/>
      <c r="H271" s="107" t="s">
        <v>254</v>
      </c>
      <c r="I271" s="496"/>
      <c r="J271" s="519"/>
      <c r="K271" s="48" t="str" cm="1">
        <f t="array" ref="K271">+_xlfn.IFS(J271="","",J271='12 Formulas'!$AM$2,'12 Formulas'!$AN$2,J271='12 Formulas'!$AM$3,'12 Formulas'!$AN$3)</f>
        <v/>
      </c>
      <c r="L271" s="452"/>
      <c r="M271" s="49" t="str" cm="1">
        <f t="array" ref="M271">+_xlfn.IFS(L271="","",L271='12 Formulas'!$AO$2,'12 Formulas'!$AP$2,L271='12 Formulas'!$AO$3,'12 Formulas'!$AP$3)</f>
        <v/>
      </c>
      <c r="N271" s="452"/>
      <c r="O271" s="49" t="str" cm="1">
        <f t="array" ref="O271">+_xlfn.IFS(N271="","",N271='12 Formulas'!$AQ$2,'12 Formulas'!$AR$2,N271='12 Formulas'!$AQ$3,'12 Formulas'!$AR$3)</f>
        <v/>
      </c>
      <c r="P271" s="452"/>
      <c r="Q271" s="49" t="str" cm="1">
        <f t="array" ref="Q271">+_xlfn.IFS(P271="","",P271='12 Formulas'!$AS$2,'12 Formulas'!$AT$2,P271='12 Formulas'!$AS$3,'12 Formulas'!$AT$3,P271='12 Formulas'!$AS$4,'12 Formulas'!$AT$4)</f>
        <v/>
      </c>
      <c r="R271" s="452"/>
      <c r="S271" s="49" t="str" cm="1">
        <f t="array" ref="S271">+_xlfn.IFS(R271="","",R271='12 Formulas'!$AU$2,'12 Formulas'!$AV$2,R271='12 Formulas'!$AU$3,'12 Formulas'!$AV$3)</f>
        <v/>
      </c>
      <c r="T271" s="491"/>
      <c r="U271" s="49" t="str" cm="1">
        <f t="array" ref="U271">+_xlfn.IFS(T271="","",T271='12 Formulas'!$AW$2,'12 Formulas'!$AX$2,T271='12 Formulas'!$AW$3,'12 Formulas'!$AX$3)</f>
        <v/>
      </c>
      <c r="V271" s="523"/>
      <c r="W271" s="104" t="str" cm="1">
        <f t="array" ref="W271">+_xlfn.IFS(V271="","",V271='12 Formulas'!$AY$2,'12 Formulas'!$AZ$2,V271='12 Formulas'!$AY$3,'12 Formulas'!$AZ$3,V271='12 Formulas'!$AY$4,'12 Formulas'!$AZ$4)</f>
        <v/>
      </c>
      <c r="X271" s="101" t="str">
        <f t="shared" si="4"/>
        <v/>
      </c>
      <c r="Y271" s="50" t="str" cm="1">
        <f t="array" ref="Y271">+_xlfn.IFS(X271="","",X271&lt;='12 Formulas'!$BD$4,'12 Formulas'!$BB$4,X271&lt;='12 Formulas'!$BD$3,'12 Formulas'!$BB$3,X271&lt;='12 Formulas'!$BD$2,'12 Formulas'!$BB$2)</f>
        <v/>
      </c>
      <c r="Z271" s="526"/>
      <c r="AA271" s="95" t="str" cm="1">
        <f t="array" ref="AA271">+_xlfn.IFS(Z271="","",Z271='12 Formulas'!$BF$2,'12 Formulas'!$BG$2,Z271='12 Formulas'!$BF$3,'12 Formulas'!$BG$3,Z271='12 Formulas'!$BF$4,'12 Formulas'!$BG$4)</f>
        <v/>
      </c>
      <c r="AB271" s="94"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5" t="str" cm="1">
        <f t="array" ref="AC271">+_xlfn.IFS(AB271="","",AB271='12 Formulas'!$BM$3,'12 Formulas'!$BN$3,AB271='12 Formulas'!$BM$4,'12 Formulas'!$BN$4,AB271='12 Formulas'!$BM$5,'12 Formulas'!$BN$5)</f>
        <v/>
      </c>
      <c r="AD271" s="90" t="str" cm="1">
        <f t="array" ref="AD271">+_xlfn.IFS(AB271="","",AB271='12 Formulas'!$BM$3,'12 Formulas'!$BO$3,AB271='12 Formulas'!$BM$4,'12 Formulas'!$BO$4,AB271='12 Formulas'!$BM$5,'12 Formulas'!$BO$5)</f>
        <v/>
      </c>
      <c r="AE271" s="700"/>
      <c r="AF271" s="682"/>
      <c r="AG271" s="702"/>
      <c r="AH271" s="676"/>
      <c r="AI271" s="678"/>
      <c r="AJ271" s="680"/>
      <c r="AK271" s="690"/>
      <c r="AL271" s="172"/>
      <c r="AM271" s="174"/>
      <c r="AN271" s="174"/>
      <c r="AO271" s="174"/>
      <c r="AP271" s="174"/>
      <c r="AQ271" s="174"/>
      <c r="AR271" s="172"/>
      <c r="AS271" s="172"/>
    </row>
    <row r="272" spans="1:45" ht="12.75" customHeight="1" x14ac:dyDescent="0.25">
      <c r="A272" s="682"/>
      <c r="B272" s="684"/>
      <c r="C272" s="686"/>
      <c r="D272" s="688"/>
      <c r="E272" s="686"/>
      <c r="F272" s="694"/>
      <c r="G272" s="697"/>
      <c r="H272" s="107" t="s">
        <v>258</v>
      </c>
      <c r="I272" s="496"/>
      <c r="J272" s="519"/>
      <c r="K272" s="48" t="str" cm="1">
        <f t="array" ref="K272">+_xlfn.IFS(J272="","",J272='12 Formulas'!$AM$2,'12 Formulas'!$AN$2,J272='12 Formulas'!$AM$3,'12 Formulas'!$AN$3)</f>
        <v/>
      </c>
      <c r="L272" s="452"/>
      <c r="M272" s="49" t="str" cm="1">
        <f t="array" ref="M272">+_xlfn.IFS(L272="","",L272='12 Formulas'!$AO$2,'12 Formulas'!$AP$2,L272='12 Formulas'!$AO$3,'12 Formulas'!$AP$3)</f>
        <v/>
      </c>
      <c r="N272" s="452"/>
      <c r="O272" s="49" t="str" cm="1">
        <f t="array" ref="O272">+_xlfn.IFS(N272="","",N272='12 Formulas'!$AQ$2,'12 Formulas'!$AR$2,N272='12 Formulas'!$AQ$3,'12 Formulas'!$AR$3)</f>
        <v/>
      </c>
      <c r="P272" s="452"/>
      <c r="Q272" s="49" t="str" cm="1">
        <f t="array" ref="Q272">+_xlfn.IFS(P272="","",P272='12 Formulas'!$AS$2,'12 Formulas'!$AT$2,P272='12 Formulas'!$AS$3,'12 Formulas'!$AT$3,P272='12 Formulas'!$AS$4,'12 Formulas'!$AT$4)</f>
        <v/>
      </c>
      <c r="R272" s="452"/>
      <c r="S272" s="49" t="str" cm="1">
        <f t="array" ref="S272">+_xlfn.IFS(R272="","",R272='12 Formulas'!$AU$2,'12 Formulas'!$AV$2,R272='12 Formulas'!$AU$3,'12 Formulas'!$AV$3)</f>
        <v/>
      </c>
      <c r="T272" s="491"/>
      <c r="U272" s="49" t="str" cm="1">
        <f t="array" ref="U272">+_xlfn.IFS(T272="","",T272='12 Formulas'!$AW$2,'12 Formulas'!$AX$2,T272='12 Formulas'!$AW$3,'12 Formulas'!$AX$3)</f>
        <v/>
      </c>
      <c r="V272" s="523"/>
      <c r="W272" s="104" t="str" cm="1">
        <f t="array" ref="W272">+_xlfn.IFS(V272="","",V272='12 Formulas'!$AY$2,'12 Formulas'!$AZ$2,V272='12 Formulas'!$AY$3,'12 Formulas'!$AZ$3,V272='12 Formulas'!$AY$4,'12 Formulas'!$AZ$4)</f>
        <v/>
      </c>
      <c r="X272" s="101" t="str">
        <f t="shared" si="4"/>
        <v/>
      </c>
      <c r="Y272" s="50" t="str" cm="1">
        <f t="array" ref="Y272">+_xlfn.IFS(X272="","",X272&lt;='12 Formulas'!$BD$4,'12 Formulas'!$BB$4,X272&lt;='12 Formulas'!$BD$3,'12 Formulas'!$BB$3,X272&lt;='12 Formulas'!$BD$2,'12 Formulas'!$BB$2)</f>
        <v/>
      </c>
      <c r="Z272" s="526"/>
      <c r="AA272" s="95" t="str" cm="1">
        <f t="array" ref="AA272">+_xlfn.IFS(Z272="","",Z272='12 Formulas'!$BF$2,'12 Formulas'!$BG$2,Z272='12 Formulas'!$BF$3,'12 Formulas'!$BG$3,Z272='12 Formulas'!$BF$4,'12 Formulas'!$BG$4)</f>
        <v/>
      </c>
      <c r="AB272" s="94"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5" t="str" cm="1">
        <f t="array" ref="AC272">+_xlfn.IFS(AB272="","",AB272='12 Formulas'!$BM$3,'12 Formulas'!$BN$3,AB272='12 Formulas'!$BM$4,'12 Formulas'!$BN$4,AB272='12 Formulas'!$BM$5,'12 Formulas'!$BN$5)</f>
        <v/>
      </c>
      <c r="AD272" s="90" t="str" cm="1">
        <f t="array" ref="AD272">+_xlfn.IFS(AB272="","",AB272='12 Formulas'!$BM$3,'12 Formulas'!$BO$3,AB272='12 Formulas'!$BM$4,'12 Formulas'!$BO$4,AB272='12 Formulas'!$BM$5,'12 Formulas'!$BO$5)</f>
        <v/>
      </c>
      <c r="AE272" s="700"/>
      <c r="AF272" s="682"/>
      <c r="AG272" s="702"/>
      <c r="AH272" s="676"/>
      <c r="AI272" s="678"/>
      <c r="AJ272" s="680"/>
      <c r="AK272" s="690"/>
      <c r="AL272" s="172"/>
      <c r="AM272" s="174"/>
      <c r="AN272" s="174"/>
      <c r="AO272" s="174"/>
      <c r="AP272" s="174"/>
      <c r="AQ272" s="174"/>
      <c r="AR272" s="172"/>
      <c r="AS272" s="172"/>
    </row>
    <row r="273" spans="1:45" ht="12.75" customHeight="1" x14ac:dyDescent="0.25">
      <c r="A273" s="682"/>
      <c r="B273" s="684"/>
      <c r="C273" s="686"/>
      <c r="D273" s="688"/>
      <c r="E273" s="686"/>
      <c r="F273" s="692" t="s">
        <v>260</v>
      </c>
      <c r="G273" s="695"/>
      <c r="H273" s="107" t="s">
        <v>245</v>
      </c>
      <c r="I273" s="496"/>
      <c r="J273" s="519"/>
      <c r="K273" s="48" t="str" cm="1">
        <f t="array" ref="K273">+_xlfn.IFS(J273="","",J273='12 Formulas'!$AM$2,'12 Formulas'!$AN$2,J273='12 Formulas'!$AM$3,'12 Formulas'!$AN$3)</f>
        <v/>
      </c>
      <c r="L273" s="452"/>
      <c r="M273" s="49" t="str" cm="1">
        <f t="array" ref="M273">+_xlfn.IFS(L273="","",L273='12 Formulas'!$AO$2,'12 Formulas'!$AP$2,L273='12 Formulas'!$AO$3,'12 Formulas'!$AP$3)</f>
        <v/>
      </c>
      <c r="N273" s="452"/>
      <c r="O273" s="49" t="str" cm="1">
        <f t="array" ref="O273">+_xlfn.IFS(N273="","",N273='12 Formulas'!$AQ$2,'12 Formulas'!$AR$2,N273='12 Formulas'!$AQ$3,'12 Formulas'!$AR$3)</f>
        <v/>
      </c>
      <c r="P273" s="452"/>
      <c r="Q273" s="49" t="str" cm="1">
        <f t="array" ref="Q273">+_xlfn.IFS(P273="","",P273='12 Formulas'!$AS$2,'12 Formulas'!$AT$2,P273='12 Formulas'!$AS$3,'12 Formulas'!$AT$3,P273='12 Formulas'!$AS$4,'12 Formulas'!$AT$4)</f>
        <v/>
      </c>
      <c r="R273" s="452"/>
      <c r="S273" s="49" t="str" cm="1">
        <f t="array" ref="S273">+_xlfn.IFS(R273="","",R273='12 Formulas'!$AU$2,'12 Formulas'!$AV$2,R273='12 Formulas'!$AU$3,'12 Formulas'!$AV$3)</f>
        <v/>
      </c>
      <c r="T273" s="491"/>
      <c r="U273" s="49" t="str" cm="1">
        <f t="array" ref="U273">+_xlfn.IFS(T273="","",T273='12 Formulas'!$AW$2,'12 Formulas'!$AX$2,T273='12 Formulas'!$AW$3,'12 Formulas'!$AX$3)</f>
        <v/>
      </c>
      <c r="V273" s="523"/>
      <c r="W273" s="104" t="str" cm="1">
        <f t="array" ref="W273">+_xlfn.IFS(V273="","",V273='12 Formulas'!$AY$2,'12 Formulas'!$AZ$2,V273='12 Formulas'!$AY$3,'12 Formulas'!$AZ$3,V273='12 Formulas'!$AY$4,'12 Formulas'!$AZ$4)</f>
        <v/>
      </c>
      <c r="X273" s="101" t="str">
        <f t="shared" si="4"/>
        <v/>
      </c>
      <c r="Y273" s="50" t="str" cm="1">
        <f t="array" ref="Y273">+_xlfn.IFS(X273="","",X273&lt;='12 Formulas'!$BD$4,'12 Formulas'!$BB$4,X273&lt;='12 Formulas'!$BD$3,'12 Formulas'!$BB$3,X273&lt;='12 Formulas'!$BD$2,'12 Formulas'!$BB$2)</f>
        <v/>
      </c>
      <c r="Z273" s="526"/>
      <c r="AA273" s="95" t="str" cm="1">
        <f t="array" ref="AA273">+_xlfn.IFS(Z273="","",Z273='12 Formulas'!$BF$2,'12 Formulas'!$BG$2,Z273='12 Formulas'!$BF$3,'12 Formulas'!$BG$3,Z273='12 Formulas'!$BF$4,'12 Formulas'!$BG$4)</f>
        <v/>
      </c>
      <c r="AB273" s="94"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5" t="str" cm="1">
        <f t="array" ref="AC273">+_xlfn.IFS(AB273="","",AB273='12 Formulas'!$BM$3,'12 Formulas'!$BN$3,AB273='12 Formulas'!$BM$4,'12 Formulas'!$BN$4,AB273='12 Formulas'!$BM$5,'12 Formulas'!$BN$5)</f>
        <v/>
      </c>
      <c r="AD273" s="90" t="str" cm="1">
        <f t="array" ref="AD273">+_xlfn.IFS(AB273="","",AB273='12 Formulas'!$BM$3,'12 Formulas'!$BO$3,AB273='12 Formulas'!$BM$4,'12 Formulas'!$BO$4,AB273='12 Formulas'!$BM$5,'12 Formulas'!$BO$5)</f>
        <v/>
      </c>
      <c r="AE273" s="700"/>
      <c r="AF273" s="682"/>
      <c r="AG273" s="702"/>
      <c r="AH273" s="676"/>
      <c r="AI273" s="678"/>
      <c r="AJ273" s="680"/>
      <c r="AK273" s="690"/>
      <c r="AL273" s="172"/>
      <c r="AM273" s="174"/>
      <c r="AN273" s="174"/>
      <c r="AO273" s="174"/>
      <c r="AP273" s="174"/>
      <c r="AQ273" s="174"/>
      <c r="AR273" s="172"/>
      <c r="AS273" s="172"/>
    </row>
    <row r="274" spans="1:45" ht="12.75" customHeight="1" x14ac:dyDescent="0.25">
      <c r="A274" s="682"/>
      <c r="B274" s="684"/>
      <c r="C274" s="686"/>
      <c r="D274" s="688"/>
      <c r="E274" s="686"/>
      <c r="F274" s="693"/>
      <c r="G274" s="696"/>
      <c r="H274" s="107" t="s">
        <v>254</v>
      </c>
      <c r="I274" s="496"/>
      <c r="J274" s="519"/>
      <c r="K274" s="48" t="str" cm="1">
        <f t="array" ref="K274">+_xlfn.IFS(J274="","",J274='12 Formulas'!$AM$2,'12 Formulas'!$AN$2,J274='12 Formulas'!$AM$3,'12 Formulas'!$AN$3)</f>
        <v/>
      </c>
      <c r="L274" s="452"/>
      <c r="M274" s="49" t="str" cm="1">
        <f t="array" ref="M274">+_xlfn.IFS(L274="","",L274='12 Formulas'!$AO$2,'12 Formulas'!$AP$2,L274='12 Formulas'!$AO$3,'12 Formulas'!$AP$3)</f>
        <v/>
      </c>
      <c r="N274" s="452"/>
      <c r="O274" s="49" t="str" cm="1">
        <f t="array" ref="O274">+_xlfn.IFS(N274="","",N274='12 Formulas'!$AQ$2,'12 Formulas'!$AR$2,N274='12 Formulas'!$AQ$3,'12 Formulas'!$AR$3)</f>
        <v/>
      </c>
      <c r="P274" s="452"/>
      <c r="Q274" s="49" t="str" cm="1">
        <f t="array" ref="Q274">+_xlfn.IFS(P274="","",P274='12 Formulas'!$AS$2,'12 Formulas'!$AT$2,P274='12 Formulas'!$AS$3,'12 Formulas'!$AT$3,P274='12 Formulas'!$AS$4,'12 Formulas'!$AT$4)</f>
        <v/>
      </c>
      <c r="R274" s="452"/>
      <c r="S274" s="49" t="str" cm="1">
        <f t="array" ref="S274">+_xlfn.IFS(R274="","",R274='12 Formulas'!$AU$2,'12 Formulas'!$AV$2,R274='12 Formulas'!$AU$3,'12 Formulas'!$AV$3)</f>
        <v/>
      </c>
      <c r="T274" s="491"/>
      <c r="U274" s="49" t="str" cm="1">
        <f t="array" ref="U274">+_xlfn.IFS(T274="","",T274='12 Formulas'!$AW$2,'12 Formulas'!$AX$2,T274='12 Formulas'!$AW$3,'12 Formulas'!$AX$3)</f>
        <v/>
      </c>
      <c r="V274" s="523"/>
      <c r="W274" s="104" t="str" cm="1">
        <f t="array" ref="W274">+_xlfn.IFS(V274="","",V274='12 Formulas'!$AY$2,'12 Formulas'!$AZ$2,V274='12 Formulas'!$AY$3,'12 Formulas'!$AZ$3,V274='12 Formulas'!$AY$4,'12 Formulas'!$AZ$4)</f>
        <v/>
      </c>
      <c r="X274" s="101" t="str">
        <f t="shared" si="4"/>
        <v/>
      </c>
      <c r="Y274" s="50" t="str" cm="1">
        <f t="array" ref="Y274">+_xlfn.IFS(X274="","",X274&lt;='12 Formulas'!$BD$4,'12 Formulas'!$BB$4,X274&lt;='12 Formulas'!$BD$3,'12 Formulas'!$BB$3,X274&lt;='12 Formulas'!$BD$2,'12 Formulas'!$BB$2)</f>
        <v/>
      </c>
      <c r="Z274" s="526"/>
      <c r="AA274" s="95" t="str" cm="1">
        <f t="array" ref="AA274">+_xlfn.IFS(Z274="","",Z274='12 Formulas'!$BF$2,'12 Formulas'!$BG$2,Z274='12 Formulas'!$BF$3,'12 Formulas'!$BG$3,Z274='12 Formulas'!$BF$4,'12 Formulas'!$BG$4)</f>
        <v/>
      </c>
      <c r="AB274" s="94"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5" t="str" cm="1">
        <f t="array" ref="AC274">+_xlfn.IFS(AB274="","",AB274='12 Formulas'!$BM$3,'12 Formulas'!$BN$3,AB274='12 Formulas'!$BM$4,'12 Formulas'!$BN$4,AB274='12 Formulas'!$BM$5,'12 Formulas'!$BN$5)</f>
        <v/>
      </c>
      <c r="AD274" s="90" t="str" cm="1">
        <f t="array" ref="AD274">+_xlfn.IFS(AB274="","",AB274='12 Formulas'!$BM$3,'12 Formulas'!$BO$3,AB274='12 Formulas'!$BM$4,'12 Formulas'!$BO$4,AB274='12 Formulas'!$BM$5,'12 Formulas'!$BO$5)</f>
        <v/>
      </c>
      <c r="AE274" s="700"/>
      <c r="AF274" s="682"/>
      <c r="AG274" s="702"/>
      <c r="AH274" s="676"/>
      <c r="AI274" s="678"/>
      <c r="AJ274" s="680"/>
      <c r="AK274" s="690"/>
      <c r="AL274" s="172"/>
      <c r="AM274" s="174"/>
      <c r="AN274" s="174"/>
      <c r="AO274" s="174"/>
      <c r="AP274" s="174"/>
      <c r="AQ274" s="174"/>
      <c r="AR274" s="172"/>
      <c r="AS274" s="172"/>
    </row>
    <row r="275" spans="1:45" ht="12.75" customHeight="1" x14ac:dyDescent="0.25">
      <c r="A275" s="682"/>
      <c r="B275" s="684"/>
      <c r="C275" s="686"/>
      <c r="D275" s="688"/>
      <c r="E275" s="686"/>
      <c r="F275" s="694"/>
      <c r="G275" s="697"/>
      <c r="H275" s="107" t="s">
        <v>258</v>
      </c>
      <c r="I275" s="496"/>
      <c r="J275" s="519"/>
      <c r="K275" s="48" t="str" cm="1">
        <f t="array" ref="K275">+_xlfn.IFS(J275="","",J275='12 Formulas'!$AM$2,'12 Formulas'!$AN$2,J275='12 Formulas'!$AM$3,'12 Formulas'!$AN$3)</f>
        <v/>
      </c>
      <c r="L275" s="452"/>
      <c r="M275" s="49" t="str" cm="1">
        <f t="array" ref="M275">+_xlfn.IFS(L275="","",L275='12 Formulas'!$AO$2,'12 Formulas'!$AP$2,L275='12 Formulas'!$AO$3,'12 Formulas'!$AP$3)</f>
        <v/>
      </c>
      <c r="N275" s="452"/>
      <c r="O275" s="49" t="str" cm="1">
        <f t="array" ref="O275">+_xlfn.IFS(N275="","",N275='12 Formulas'!$AQ$2,'12 Formulas'!$AR$2,N275='12 Formulas'!$AQ$3,'12 Formulas'!$AR$3)</f>
        <v/>
      </c>
      <c r="P275" s="452"/>
      <c r="Q275" s="49" t="str" cm="1">
        <f t="array" ref="Q275">+_xlfn.IFS(P275="","",P275='12 Formulas'!$AS$2,'12 Formulas'!$AT$2,P275='12 Formulas'!$AS$3,'12 Formulas'!$AT$3,P275='12 Formulas'!$AS$4,'12 Formulas'!$AT$4)</f>
        <v/>
      </c>
      <c r="R275" s="452"/>
      <c r="S275" s="49" t="str" cm="1">
        <f t="array" ref="S275">+_xlfn.IFS(R275="","",R275='12 Formulas'!$AU$2,'12 Formulas'!$AV$2,R275='12 Formulas'!$AU$3,'12 Formulas'!$AV$3)</f>
        <v/>
      </c>
      <c r="T275" s="491"/>
      <c r="U275" s="49" t="str" cm="1">
        <f t="array" ref="U275">+_xlfn.IFS(T275="","",T275='12 Formulas'!$AW$2,'12 Formulas'!$AX$2,T275='12 Formulas'!$AW$3,'12 Formulas'!$AX$3)</f>
        <v/>
      </c>
      <c r="V275" s="523"/>
      <c r="W275" s="104" t="str" cm="1">
        <f t="array" ref="W275">+_xlfn.IFS(V275="","",V275='12 Formulas'!$AY$2,'12 Formulas'!$AZ$2,V275='12 Formulas'!$AY$3,'12 Formulas'!$AZ$3,V275='12 Formulas'!$AY$4,'12 Formulas'!$AZ$4)</f>
        <v/>
      </c>
      <c r="X275" s="101" t="str">
        <f t="shared" si="4"/>
        <v/>
      </c>
      <c r="Y275" s="50" t="str" cm="1">
        <f t="array" ref="Y275">+_xlfn.IFS(X275="","",X275&lt;='12 Formulas'!$BD$4,'12 Formulas'!$BB$4,X275&lt;='12 Formulas'!$BD$3,'12 Formulas'!$BB$3,X275&lt;='12 Formulas'!$BD$2,'12 Formulas'!$BB$2)</f>
        <v/>
      </c>
      <c r="Z275" s="526"/>
      <c r="AA275" s="95" t="str" cm="1">
        <f t="array" ref="AA275">+_xlfn.IFS(Z275="","",Z275='12 Formulas'!$BF$2,'12 Formulas'!$BG$2,Z275='12 Formulas'!$BF$3,'12 Formulas'!$BG$3,Z275='12 Formulas'!$BF$4,'12 Formulas'!$BG$4)</f>
        <v/>
      </c>
      <c r="AB275" s="94"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5" t="str" cm="1">
        <f t="array" ref="AC275">+_xlfn.IFS(AB275="","",AB275='12 Formulas'!$BM$3,'12 Formulas'!$BN$3,AB275='12 Formulas'!$BM$4,'12 Formulas'!$BN$4,AB275='12 Formulas'!$BM$5,'12 Formulas'!$BN$5)</f>
        <v/>
      </c>
      <c r="AD275" s="90" t="str" cm="1">
        <f t="array" ref="AD275">+_xlfn.IFS(AB275="","",AB275='12 Formulas'!$BM$3,'12 Formulas'!$BO$3,AB275='12 Formulas'!$BM$4,'12 Formulas'!$BO$4,AB275='12 Formulas'!$BM$5,'12 Formulas'!$BO$5)</f>
        <v/>
      </c>
      <c r="AE275" s="700"/>
      <c r="AF275" s="682"/>
      <c r="AG275" s="702"/>
      <c r="AH275" s="676"/>
      <c r="AI275" s="678"/>
      <c r="AJ275" s="680"/>
      <c r="AK275" s="690"/>
      <c r="AL275" s="172"/>
      <c r="AM275" s="174"/>
      <c r="AN275" s="174"/>
      <c r="AO275" s="174"/>
      <c r="AP275" s="174"/>
      <c r="AQ275" s="174"/>
      <c r="AR275" s="172"/>
      <c r="AS275" s="172"/>
    </row>
    <row r="276" spans="1:45" ht="12.75" customHeight="1" x14ac:dyDescent="0.25">
      <c r="A276" s="682"/>
      <c r="B276" s="684"/>
      <c r="C276" s="686"/>
      <c r="D276" s="688"/>
      <c r="E276" s="686"/>
      <c r="F276" s="692" t="s">
        <v>261</v>
      </c>
      <c r="G276" s="695"/>
      <c r="H276" s="107" t="s">
        <v>245</v>
      </c>
      <c r="I276" s="496"/>
      <c r="J276" s="519"/>
      <c r="K276" s="48" t="str" cm="1">
        <f t="array" ref="K276">+_xlfn.IFS(J276="","",J276='12 Formulas'!$AM$2,'12 Formulas'!$AN$2,J276='12 Formulas'!$AM$3,'12 Formulas'!$AN$3)</f>
        <v/>
      </c>
      <c r="L276" s="452"/>
      <c r="M276" s="49" t="str" cm="1">
        <f t="array" ref="M276">+_xlfn.IFS(L276="","",L276='12 Formulas'!$AO$2,'12 Formulas'!$AP$2,L276='12 Formulas'!$AO$3,'12 Formulas'!$AP$3)</f>
        <v/>
      </c>
      <c r="N276" s="452"/>
      <c r="O276" s="49" t="str" cm="1">
        <f t="array" ref="O276">+_xlfn.IFS(N276="","",N276='12 Formulas'!$AQ$2,'12 Formulas'!$AR$2,N276='12 Formulas'!$AQ$3,'12 Formulas'!$AR$3)</f>
        <v/>
      </c>
      <c r="P276" s="452"/>
      <c r="Q276" s="49" t="str" cm="1">
        <f t="array" ref="Q276">+_xlfn.IFS(P276="","",P276='12 Formulas'!$AS$2,'12 Formulas'!$AT$2,P276='12 Formulas'!$AS$3,'12 Formulas'!$AT$3,P276='12 Formulas'!$AS$4,'12 Formulas'!$AT$4)</f>
        <v/>
      </c>
      <c r="R276" s="452"/>
      <c r="S276" s="49" t="str" cm="1">
        <f t="array" ref="S276">+_xlfn.IFS(R276="","",R276='12 Formulas'!$AU$2,'12 Formulas'!$AV$2,R276='12 Formulas'!$AU$3,'12 Formulas'!$AV$3)</f>
        <v/>
      </c>
      <c r="T276" s="491"/>
      <c r="U276" s="49" t="str" cm="1">
        <f t="array" ref="U276">+_xlfn.IFS(T276="","",T276='12 Formulas'!$AW$2,'12 Formulas'!$AX$2,T276='12 Formulas'!$AW$3,'12 Formulas'!$AX$3)</f>
        <v/>
      </c>
      <c r="V276" s="523"/>
      <c r="W276" s="104" t="str" cm="1">
        <f t="array" ref="W276">+_xlfn.IFS(V276="","",V276='12 Formulas'!$AY$2,'12 Formulas'!$AZ$2,V276='12 Formulas'!$AY$3,'12 Formulas'!$AZ$3,V276='12 Formulas'!$AY$4,'12 Formulas'!$AZ$4)</f>
        <v/>
      </c>
      <c r="X276" s="101" t="str">
        <f t="shared" si="4"/>
        <v/>
      </c>
      <c r="Y276" s="50" t="str" cm="1">
        <f t="array" ref="Y276">+_xlfn.IFS(X276="","",X276&lt;='12 Formulas'!$BD$4,'12 Formulas'!$BB$4,X276&lt;='12 Formulas'!$BD$3,'12 Formulas'!$BB$3,X276&lt;='12 Formulas'!$BD$2,'12 Formulas'!$BB$2)</f>
        <v/>
      </c>
      <c r="Z276" s="526"/>
      <c r="AA276" s="95" t="str" cm="1">
        <f t="array" ref="AA276">+_xlfn.IFS(Z276="","",Z276='12 Formulas'!$BF$2,'12 Formulas'!$BG$2,Z276='12 Formulas'!$BF$3,'12 Formulas'!$BG$3,Z276='12 Formulas'!$BF$4,'12 Formulas'!$BG$4)</f>
        <v/>
      </c>
      <c r="AB276" s="94"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5" t="str" cm="1">
        <f t="array" ref="AC276">+_xlfn.IFS(AB276="","",AB276='12 Formulas'!$BM$3,'12 Formulas'!$BN$3,AB276='12 Formulas'!$BM$4,'12 Formulas'!$BN$4,AB276='12 Formulas'!$BM$5,'12 Formulas'!$BN$5)</f>
        <v/>
      </c>
      <c r="AD276" s="90" t="str" cm="1">
        <f t="array" ref="AD276">+_xlfn.IFS(AB276="","",AB276='12 Formulas'!$BM$3,'12 Formulas'!$BO$3,AB276='12 Formulas'!$BM$4,'12 Formulas'!$BO$4,AB276='12 Formulas'!$BM$5,'12 Formulas'!$BO$5)</f>
        <v/>
      </c>
      <c r="AE276" s="700"/>
      <c r="AF276" s="682"/>
      <c r="AG276" s="702"/>
      <c r="AH276" s="676"/>
      <c r="AI276" s="678"/>
      <c r="AJ276" s="680"/>
      <c r="AK276" s="690"/>
      <c r="AL276" s="172"/>
      <c r="AM276" s="174"/>
      <c r="AN276" s="174"/>
      <c r="AO276" s="174"/>
      <c r="AP276" s="174"/>
      <c r="AQ276" s="174"/>
      <c r="AR276" s="172"/>
      <c r="AS276" s="172"/>
    </row>
    <row r="277" spans="1:45" ht="12.75" customHeight="1" x14ac:dyDescent="0.25">
      <c r="A277" s="682"/>
      <c r="B277" s="684"/>
      <c r="C277" s="686"/>
      <c r="D277" s="688"/>
      <c r="E277" s="686"/>
      <c r="F277" s="693"/>
      <c r="G277" s="696"/>
      <c r="H277" s="107" t="s">
        <v>254</v>
      </c>
      <c r="I277" s="496"/>
      <c r="J277" s="519"/>
      <c r="K277" s="48" t="str" cm="1">
        <f t="array" ref="K277">+_xlfn.IFS(J277="","",J277='12 Formulas'!$AM$2,'12 Formulas'!$AN$2,J277='12 Formulas'!$AM$3,'12 Formulas'!$AN$3)</f>
        <v/>
      </c>
      <c r="L277" s="452"/>
      <c r="M277" s="49" t="str" cm="1">
        <f t="array" ref="M277">+_xlfn.IFS(L277="","",L277='12 Formulas'!$AO$2,'12 Formulas'!$AP$2,L277='12 Formulas'!$AO$3,'12 Formulas'!$AP$3)</f>
        <v/>
      </c>
      <c r="N277" s="452"/>
      <c r="O277" s="49" t="str" cm="1">
        <f t="array" ref="O277">+_xlfn.IFS(N277="","",N277='12 Formulas'!$AQ$2,'12 Formulas'!$AR$2,N277='12 Formulas'!$AQ$3,'12 Formulas'!$AR$3)</f>
        <v/>
      </c>
      <c r="P277" s="452"/>
      <c r="Q277" s="49" t="str" cm="1">
        <f t="array" ref="Q277">+_xlfn.IFS(P277="","",P277='12 Formulas'!$AS$2,'12 Formulas'!$AT$2,P277='12 Formulas'!$AS$3,'12 Formulas'!$AT$3,P277='12 Formulas'!$AS$4,'12 Formulas'!$AT$4)</f>
        <v/>
      </c>
      <c r="R277" s="452"/>
      <c r="S277" s="49" t="str" cm="1">
        <f t="array" ref="S277">+_xlfn.IFS(R277="","",R277='12 Formulas'!$AU$2,'12 Formulas'!$AV$2,R277='12 Formulas'!$AU$3,'12 Formulas'!$AV$3)</f>
        <v/>
      </c>
      <c r="T277" s="491"/>
      <c r="U277" s="49" t="str" cm="1">
        <f t="array" ref="U277">+_xlfn.IFS(T277="","",T277='12 Formulas'!$AW$2,'12 Formulas'!$AX$2,T277='12 Formulas'!$AW$3,'12 Formulas'!$AX$3)</f>
        <v/>
      </c>
      <c r="V277" s="523"/>
      <c r="W277" s="104" t="str" cm="1">
        <f t="array" ref="W277">+_xlfn.IFS(V277="","",V277='12 Formulas'!$AY$2,'12 Formulas'!$AZ$2,V277='12 Formulas'!$AY$3,'12 Formulas'!$AZ$3,V277='12 Formulas'!$AY$4,'12 Formulas'!$AZ$4)</f>
        <v/>
      </c>
      <c r="X277" s="101" t="str">
        <f t="shared" si="4"/>
        <v/>
      </c>
      <c r="Y277" s="50" t="str" cm="1">
        <f t="array" ref="Y277">+_xlfn.IFS(X277="","",X277&lt;='12 Formulas'!$BD$4,'12 Formulas'!$BB$4,X277&lt;='12 Formulas'!$BD$3,'12 Formulas'!$BB$3,X277&lt;='12 Formulas'!$BD$2,'12 Formulas'!$BB$2)</f>
        <v/>
      </c>
      <c r="Z277" s="526"/>
      <c r="AA277" s="95" t="str" cm="1">
        <f t="array" ref="AA277">+_xlfn.IFS(Z277="","",Z277='12 Formulas'!$BF$2,'12 Formulas'!$BG$2,Z277='12 Formulas'!$BF$3,'12 Formulas'!$BG$3,Z277='12 Formulas'!$BF$4,'12 Formulas'!$BG$4)</f>
        <v/>
      </c>
      <c r="AB277" s="94"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5" t="str" cm="1">
        <f t="array" ref="AC277">+_xlfn.IFS(AB277="","",AB277='12 Formulas'!$BM$3,'12 Formulas'!$BN$3,AB277='12 Formulas'!$BM$4,'12 Formulas'!$BN$4,AB277='12 Formulas'!$BM$5,'12 Formulas'!$BN$5)</f>
        <v/>
      </c>
      <c r="AD277" s="90" t="str" cm="1">
        <f t="array" ref="AD277">+_xlfn.IFS(AB277="","",AB277='12 Formulas'!$BM$3,'12 Formulas'!$BO$3,AB277='12 Formulas'!$BM$4,'12 Formulas'!$BO$4,AB277='12 Formulas'!$BM$5,'12 Formulas'!$BO$5)</f>
        <v/>
      </c>
      <c r="AE277" s="700"/>
      <c r="AF277" s="682"/>
      <c r="AG277" s="702"/>
      <c r="AH277" s="676"/>
      <c r="AI277" s="678"/>
      <c r="AJ277" s="680"/>
      <c r="AK277" s="690"/>
      <c r="AL277" s="172"/>
      <c r="AM277" s="174"/>
      <c r="AN277" s="174"/>
      <c r="AO277" s="174"/>
      <c r="AP277" s="174"/>
      <c r="AQ277" s="174"/>
      <c r="AR277" s="172"/>
      <c r="AS277" s="172"/>
    </row>
    <row r="278" spans="1:45" ht="12.75" customHeight="1" x14ac:dyDescent="0.25">
      <c r="A278" s="682"/>
      <c r="B278" s="684"/>
      <c r="C278" s="686"/>
      <c r="D278" s="688"/>
      <c r="E278" s="686"/>
      <c r="F278" s="694"/>
      <c r="G278" s="697"/>
      <c r="H278" s="107" t="s">
        <v>258</v>
      </c>
      <c r="I278" s="496"/>
      <c r="J278" s="519"/>
      <c r="K278" s="48" t="str" cm="1">
        <f t="array" ref="K278">+_xlfn.IFS(J278="","",J278='12 Formulas'!$AM$2,'12 Formulas'!$AN$2,J278='12 Formulas'!$AM$3,'12 Formulas'!$AN$3)</f>
        <v/>
      </c>
      <c r="L278" s="452"/>
      <c r="M278" s="49" t="str" cm="1">
        <f t="array" ref="M278">+_xlfn.IFS(L278="","",L278='12 Formulas'!$AO$2,'12 Formulas'!$AP$2,L278='12 Formulas'!$AO$3,'12 Formulas'!$AP$3)</f>
        <v/>
      </c>
      <c r="N278" s="452"/>
      <c r="O278" s="49" t="str" cm="1">
        <f t="array" ref="O278">+_xlfn.IFS(N278="","",N278='12 Formulas'!$AQ$2,'12 Formulas'!$AR$2,N278='12 Formulas'!$AQ$3,'12 Formulas'!$AR$3)</f>
        <v/>
      </c>
      <c r="P278" s="452"/>
      <c r="Q278" s="49" t="str" cm="1">
        <f t="array" ref="Q278">+_xlfn.IFS(P278="","",P278='12 Formulas'!$AS$2,'12 Formulas'!$AT$2,P278='12 Formulas'!$AS$3,'12 Formulas'!$AT$3,P278='12 Formulas'!$AS$4,'12 Formulas'!$AT$4)</f>
        <v/>
      </c>
      <c r="R278" s="452"/>
      <c r="S278" s="49" t="str" cm="1">
        <f t="array" ref="S278">+_xlfn.IFS(R278="","",R278='12 Formulas'!$AU$2,'12 Formulas'!$AV$2,R278='12 Formulas'!$AU$3,'12 Formulas'!$AV$3)</f>
        <v/>
      </c>
      <c r="T278" s="491"/>
      <c r="U278" s="49" t="str" cm="1">
        <f t="array" ref="U278">+_xlfn.IFS(T278="","",T278='12 Formulas'!$AW$2,'12 Formulas'!$AX$2,T278='12 Formulas'!$AW$3,'12 Formulas'!$AX$3)</f>
        <v/>
      </c>
      <c r="V278" s="523"/>
      <c r="W278" s="104" t="str" cm="1">
        <f t="array" ref="W278">+_xlfn.IFS(V278="","",V278='12 Formulas'!$AY$2,'12 Formulas'!$AZ$2,V278='12 Formulas'!$AY$3,'12 Formulas'!$AZ$3,V278='12 Formulas'!$AY$4,'12 Formulas'!$AZ$4)</f>
        <v/>
      </c>
      <c r="X278" s="101" t="str">
        <f t="shared" si="4"/>
        <v/>
      </c>
      <c r="Y278" s="50" t="str" cm="1">
        <f t="array" ref="Y278">+_xlfn.IFS(X278="","",X278&lt;='12 Formulas'!$BD$4,'12 Formulas'!$BB$4,X278&lt;='12 Formulas'!$BD$3,'12 Formulas'!$BB$3,X278&lt;='12 Formulas'!$BD$2,'12 Formulas'!$BB$2)</f>
        <v/>
      </c>
      <c r="Z278" s="526"/>
      <c r="AA278" s="95" t="str" cm="1">
        <f t="array" ref="AA278">+_xlfn.IFS(Z278="","",Z278='12 Formulas'!$BF$2,'12 Formulas'!$BG$2,Z278='12 Formulas'!$BF$3,'12 Formulas'!$BG$3,Z278='12 Formulas'!$BF$4,'12 Formulas'!$BG$4)</f>
        <v/>
      </c>
      <c r="AB278" s="94"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5" t="str" cm="1">
        <f t="array" ref="AC278">+_xlfn.IFS(AB278="","",AB278='12 Formulas'!$BM$3,'12 Formulas'!$BN$3,AB278='12 Formulas'!$BM$4,'12 Formulas'!$BN$4,AB278='12 Formulas'!$BM$5,'12 Formulas'!$BN$5)</f>
        <v/>
      </c>
      <c r="AD278" s="90" t="str" cm="1">
        <f t="array" ref="AD278">+_xlfn.IFS(AB278="","",AB278='12 Formulas'!$BM$3,'12 Formulas'!$BO$3,AB278='12 Formulas'!$BM$4,'12 Formulas'!$BO$4,AB278='12 Formulas'!$BM$5,'12 Formulas'!$BO$5)</f>
        <v/>
      </c>
      <c r="AE278" s="700"/>
      <c r="AF278" s="682"/>
      <c r="AG278" s="702"/>
      <c r="AH278" s="676"/>
      <c r="AI278" s="678"/>
      <c r="AJ278" s="680"/>
      <c r="AK278" s="690"/>
      <c r="AL278" s="172"/>
      <c r="AM278" s="174"/>
      <c r="AN278" s="174"/>
      <c r="AO278" s="174"/>
      <c r="AP278" s="174"/>
      <c r="AQ278" s="174"/>
      <c r="AR278" s="172"/>
      <c r="AS278" s="172"/>
    </row>
    <row r="279" spans="1:45" ht="12.75" customHeight="1" x14ac:dyDescent="0.25">
      <c r="A279" s="682"/>
      <c r="B279" s="684"/>
      <c r="C279" s="686"/>
      <c r="D279" s="688"/>
      <c r="E279" s="686"/>
      <c r="F279" s="692" t="s">
        <v>262</v>
      </c>
      <c r="G279" s="695"/>
      <c r="H279" s="107" t="s">
        <v>245</v>
      </c>
      <c r="I279" s="496"/>
      <c r="J279" s="519"/>
      <c r="K279" s="48" t="str" cm="1">
        <f t="array" ref="K279">+_xlfn.IFS(J279="","",J279='12 Formulas'!$AM$2,'12 Formulas'!$AN$2,J279='12 Formulas'!$AM$3,'12 Formulas'!$AN$3)</f>
        <v/>
      </c>
      <c r="L279" s="452"/>
      <c r="M279" s="49" t="str" cm="1">
        <f t="array" ref="M279">+_xlfn.IFS(L279="","",L279='12 Formulas'!$AO$2,'12 Formulas'!$AP$2,L279='12 Formulas'!$AO$3,'12 Formulas'!$AP$3)</f>
        <v/>
      </c>
      <c r="N279" s="452"/>
      <c r="O279" s="49" t="str" cm="1">
        <f t="array" ref="O279">+_xlfn.IFS(N279="","",N279='12 Formulas'!$AQ$2,'12 Formulas'!$AR$2,N279='12 Formulas'!$AQ$3,'12 Formulas'!$AR$3)</f>
        <v/>
      </c>
      <c r="P279" s="452"/>
      <c r="Q279" s="49" t="str" cm="1">
        <f t="array" ref="Q279">+_xlfn.IFS(P279="","",P279='12 Formulas'!$AS$2,'12 Formulas'!$AT$2,P279='12 Formulas'!$AS$3,'12 Formulas'!$AT$3,P279='12 Formulas'!$AS$4,'12 Formulas'!$AT$4)</f>
        <v/>
      </c>
      <c r="R279" s="452"/>
      <c r="S279" s="49" t="str" cm="1">
        <f t="array" ref="S279">+_xlfn.IFS(R279="","",R279='12 Formulas'!$AU$2,'12 Formulas'!$AV$2,R279='12 Formulas'!$AU$3,'12 Formulas'!$AV$3)</f>
        <v/>
      </c>
      <c r="T279" s="491"/>
      <c r="U279" s="49" t="str" cm="1">
        <f t="array" ref="U279">+_xlfn.IFS(T279="","",T279='12 Formulas'!$AW$2,'12 Formulas'!$AX$2,T279='12 Formulas'!$AW$3,'12 Formulas'!$AX$3)</f>
        <v/>
      </c>
      <c r="V279" s="523"/>
      <c r="W279" s="104" t="str" cm="1">
        <f t="array" ref="W279">+_xlfn.IFS(V279="","",V279='12 Formulas'!$AY$2,'12 Formulas'!$AZ$2,V279='12 Formulas'!$AY$3,'12 Formulas'!$AZ$3,V279='12 Formulas'!$AY$4,'12 Formulas'!$AZ$4)</f>
        <v/>
      </c>
      <c r="X279" s="101" t="str">
        <f t="shared" si="4"/>
        <v/>
      </c>
      <c r="Y279" s="50" t="str" cm="1">
        <f t="array" ref="Y279">+_xlfn.IFS(X279="","",X279&lt;='12 Formulas'!$BD$4,'12 Formulas'!$BB$4,X279&lt;='12 Formulas'!$BD$3,'12 Formulas'!$BB$3,X279&lt;='12 Formulas'!$BD$2,'12 Formulas'!$BB$2)</f>
        <v/>
      </c>
      <c r="Z279" s="526"/>
      <c r="AA279" s="95" t="str" cm="1">
        <f t="array" ref="AA279">+_xlfn.IFS(Z279="","",Z279='12 Formulas'!$BF$2,'12 Formulas'!$BG$2,Z279='12 Formulas'!$BF$3,'12 Formulas'!$BG$3,Z279='12 Formulas'!$BF$4,'12 Formulas'!$BG$4)</f>
        <v/>
      </c>
      <c r="AB279" s="94"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5" t="str" cm="1">
        <f t="array" ref="AC279">+_xlfn.IFS(AB279="","",AB279='12 Formulas'!$BM$3,'12 Formulas'!$BN$3,AB279='12 Formulas'!$BM$4,'12 Formulas'!$BN$4,AB279='12 Formulas'!$BM$5,'12 Formulas'!$BN$5)</f>
        <v/>
      </c>
      <c r="AD279" s="90" t="str" cm="1">
        <f t="array" ref="AD279">+_xlfn.IFS(AB279="","",AB279='12 Formulas'!$BM$3,'12 Formulas'!$BO$3,AB279='12 Formulas'!$BM$4,'12 Formulas'!$BO$4,AB279='12 Formulas'!$BM$5,'12 Formulas'!$BO$5)</f>
        <v/>
      </c>
      <c r="AE279" s="700"/>
      <c r="AF279" s="682"/>
      <c r="AG279" s="702"/>
      <c r="AH279" s="676"/>
      <c r="AI279" s="678"/>
      <c r="AJ279" s="680"/>
      <c r="AK279" s="690"/>
      <c r="AL279" s="172"/>
      <c r="AM279" s="174"/>
      <c r="AN279" s="174"/>
      <c r="AO279" s="174"/>
      <c r="AP279" s="174"/>
      <c r="AQ279" s="174"/>
      <c r="AR279" s="172"/>
      <c r="AS279" s="172"/>
    </row>
    <row r="280" spans="1:45" ht="12.75" customHeight="1" x14ac:dyDescent="0.25">
      <c r="A280" s="682"/>
      <c r="B280" s="684"/>
      <c r="C280" s="686"/>
      <c r="D280" s="688"/>
      <c r="E280" s="686"/>
      <c r="F280" s="693"/>
      <c r="G280" s="696"/>
      <c r="H280" s="107" t="s">
        <v>254</v>
      </c>
      <c r="I280" s="496"/>
      <c r="J280" s="519"/>
      <c r="K280" s="48" t="str" cm="1">
        <f t="array" ref="K280">+_xlfn.IFS(J280="","",J280='12 Formulas'!$AM$2,'12 Formulas'!$AN$2,J280='12 Formulas'!$AM$3,'12 Formulas'!$AN$3)</f>
        <v/>
      </c>
      <c r="L280" s="452"/>
      <c r="M280" s="49" t="str" cm="1">
        <f t="array" ref="M280">+_xlfn.IFS(L280="","",L280='12 Formulas'!$AO$2,'12 Formulas'!$AP$2,L280='12 Formulas'!$AO$3,'12 Formulas'!$AP$3)</f>
        <v/>
      </c>
      <c r="N280" s="452"/>
      <c r="O280" s="49" t="str" cm="1">
        <f t="array" ref="O280">+_xlfn.IFS(N280="","",N280='12 Formulas'!$AQ$2,'12 Formulas'!$AR$2,N280='12 Formulas'!$AQ$3,'12 Formulas'!$AR$3)</f>
        <v/>
      </c>
      <c r="P280" s="452"/>
      <c r="Q280" s="49" t="str" cm="1">
        <f t="array" ref="Q280">+_xlfn.IFS(P280="","",P280='12 Formulas'!$AS$2,'12 Formulas'!$AT$2,P280='12 Formulas'!$AS$3,'12 Formulas'!$AT$3,P280='12 Formulas'!$AS$4,'12 Formulas'!$AT$4)</f>
        <v/>
      </c>
      <c r="R280" s="452"/>
      <c r="S280" s="49" t="str" cm="1">
        <f t="array" ref="S280">+_xlfn.IFS(R280="","",R280='12 Formulas'!$AU$2,'12 Formulas'!$AV$2,R280='12 Formulas'!$AU$3,'12 Formulas'!$AV$3)</f>
        <v/>
      </c>
      <c r="T280" s="491"/>
      <c r="U280" s="49" t="str" cm="1">
        <f t="array" ref="U280">+_xlfn.IFS(T280="","",T280='12 Formulas'!$AW$2,'12 Formulas'!$AX$2,T280='12 Formulas'!$AW$3,'12 Formulas'!$AX$3)</f>
        <v/>
      </c>
      <c r="V280" s="523"/>
      <c r="W280" s="104" t="str" cm="1">
        <f t="array" ref="W280">+_xlfn.IFS(V280="","",V280='12 Formulas'!$AY$2,'12 Formulas'!$AZ$2,V280='12 Formulas'!$AY$3,'12 Formulas'!$AZ$3,V280='12 Formulas'!$AY$4,'12 Formulas'!$AZ$4)</f>
        <v/>
      </c>
      <c r="X280" s="101" t="str">
        <f t="shared" si="4"/>
        <v/>
      </c>
      <c r="Y280" s="50" t="str" cm="1">
        <f t="array" ref="Y280">+_xlfn.IFS(X280="","",X280&lt;='12 Formulas'!$BD$4,'12 Formulas'!$BB$4,X280&lt;='12 Formulas'!$BD$3,'12 Formulas'!$BB$3,X280&lt;='12 Formulas'!$BD$2,'12 Formulas'!$BB$2)</f>
        <v/>
      </c>
      <c r="Z280" s="526"/>
      <c r="AA280" s="95" t="str" cm="1">
        <f t="array" ref="AA280">+_xlfn.IFS(Z280="","",Z280='12 Formulas'!$BF$2,'12 Formulas'!$BG$2,Z280='12 Formulas'!$BF$3,'12 Formulas'!$BG$3,Z280='12 Formulas'!$BF$4,'12 Formulas'!$BG$4)</f>
        <v/>
      </c>
      <c r="AB280" s="94"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5" t="str" cm="1">
        <f t="array" ref="AC280">+_xlfn.IFS(AB280="","",AB280='12 Formulas'!$BM$3,'12 Formulas'!$BN$3,AB280='12 Formulas'!$BM$4,'12 Formulas'!$BN$4,AB280='12 Formulas'!$BM$5,'12 Formulas'!$BN$5)</f>
        <v/>
      </c>
      <c r="AD280" s="90" t="str" cm="1">
        <f t="array" ref="AD280">+_xlfn.IFS(AB280="","",AB280='12 Formulas'!$BM$3,'12 Formulas'!$BO$3,AB280='12 Formulas'!$BM$4,'12 Formulas'!$BO$4,AB280='12 Formulas'!$BM$5,'12 Formulas'!$BO$5)</f>
        <v/>
      </c>
      <c r="AE280" s="700"/>
      <c r="AF280" s="682"/>
      <c r="AG280" s="702"/>
      <c r="AH280" s="676"/>
      <c r="AI280" s="678"/>
      <c r="AJ280" s="680"/>
      <c r="AK280" s="690"/>
      <c r="AL280" s="172"/>
      <c r="AM280" s="174"/>
      <c r="AN280" s="174"/>
      <c r="AO280" s="174"/>
      <c r="AP280" s="174"/>
      <c r="AQ280" s="174"/>
      <c r="AR280" s="172"/>
      <c r="AS280" s="172"/>
    </row>
    <row r="281" spans="1:45" ht="12.75" customHeight="1" thickBot="1" x14ac:dyDescent="0.3">
      <c r="A281" s="683"/>
      <c r="B281" s="685"/>
      <c r="C281" s="687"/>
      <c r="D281" s="689"/>
      <c r="E281" s="687"/>
      <c r="F281" s="698"/>
      <c r="G281" s="699"/>
      <c r="H281" s="108" t="s">
        <v>258</v>
      </c>
      <c r="I281" s="506"/>
      <c r="J281" s="520"/>
      <c r="K281" s="78" t="str" cm="1">
        <f t="array" ref="K281">+_xlfn.IFS(J281="","",J281='12 Formulas'!$AM$2,'12 Formulas'!$AN$2,J281='12 Formulas'!$AM$3,'12 Formulas'!$AN$3)</f>
        <v/>
      </c>
      <c r="L281" s="455"/>
      <c r="M281" s="79" t="str" cm="1">
        <f t="array" ref="M281">+_xlfn.IFS(L281="","",L281='12 Formulas'!$AO$2,'12 Formulas'!$AP$2,L281='12 Formulas'!$AO$3,'12 Formulas'!$AP$3)</f>
        <v/>
      </c>
      <c r="N281" s="455"/>
      <c r="O281" s="79" t="str" cm="1">
        <f t="array" ref="O281">+_xlfn.IFS(N281="","",N281='12 Formulas'!$AQ$2,'12 Formulas'!$AR$2,N281='12 Formulas'!$AQ$3,'12 Formulas'!$AR$3)</f>
        <v/>
      </c>
      <c r="P281" s="455"/>
      <c r="Q281" s="79" t="str" cm="1">
        <f t="array" ref="Q281">+_xlfn.IFS(P281="","",P281='12 Formulas'!$AS$2,'12 Formulas'!$AT$2,P281='12 Formulas'!$AS$3,'12 Formulas'!$AT$3,P281='12 Formulas'!$AS$4,'12 Formulas'!$AT$4)</f>
        <v/>
      </c>
      <c r="R281" s="455"/>
      <c r="S281" s="79" t="str" cm="1">
        <f t="array" ref="S281">+_xlfn.IFS(R281="","",R281='12 Formulas'!$AU$2,'12 Formulas'!$AV$2,R281='12 Formulas'!$AU$3,'12 Formulas'!$AV$3)</f>
        <v/>
      </c>
      <c r="T281" s="500"/>
      <c r="U281" s="79" t="str" cm="1">
        <f t="array" ref="U281">+_xlfn.IFS(T281="","",T281='12 Formulas'!$AW$2,'12 Formulas'!$AX$2,T281='12 Formulas'!$AW$3,'12 Formulas'!$AX$3)</f>
        <v/>
      </c>
      <c r="V281" s="524"/>
      <c r="W281" s="105" t="str" cm="1">
        <f t="array" ref="W281">+_xlfn.IFS(V281="","",V281='12 Formulas'!$AY$2,'12 Formulas'!$AZ$2,V281='12 Formulas'!$AY$3,'12 Formulas'!$AZ$3,V281='12 Formulas'!$AY$4,'12 Formulas'!$AZ$4)</f>
        <v/>
      </c>
      <c r="X281" s="102" t="str">
        <f t="shared" si="4"/>
        <v/>
      </c>
      <c r="Y281" s="81" t="str" cm="1">
        <f t="array" ref="Y281">+_xlfn.IFS(X281="","",X281&lt;='12 Formulas'!$BD$4,'12 Formulas'!$BB$4,X281&lt;='12 Formulas'!$BD$3,'12 Formulas'!$BB$3,X281&lt;='12 Formulas'!$BD$2,'12 Formulas'!$BB$2)</f>
        <v/>
      </c>
      <c r="Z281" s="527"/>
      <c r="AA281" s="97" t="str" cm="1">
        <f t="array" ref="AA281">+_xlfn.IFS(Z281="","",Z281='12 Formulas'!$BF$2,'12 Formulas'!$BG$2,Z281='12 Formulas'!$BF$3,'12 Formulas'!$BG$3,Z281='12 Formulas'!$BF$4,'12 Formulas'!$BG$4)</f>
        <v/>
      </c>
      <c r="AB281" s="96"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7" t="str" cm="1">
        <f t="array" ref="AC281">+_xlfn.IFS(AB281="","",AB281='12 Formulas'!$BM$3,'12 Formulas'!$BN$3,AB281='12 Formulas'!$BM$4,'12 Formulas'!$BN$4,AB281='12 Formulas'!$BM$5,'12 Formulas'!$BN$5)</f>
        <v/>
      </c>
      <c r="AD281" s="91" t="str" cm="1">
        <f t="array" ref="AD281">+_xlfn.IFS(AB281="","",AB281='12 Formulas'!$BM$3,'12 Formulas'!$BO$3,AB281='12 Formulas'!$BM$4,'12 Formulas'!$BO$4,AB281='12 Formulas'!$BM$5,'12 Formulas'!$BO$5)</f>
        <v/>
      </c>
      <c r="AE281" s="701"/>
      <c r="AF281" s="683"/>
      <c r="AG281" s="703"/>
      <c r="AH281" s="677"/>
      <c r="AI281" s="679"/>
      <c r="AJ281" s="681"/>
      <c r="AK281" s="691"/>
      <c r="AL281" s="172"/>
      <c r="AM281" s="174"/>
      <c r="AN281" s="174"/>
      <c r="AO281" s="174"/>
      <c r="AP281" s="174"/>
      <c r="AQ281" s="174"/>
      <c r="AR281" s="172"/>
      <c r="AS281" s="172"/>
    </row>
    <row r="282" spans="1:45" ht="12.75" customHeight="1" x14ac:dyDescent="0.25">
      <c r="A282" s="682" t="str">
        <f>'1 Contexto e Identificación'!$A$29</f>
        <v>R19</v>
      </c>
      <c r="B282" s="684" t="str">
        <f>+'1 Contexto e Identificación'!$E$29</f>
        <v xml:space="preserve">  </v>
      </c>
      <c r="C282" s="686" t="str">
        <f>+'4 Mapa Calor Inherente'!$C$30</f>
        <v/>
      </c>
      <c r="D282" s="688" t="str">
        <f>+'4 Mapa Calor Inherente'!$D$30</f>
        <v/>
      </c>
      <c r="E282" s="686" t="str">
        <f>+'4 Mapa Calor Inherente'!$E$30</f>
        <v/>
      </c>
      <c r="F282" s="693" t="s">
        <v>244</v>
      </c>
      <c r="G282" s="696"/>
      <c r="H282" s="106" t="s">
        <v>245</v>
      </c>
      <c r="I282" s="508"/>
      <c r="J282" s="518"/>
      <c r="K282" s="56" t="str" cm="1">
        <f t="array" ref="K282">+_xlfn.IFS(J282="","",J282='12 Formulas'!$AM$2,'12 Formulas'!$AN$2,J282='12 Formulas'!$AM$3,'12 Formulas'!$AN$3)</f>
        <v/>
      </c>
      <c r="L282" s="521"/>
      <c r="M282" s="82" t="str" cm="1">
        <f t="array" ref="M282">+_xlfn.IFS(L282="","",L282='12 Formulas'!$AO$2,'12 Formulas'!$AP$2,L282='12 Formulas'!$AO$3,'12 Formulas'!$AP$3)</f>
        <v/>
      </c>
      <c r="N282" s="521"/>
      <c r="O282" s="82" t="str" cm="1">
        <f t="array" ref="O282">+_xlfn.IFS(N282="","",N282='12 Formulas'!$AQ$2,'12 Formulas'!$AR$2,N282='12 Formulas'!$AQ$3,'12 Formulas'!$AR$3)</f>
        <v/>
      </c>
      <c r="P282" s="521"/>
      <c r="Q282" s="82" t="str" cm="1">
        <f t="array" ref="Q282">+_xlfn.IFS(P282="","",P282='12 Formulas'!$AS$2,'12 Formulas'!$AT$2,P282='12 Formulas'!$AS$3,'12 Formulas'!$AT$3,P282='12 Formulas'!$AS$4,'12 Formulas'!$AT$4)</f>
        <v/>
      </c>
      <c r="R282" s="521"/>
      <c r="S282" s="82" t="str" cm="1">
        <f t="array" ref="S282">+_xlfn.IFS(R282="","",R282='12 Formulas'!$AU$2,'12 Formulas'!$AV$2,R282='12 Formulas'!$AU$3,'12 Formulas'!$AV$3)</f>
        <v/>
      </c>
      <c r="T282" s="478"/>
      <c r="U282" s="82" t="str" cm="1">
        <f t="array" ref="U282">+_xlfn.IFS(T282="","",T282='12 Formulas'!$AW$2,'12 Formulas'!$AX$2,T282='12 Formulas'!$AW$3,'12 Formulas'!$AX$3)</f>
        <v/>
      </c>
      <c r="V282" s="522"/>
      <c r="W282" s="103" t="str" cm="1">
        <f t="array" ref="W282">+_xlfn.IFS(V282="","",V282='12 Formulas'!$AY$2,'12 Formulas'!$AZ$2,V282='12 Formulas'!$AY$3,'12 Formulas'!$AZ$3,V282='12 Formulas'!$AY$4,'12 Formulas'!$AZ$4)</f>
        <v/>
      </c>
      <c r="X282" s="100" t="str">
        <f t="shared" si="4"/>
        <v/>
      </c>
      <c r="Y282" s="83" t="str" cm="1">
        <f t="array" ref="Y282">+_xlfn.IFS(X282="","",X282&lt;='12 Formulas'!$BD$4,'12 Formulas'!$BB$4,X282&lt;='12 Formulas'!$BD$3,'12 Formulas'!$BB$3,X282&lt;='12 Formulas'!$BD$2,'12 Formulas'!$BB$2)</f>
        <v/>
      </c>
      <c r="Z282" s="525"/>
      <c r="AA282" s="93" t="str" cm="1">
        <f t="array" ref="AA282">+_xlfn.IFS(Z282="","",Z282='12 Formulas'!$BF$2,'12 Formulas'!$BG$2,Z282='12 Formulas'!$BF$3,'12 Formulas'!$BG$3,Z282='12 Formulas'!$BF$4,'12 Formulas'!$BG$4)</f>
        <v/>
      </c>
      <c r="AB282" s="92"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3" t="str" cm="1">
        <f t="array" ref="AC282">+_xlfn.IFS(AB282="","",AB282='12 Formulas'!$BM$3,'12 Formulas'!$BN$3,AB282='12 Formulas'!$BM$4,'12 Formulas'!$BN$4,AB282='12 Formulas'!$BM$5,'12 Formulas'!$BN$5)</f>
        <v/>
      </c>
      <c r="AD282" s="89" t="str" cm="1">
        <f t="array" ref="AD282">+_xlfn.IFS(AB282="","",AB282='12 Formulas'!$BM$3,'12 Formulas'!$BO$3,AB282='12 Formulas'!$BM$4,'12 Formulas'!$BO$4,AB282='12 Formulas'!$BM$5,'12 Formulas'!$BO$5)</f>
        <v/>
      </c>
      <c r="AE282" s="700" t="str">
        <f>+IF(AC282="","",AVERAGE(AC282:AC296))</f>
        <v/>
      </c>
      <c r="AF282" s="682" t="str" cm="1">
        <f t="array" ref="AF282">+_xlfn.IFS(AE282="","",AE282='12 Formulas'!$BR$2,'12 Formulas'!$BQ$2,AE282&gt;='12 Formulas'!$BS$3,'12 Formulas'!$BQ$3,AE282&gt;='12 Formulas'!$BS$4,'12 Formulas'!$BQ$4)</f>
        <v/>
      </c>
      <c r="AG282" s="702" t="str">
        <f>+IF(AF282="","",'12 Formulas'!$BU$2)</f>
        <v/>
      </c>
      <c r="AH282" s="676" t="str" cm="1">
        <f t="array" ref="AH282">+_xlfn.IFS(AG282="","",AG282='12 Formulas'!$BX$4,'12 Formulas'!$BY$4,AND(AF282='12 Formulas'!$BW$3,AG282='12 Formulas'!$BX$3),'12 Formulas'!$BY$3,AND(AF282='12 Formulas'!$BW$5,AG282='12 Formulas'!$BX$5),'12 Formulas'!$BY$5,AND(AF282='12 Formulas'!$BW$7,AG282='12 Formulas'!$BX$7),'12 Formulas'!$BY$7)</f>
        <v/>
      </c>
      <c r="AI282" s="67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0" t="str">
        <f>+IF(D282="","",D282)</f>
        <v/>
      </c>
      <c r="AK282" s="690"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2"/>
      <c r="AM282" s="174"/>
      <c r="AN282" s="174"/>
      <c r="AO282" s="174"/>
      <c r="AP282" s="174"/>
      <c r="AQ282" s="174"/>
      <c r="AR282" s="172"/>
      <c r="AS282" s="172"/>
    </row>
    <row r="283" spans="1:45" ht="12.75" customHeight="1" x14ac:dyDescent="0.25">
      <c r="A283" s="682"/>
      <c r="B283" s="684"/>
      <c r="C283" s="686"/>
      <c r="D283" s="688"/>
      <c r="E283" s="686"/>
      <c r="F283" s="693"/>
      <c r="G283" s="696"/>
      <c r="H283" s="107" t="s">
        <v>254</v>
      </c>
      <c r="I283" s="496"/>
      <c r="J283" s="519"/>
      <c r="K283" s="48" t="str" cm="1">
        <f t="array" ref="K283">+_xlfn.IFS(J283="","",J283='12 Formulas'!$AM$2,'12 Formulas'!$AN$2,J283='12 Formulas'!$AM$3,'12 Formulas'!$AN$3)</f>
        <v/>
      </c>
      <c r="L283" s="452"/>
      <c r="M283" s="49" t="str" cm="1">
        <f t="array" ref="M283">+_xlfn.IFS(L283="","",L283='12 Formulas'!$AO$2,'12 Formulas'!$AP$2,L283='12 Formulas'!$AO$3,'12 Formulas'!$AP$3)</f>
        <v/>
      </c>
      <c r="N283" s="452"/>
      <c r="O283" s="49" t="str" cm="1">
        <f t="array" ref="O283">+_xlfn.IFS(N283="","",N283='12 Formulas'!$AQ$2,'12 Formulas'!$AR$2,N283='12 Formulas'!$AQ$3,'12 Formulas'!$AR$3)</f>
        <v/>
      </c>
      <c r="P283" s="452"/>
      <c r="Q283" s="49" t="str" cm="1">
        <f t="array" ref="Q283">+_xlfn.IFS(P283="","",P283='12 Formulas'!$AS$2,'12 Formulas'!$AT$2,P283='12 Formulas'!$AS$3,'12 Formulas'!$AT$3,P283='12 Formulas'!$AS$4,'12 Formulas'!$AT$4)</f>
        <v/>
      </c>
      <c r="R283" s="452"/>
      <c r="S283" s="49" t="str" cm="1">
        <f t="array" ref="S283">+_xlfn.IFS(R283="","",R283='12 Formulas'!$AU$2,'12 Formulas'!$AV$2,R283='12 Formulas'!$AU$3,'12 Formulas'!$AV$3)</f>
        <v/>
      </c>
      <c r="T283" s="491"/>
      <c r="U283" s="49" t="str" cm="1">
        <f t="array" ref="U283">+_xlfn.IFS(T283="","",T283='12 Formulas'!$AW$2,'12 Formulas'!$AX$2,T283='12 Formulas'!$AW$3,'12 Formulas'!$AX$3)</f>
        <v/>
      </c>
      <c r="V283" s="523"/>
      <c r="W283" s="104" t="str" cm="1">
        <f t="array" ref="W283">+_xlfn.IFS(V283="","",V283='12 Formulas'!$AY$2,'12 Formulas'!$AZ$2,V283='12 Formulas'!$AY$3,'12 Formulas'!$AZ$3,V283='12 Formulas'!$AY$4,'12 Formulas'!$AZ$4)</f>
        <v/>
      </c>
      <c r="X283" s="101" t="str">
        <f t="shared" si="4"/>
        <v/>
      </c>
      <c r="Y283" s="50" t="str" cm="1">
        <f t="array" ref="Y283">+_xlfn.IFS(X283="","",X283&lt;='12 Formulas'!$BD$4,'12 Formulas'!$BB$4,X283&lt;='12 Formulas'!$BD$3,'12 Formulas'!$BB$3,X283&lt;='12 Formulas'!$BD$2,'12 Formulas'!$BB$2)</f>
        <v/>
      </c>
      <c r="Z283" s="526"/>
      <c r="AA283" s="95" t="str" cm="1">
        <f t="array" ref="AA283">+_xlfn.IFS(Z283="","",Z283='12 Formulas'!$BF$2,'12 Formulas'!$BG$2,Z283='12 Formulas'!$BF$3,'12 Formulas'!$BG$3,Z283='12 Formulas'!$BF$4,'12 Formulas'!$BG$4)</f>
        <v/>
      </c>
      <c r="AB283" s="94"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5" t="str" cm="1">
        <f t="array" ref="AC283">+_xlfn.IFS(AB283="","",AB283='12 Formulas'!$BM$3,'12 Formulas'!$BN$3,AB283='12 Formulas'!$BM$4,'12 Formulas'!$BN$4,AB283='12 Formulas'!$BM$5,'12 Formulas'!$BN$5)</f>
        <v/>
      </c>
      <c r="AD283" s="90" t="str" cm="1">
        <f t="array" ref="AD283">+_xlfn.IFS(AB283="","",AB283='12 Formulas'!$BM$3,'12 Formulas'!$BO$3,AB283='12 Formulas'!$BM$4,'12 Formulas'!$BO$4,AB283='12 Formulas'!$BM$5,'12 Formulas'!$BO$5)</f>
        <v/>
      </c>
      <c r="AE283" s="700"/>
      <c r="AF283" s="682"/>
      <c r="AG283" s="702"/>
      <c r="AH283" s="676"/>
      <c r="AI283" s="678"/>
      <c r="AJ283" s="680"/>
      <c r="AK283" s="690"/>
      <c r="AL283" s="172"/>
      <c r="AM283" s="174"/>
      <c r="AN283" s="174"/>
      <c r="AO283" s="174"/>
      <c r="AP283" s="174"/>
      <c r="AQ283" s="174"/>
      <c r="AR283" s="172"/>
      <c r="AS283" s="172"/>
    </row>
    <row r="284" spans="1:45" ht="12.75" customHeight="1" x14ac:dyDescent="0.25">
      <c r="A284" s="682"/>
      <c r="B284" s="684"/>
      <c r="C284" s="686"/>
      <c r="D284" s="688"/>
      <c r="E284" s="686"/>
      <c r="F284" s="694"/>
      <c r="G284" s="697"/>
      <c r="H284" s="107" t="s">
        <v>258</v>
      </c>
      <c r="I284" s="496"/>
      <c r="J284" s="519"/>
      <c r="K284" s="48" t="str" cm="1">
        <f t="array" ref="K284">+_xlfn.IFS(J284="","",J284='12 Formulas'!$AM$2,'12 Formulas'!$AN$2,J284='12 Formulas'!$AM$3,'12 Formulas'!$AN$3)</f>
        <v/>
      </c>
      <c r="L284" s="452"/>
      <c r="M284" s="49" t="str" cm="1">
        <f t="array" ref="M284">+_xlfn.IFS(L284="","",L284='12 Formulas'!$AO$2,'12 Formulas'!$AP$2,L284='12 Formulas'!$AO$3,'12 Formulas'!$AP$3)</f>
        <v/>
      </c>
      <c r="N284" s="452"/>
      <c r="O284" s="49" t="str" cm="1">
        <f t="array" ref="O284">+_xlfn.IFS(N284="","",N284='12 Formulas'!$AQ$2,'12 Formulas'!$AR$2,N284='12 Formulas'!$AQ$3,'12 Formulas'!$AR$3)</f>
        <v/>
      </c>
      <c r="P284" s="452"/>
      <c r="Q284" s="49" t="str" cm="1">
        <f t="array" ref="Q284">+_xlfn.IFS(P284="","",P284='12 Formulas'!$AS$2,'12 Formulas'!$AT$2,P284='12 Formulas'!$AS$3,'12 Formulas'!$AT$3,P284='12 Formulas'!$AS$4,'12 Formulas'!$AT$4)</f>
        <v/>
      </c>
      <c r="R284" s="452"/>
      <c r="S284" s="49" t="str" cm="1">
        <f t="array" ref="S284">+_xlfn.IFS(R284="","",R284='12 Formulas'!$AU$2,'12 Formulas'!$AV$2,R284='12 Formulas'!$AU$3,'12 Formulas'!$AV$3)</f>
        <v/>
      </c>
      <c r="T284" s="491"/>
      <c r="U284" s="49" t="str" cm="1">
        <f t="array" ref="U284">+_xlfn.IFS(T284="","",T284='12 Formulas'!$AW$2,'12 Formulas'!$AX$2,T284='12 Formulas'!$AW$3,'12 Formulas'!$AX$3)</f>
        <v/>
      </c>
      <c r="V284" s="523"/>
      <c r="W284" s="104" t="str" cm="1">
        <f t="array" ref="W284">+_xlfn.IFS(V284="","",V284='12 Formulas'!$AY$2,'12 Formulas'!$AZ$2,V284='12 Formulas'!$AY$3,'12 Formulas'!$AZ$3,V284='12 Formulas'!$AY$4,'12 Formulas'!$AZ$4)</f>
        <v/>
      </c>
      <c r="X284" s="101" t="str">
        <f t="shared" si="4"/>
        <v/>
      </c>
      <c r="Y284" s="50" t="str" cm="1">
        <f t="array" ref="Y284">+_xlfn.IFS(X284="","",X284&lt;='12 Formulas'!$BD$4,'12 Formulas'!$BB$4,X284&lt;='12 Formulas'!$BD$3,'12 Formulas'!$BB$3,X284&lt;='12 Formulas'!$BD$2,'12 Formulas'!$BB$2)</f>
        <v/>
      </c>
      <c r="Z284" s="526"/>
      <c r="AA284" s="95" t="str" cm="1">
        <f t="array" ref="AA284">+_xlfn.IFS(Z284="","",Z284='12 Formulas'!$BF$2,'12 Formulas'!$BG$2,Z284='12 Formulas'!$BF$3,'12 Formulas'!$BG$3,Z284='12 Formulas'!$BF$4,'12 Formulas'!$BG$4)</f>
        <v/>
      </c>
      <c r="AB284" s="94"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5" t="str" cm="1">
        <f t="array" ref="AC284">+_xlfn.IFS(AB284="","",AB284='12 Formulas'!$BM$3,'12 Formulas'!$BN$3,AB284='12 Formulas'!$BM$4,'12 Formulas'!$BN$4,AB284='12 Formulas'!$BM$5,'12 Formulas'!$BN$5)</f>
        <v/>
      </c>
      <c r="AD284" s="90" t="str" cm="1">
        <f t="array" ref="AD284">+_xlfn.IFS(AB284="","",AB284='12 Formulas'!$BM$3,'12 Formulas'!$BO$3,AB284='12 Formulas'!$BM$4,'12 Formulas'!$BO$4,AB284='12 Formulas'!$BM$5,'12 Formulas'!$BO$5)</f>
        <v/>
      </c>
      <c r="AE284" s="700"/>
      <c r="AF284" s="682"/>
      <c r="AG284" s="702"/>
      <c r="AH284" s="676"/>
      <c r="AI284" s="678"/>
      <c r="AJ284" s="680"/>
      <c r="AK284" s="690"/>
      <c r="AL284" s="172"/>
      <c r="AM284" s="174"/>
      <c r="AN284" s="174"/>
      <c r="AO284" s="174"/>
      <c r="AP284" s="174"/>
      <c r="AQ284" s="174"/>
      <c r="AR284" s="172"/>
      <c r="AS284" s="172"/>
    </row>
    <row r="285" spans="1:45" ht="12.75" customHeight="1" x14ac:dyDescent="0.25">
      <c r="A285" s="682"/>
      <c r="B285" s="684"/>
      <c r="C285" s="686"/>
      <c r="D285" s="688"/>
      <c r="E285" s="686"/>
      <c r="F285" s="692" t="s">
        <v>259</v>
      </c>
      <c r="G285" s="695"/>
      <c r="H285" s="107" t="s">
        <v>245</v>
      </c>
      <c r="I285" s="496"/>
      <c r="J285" s="519"/>
      <c r="K285" s="48" t="str" cm="1">
        <f t="array" ref="K285">+_xlfn.IFS(J285="","",J285='12 Formulas'!$AM$2,'12 Formulas'!$AN$2,J285='12 Formulas'!$AM$3,'12 Formulas'!$AN$3)</f>
        <v/>
      </c>
      <c r="L285" s="452"/>
      <c r="M285" s="49" t="str" cm="1">
        <f t="array" ref="M285">+_xlfn.IFS(L285="","",L285='12 Formulas'!$AO$2,'12 Formulas'!$AP$2,L285='12 Formulas'!$AO$3,'12 Formulas'!$AP$3)</f>
        <v/>
      </c>
      <c r="N285" s="452"/>
      <c r="O285" s="49" t="str" cm="1">
        <f t="array" ref="O285">+_xlfn.IFS(N285="","",N285='12 Formulas'!$AQ$2,'12 Formulas'!$AR$2,N285='12 Formulas'!$AQ$3,'12 Formulas'!$AR$3)</f>
        <v/>
      </c>
      <c r="P285" s="452"/>
      <c r="Q285" s="49" t="str" cm="1">
        <f t="array" ref="Q285">+_xlfn.IFS(P285="","",P285='12 Formulas'!$AS$2,'12 Formulas'!$AT$2,P285='12 Formulas'!$AS$3,'12 Formulas'!$AT$3,P285='12 Formulas'!$AS$4,'12 Formulas'!$AT$4)</f>
        <v/>
      </c>
      <c r="R285" s="452"/>
      <c r="S285" s="49" t="str" cm="1">
        <f t="array" ref="S285">+_xlfn.IFS(R285="","",R285='12 Formulas'!$AU$2,'12 Formulas'!$AV$2,R285='12 Formulas'!$AU$3,'12 Formulas'!$AV$3)</f>
        <v/>
      </c>
      <c r="T285" s="491"/>
      <c r="U285" s="49" t="str" cm="1">
        <f t="array" ref="U285">+_xlfn.IFS(T285="","",T285='12 Formulas'!$AW$2,'12 Formulas'!$AX$2,T285='12 Formulas'!$AW$3,'12 Formulas'!$AX$3)</f>
        <v/>
      </c>
      <c r="V285" s="523"/>
      <c r="W285" s="104" t="str" cm="1">
        <f t="array" ref="W285">+_xlfn.IFS(V285="","",V285='12 Formulas'!$AY$2,'12 Formulas'!$AZ$2,V285='12 Formulas'!$AY$3,'12 Formulas'!$AZ$3,V285='12 Formulas'!$AY$4,'12 Formulas'!$AZ$4)</f>
        <v/>
      </c>
      <c r="X285" s="101" t="str">
        <f t="shared" si="4"/>
        <v/>
      </c>
      <c r="Y285" s="50" t="str" cm="1">
        <f t="array" ref="Y285">+_xlfn.IFS(X285="","",X285&lt;='12 Formulas'!$BD$4,'12 Formulas'!$BB$4,X285&lt;='12 Formulas'!$BD$3,'12 Formulas'!$BB$3,X285&lt;='12 Formulas'!$BD$2,'12 Formulas'!$BB$2)</f>
        <v/>
      </c>
      <c r="Z285" s="526"/>
      <c r="AA285" s="95" t="str" cm="1">
        <f t="array" ref="AA285">+_xlfn.IFS(Z285="","",Z285='12 Formulas'!$BF$2,'12 Formulas'!$BG$2,Z285='12 Formulas'!$BF$3,'12 Formulas'!$BG$3,Z285='12 Formulas'!$BF$4,'12 Formulas'!$BG$4)</f>
        <v/>
      </c>
      <c r="AB285" s="94"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5" t="str" cm="1">
        <f t="array" ref="AC285">+_xlfn.IFS(AB285="","",AB285='12 Formulas'!$BM$3,'12 Formulas'!$BN$3,AB285='12 Formulas'!$BM$4,'12 Formulas'!$BN$4,AB285='12 Formulas'!$BM$5,'12 Formulas'!$BN$5)</f>
        <v/>
      </c>
      <c r="AD285" s="90" t="str" cm="1">
        <f t="array" ref="AD285">+_xlfn.IFS(AB285="","",AB285='12 Formulas'!$BM$3,'12 Formulas'!$BO$3,AB285='12 Formulas'!$BM$4,'12 Formulas'!$BO$4,AB285='12 Formulas'!$BM$5,'12 Formulas'!$BO$5)</f>
        <v/>
      </c>
      <c r="AE285" s="700"/>
      <c r="AF285" s="682"/>
      <c r="AG285" s="702"/>
      <c r="AH285" s="676"/>
      <c r="AI285" s="678"/>
      <c r="AJ285" s="680"/>
      <c r="AK285" s="690"/>
      <c r="AL285" s="172"/>
      <c r="AM285" s="174"/>
      <c r="AN285" s="174"/>
      <c r="AO285" s="174"/>
      <c r="AP285" s="174"/>
      <c r="AQ285" s="174"/>
      <c r="AR285" s="172"/>
      <c r="AS285" s="172"/>
    </row>
    <row r="286" spans="1:45" ht="12.75" customHeight="1" x14ac:dyDescent="0.25">
      <c r="A286" s="682"/>
      <c r="B286" s="684"/>
      <c r="C286" s="686"/>
      <c r="D286" s="688"/>
      <c r="E286" s="686"/>
      <c r="F286" s="693"/>
      <c r="G286" s="696"/>
      <c r="H286" s="107" t="s">
        <v>254</v>
      </c>
      <c r="I286" s="496"/>
      <c r="J286" s="519"/>
      <c r="K286" s="48" t="str" cm="1">
        <f t="array" ref="K286">+_xlfn.IFS(J286="","",J286='12 Formulas'!$AM$2,'12 Formulas'!$AN$2,J286='12 Formulas'!$AM$3,'12 Formulas'!$AN$3)</f>
        <v/>
      </c>
      <c r="L286" s="452"/>
      <c r="M286" s="49" t="str" cm="1">
        <f t="array" ref="M286">+_xlfn.IFS(L286="","",L286='12 Formulas'!$AO$2,'12 Formulas'!$AP$2,L286='12 Formulas'!$AO$3,'12 Formulas'!$AP$3)</f>
        <v/>
      </c>
      <c r="N286" s="452"/>
      <c r="O286" s="49" t="str" cm="1">
        <f t="array" ref="O286">+_xlfn.IFS(N286="","",N286='12 Formulas'!$AQ$2,'12 Formulas'!$AR$2,N286='12 Formulas'!$AQ$3,'12 Formulas'!$AR$3)</f>
        <v/>
      </c>
      <c r="P286" s="452"/>
      <c r="Q286" s="49" t="str" cm="1">
        <f t="array" ref="Q286">+_xlfn.IFS(P286="","",P286='12 Formulas'!$AS$2,'12 Formulas'!$AT$2,P286='12 Formulas'!$AS$3,'12 Formulas'!$AT$3,P286='12 Formulas'!$AS$4,'12 Formulas'!$AT$4)</f>
        <v/>
      </c>
      <c r="R286" s="452"/>
      <c r="S286" s="49" t="str" cm="1">
        <f t="array" ref="S286">+_xlfn.IFS(R286="","",R286='12 Formulas'!$AU$2,'12 Formulas'!$AV$2,R286='12 Formulas'!$AU$3,'12 Formulas'!$AV$3)</f>
        <v/>
      </c>
      <c r="T286" s="491"/>
      <c r="U286" s="49" t="str" cm="1">
        <f t="array" ref="U286">+_xlfn.IFS(T286="","",T286='12 Formulas'!$AW$2,'12 Formulas'!$AX$2,T286='12 Formulas'!$AW$3,'12 Formulas'!$AX$3)</f>
        <v/>
      </c>
      <c r="V286" s="523"/>
      <c r="W286" s="104" t="str" cm="1">
        <f t="array" ref="W286">+_xlfn.IFS(V286="","",V286='12 Formulas'!$AY$2,'12 Formulas'!$AZ$2,V286='12 Formulas'!$AY$3,'12 Formulas'!$AZ$3,V286='12 Formulas'!$AY$4,'12 Formulas'!$AZ$4)</f>
        <v/>
      </c>
      <c r="X286" s="101" t="str">
        <f t="shared" si="4"/>
        <v/>
      </c>
      <c r="Y286" s="50" t="str" cm="1">
        <f t="array" ref="Y286">+_xlfn.IFS(X286="","",X286&lt;='12 Formulas'!$BD$4,'12 Formulas'!$BB$4,X286&lt;='12 Formulas'!$BD$3,'12 Formulas'!$BB$3,X286&lt;='12 Formulas'!$BD$2,'12 Formulas'!$BB$2)</f>
        <v/>
      </c>
      <c r="Z286" s="526"/>
      <c r="AA286" s="95" t="str" cm="1">
        <f t="array" ref="AA286">+_xlfn.IFS(Z286="","",Z286='12 Formulas'!$BF$2,'12 Formulas'!$BG$2,Z286='12 Formulas'!$BF$3,'12 Formulas'!$BG$3,Z286='12 Formulas'!$BF$4,'12 Formulas'!$BG$4)</f>
        <v/>
      </c>
      <c r="AB286" s="94"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5" t="str" cm="1">
        <f t="array" ref="AC286">+_xlfn.IFS(AB286="","",AB286='12 Formulas'!$BM$3,'12 Formulas'!$BN$3,AB286='12 Formulas'!$BM$4,'12 Formulas'!$BN$4,AB286='12 Formulas'!$BM$5,'12 Formulas'!$BN$5)</f>
        <v/>
      </c>
      <c r="AD286" s="90" t="str" cm="1">
        <f t="array" ref="AD286">+_xlfn.IFS(AB286="","",AB286='12 Formulas'!$BM$3,'12 Formulas'!$BO$3,AB286='12 Formulas'!$BM$4,'12 Formulas'!$BO$4,AB286='12 Formulas'!$BM$5,'12 Formulas'!$BO$5)</f>
        <v/>
      </c>
      <c r="AE286" s="700"/>
      <c r="AF286" s="682"/>
      <c r="AG286" s="702"/>
      <c r="AH286" s="676"/>
      <c r="AI286" s="678"/>
      <c r="AJ286" s="680"/>
      <c r="AK286" s="690"/>
      <c r="AL286" s="172"/>
      <c r="AM286" s="174"/>
      <c r="AN286" s="174"/>
      <c r="AO286" s="174"/>
      <c r="AP286" s="174"/>
      <c r="AQ286" s="174"/>
      <c r="AR286" s="172"/>
      <c r="AS286" s="172"/>
    </row>
    <row r="287" spans="1:45" ht="12.75" customHeight="1" x14ac:dyDescent="0.25">
      <c r="A287" s="682"/>
      <c r="B287" s="684"/>
      <c r="C287" s="686"/>
      <c r="D287" s="688"/>
      <c r="E287" s="686"/>
      <c r="F287" s="694"/>
      <c r="G287" s="697"/>
      <c r="H287" s="107" t="s">
        <v>258</v>
      </c>
      <c r="I287" s="496"/>
      <c r="J287" s="519"/>
      <c r="K287" s="48" t="str" cm="1">
        <f t="array" ref="K287">+_xlfn.IFS(J287="","",J287='12 Formulas'!$AM$2,'12 Formulas'!$AN$2,J287='12 Formulas'!$AM$3,'12 Formulas'!$AN$3)</f>
        <v/>
      </c>
      <c r="L287" s="452"/>
      <c r="M287" s="49" t="str" cm="1">
        <f t="array" ref="M287">+_xlfn.IFS(L287="","",L287='12 Formulas'!$AO$2,'12 Formulas'!$AP$2,L287='12 Formulas'!$AO$3,'12 Formulas'!$AP$3)</f>
        <v/>
      </c>
      <c r="N287" s="452"/>
      <c r="O287" s="49" t="str" cm="1">
        <f t="array" ref="O287">+_xlfn.IFS(N287="","",N287='12 Formulas'!$AQ$2,'12 Formulas'!$AR$2,N287='12 Formulas'!$AQ$3,'12 Formulas'!$AR$3)</f>
        <v/>
      </c>
      <c r="P287" s="452"/>
      <c r="Q287" s="49" t="str" cm="1">
        <f t="array" ref="Q287">+_xlfn.IFS(P287="","",P287='12 Formulas'!$AS$2,'12 Formulas'!$AT$2,P287='12 Formulas'!$AS$3,'12 Formulas'!$AT$3,P287='12 Formulas'!$AS$4,'12 Formulas'!$AT$4)</f>
        <v/>
      </c>
      <c r="R287" s="452"/>
      <c r="S287" s="49" t="str" cm="1">
        <f t="array" ref="S287">+_xlfn.IFS(R287="","",R287='12 Formulas'!$AU$2,'12 Formulas'!$AV$2,R287='12 Formulas'!$AU$3,'12 Formulas'!$AV$3)</f>
        <v/>
      </c>
      <c r="T287" s="491"/>
      <c r="U287" s="49" t="str" cm="1">
        <f t="array" ref="U287">+_xlfn.IFS(T287="","",T287='12 Formulas'!$AW$2,'12 Formulas'!$AX$2,T287='12 Formulas'!$AW$3,'12 Formulas'!$AX$3)</f>
        <v/>
      </c>
      <c r="V287" s="523"/>
      <c r="W287" s="104" t="str" cm="1">
        <f t="array" ref="W287">+_xlfn.IFS(V287="","",V287='12 Formulas'!$AY$2,'12 Formulas'!$AZ$2,V287='12 Formulas'!$AY$3,'12 Formulas'!$AZ$3,V287='12 Formulas'!$AY$4,'12 Formulas'!$AZ$4)</f>
        <v/>
      </c>
      <c r="X287" s="101" t="str">
        <f t="shared" si="4"/>
        <v/>
      </c>
      <c r="Y287" s="50" t="str" cm="1">
        <f t="array" ref="Y287">+_xlfn.IFS(X287="","",X287&lt;='12 Formulas'!$BD$4,'12 Formulas'!$BB$4,X287&lt;='12 Formulas'!$BD$3,'12 Formulas'!$BB$3,X287&lt;='12 Formulas'!$BD$2,'12 Formulas'!$BB$2)</f>
        <v/>
      </c>
      <c r="Z287" s="526"/>
      <c r="AA287" s="95" t="str" cm="1">
        <f t="array" ref="AA287">+_xlfn.IFS(Z287="","",Z287='12 Formulas'!$BF$2,'12 Formulas'!$BG$2,Z287='12 Formulas'!$BF$3,'12 Formulas'!$BG$3,Z287='12 Formulas'!$BF$4,'12 Formulas'!$BG$4)</f>
        <v/>
      </c>
      <c r="AB287" s="94"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5" t="str" cm="1">
        <f t="array" ref="AC287">+_xlfn.IFS(AB287="","",AB287='12 Formulas'!$BM$3,'12 Formulas'!$BN$3,AB287='12 Formulas'!$BM$4,'12 Formulas'!$BN$4,AB287='12 Formulas'!$BM$5,'12 Formulas'!$BN$5)</f>
        <v/>
      </c>
      <c r="AD287" s="90" t="str" cm="1">
        <f t="array" ref="AD287">+_xlfn.IFS(AB287="","",AB287='12 Formulas'!$BM$3,'12 Formulas'!$BO$3,AB287='12 Formulas'!$BM$4,'12 Formulas'!$BO$4,AB287='12 Formulas'!$BM$5,'12 Formulas'!$BO$5)</f>
        <v/>
      </c>
      <c r="AE287" s="700"/>
      <c r="AF287" s="682"/>
      <c r="AG287" s="702"/>
      <c r="AH287" s="676"/>
      <c r="AI287" s="678"/>
      <c r="AJ287" s="680"/>
      <c r="AK287" s="690"/>
      <c r="AL287" s="172"/>
      <c r="AM287" s="174"/>
      <c r="AN287" s="174"/>
      <c r="AO287" s="174"/>
      <c r="AP287" s="174"/>
      <c r="AQ287" s="174"/>
      <c r="AR287" s="172"/>
      <c r="AS287" s="172"/>
    </row>
    <row r="288" spans="1:45" ht="12.75" customHeight="1" x14ac:dyDescent="0.25">
      <c r="A288" s="682"/>
      <c r="B288" s="684"/>
      <c r="C288" s="686"/>
      <c r="D288" s="688"/>
      <c r="E288" s="686"/>
      <c r="F288" s="692" t="s">
        <v>260</v>
      </c>
      <c r="G288" s="695"/>
      <c r="H288" s="107" t="s">
        <v>245</v>
      </c>
      <c r="I288" s="496"/>
      <c r="J288" s="519"/>
      <c r="K288" s="48" t="str" cm="1">
        <f t="array" ref="K288">+_xlfn.IFS(J288="","",J288='12 Formulas'!$AM$2,'12 Formulas'!$AN$2,J288='12 Formulas'!$AM$3,'12 Formulas'!$AN$3)</f>
        <v/>
      </c>
      <c r="L288" s="452"/>
      <c r="M288" s="49" t="str" cm="1">
        <f t="array" ref="M288">+_xlfn.IFS(L288="","",L288='12 Formulas'!$AO$2,'12 Formulas'!$AP$2,L288='12 Formulas'!$AO$3,'12 Formulas'!$AP$3)</f>
        <v/>
      </c>
      <c r="N288" s="452"/>
      <c r="O288" s="49" t="str" cm="1">
        <f t="array" ref="O288">+_xlfn.IFS(N288="","",N288='12 Formulas'!$AQ$2,'12 Formulas'!$AR$2,N288='12 Formulas'!$AQ$3,'12 Formulas'!$AR$3)</f>
        <v/>
      </c>
      <c r="P288" s="452"/>
      <c r="Q288" s="49" t="str" cm="1">
        <f t="array" ref="Q288">+_xlfn.IFS(P288="","",P288='12 Formulas'!$AS$2,'12 Formulas'!$AT$2,P288='12 Formulas'!$AS$3,'12 Formulas'!$AT$3,P288='12 Formulas'!$AS$4,'12 Formulas'!$AT$4)</f>
        <v/>
      </c>
      <c r="R288" s="452"/>
      <c r="S288" s="49" t="str" cm="1">
        <f t="array" ref="S288">+_xlfn.IFS(R288="","",R288='12 Formulas'!$AU$2,'12 Formulas'!$AV$2,R288='12 Formulas'!$AU$3,'12 Formulas'!$AV$3)</f>
        <v/>
      </c>
      <c r="T288" s="491"/>
      <c r="U288" s="49" t="str" cm="1">
        <f t="array" ref="U288">+_xlfn.IFS(T288="","",T288='12 Formulas'!$AW$2,'12 Formulas'!$AX$2,T288='12 Formulas'!$AW$3,'12 Formulas'!$AX$3)</f>
        <v/>
      </c>
      <c r="V288" s="523"/>
      <c r="W288" s="104" t="str" cm="1">
        <f t="array" ref="W288">+_xlfn.IFS(V288="","",V288='12 Formulas'!$AY$2,'12 Formulas'!$AZ$2,V288='12 Formulas'!$AY$3,'12 Formulas'!$AZ$3,V288='12 Formulas'!$AY$4,'12 Formulas'!$AZ$4)</f>
        <v/>
      </c>
      <c r="X288" s="101" t="str">
        <f t="shared" si="4"/>
        <v/>
      </c>
      <c r="Y288" s="50" t="str" cm="1">
        <f t="array" ref="Y288">+_xlfn.IFS(X288="","",X288&lt;='12 Formulas'!$BD$4,'12 Formulas'!$BB$4,X288&lt;='12 Formulas'!$BD$3,'12 Formulas'!$BB$3,X288&lt;='12 Formulas'!$BD$2,'12 Formulas'!$BB$2)</f>
        <v/>
      </c>
      <c r="Z288" s="526"/>
      <c r="AA288" s="95" t="str" cm="1">
        <f t="array" ref="AA288">+_xlfn.IFS(Z288="","",Z288='12 Formulas'!$BF$2,'12 Formulas'!$BG$2,Z288='12 Formulas'!$BF$3,'12 Formulas'!$BG$3,Z288='12 Formulas'!$BF$4,'12 Formulas'!$BG$4)</f>
        <v/>
      </c>
      <c r="AB288" s="94"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5" t="str" cm="1">
        <f t="array" ref="AC288">+_xlfn.IFS(AB288="","",AB288='12 Formulas'!$BM$3,'12 Formulas'!$BN$3,AB288='12 Formulas'!$BM$4,'12 Formulas'!$BN$4,AB288='12 Formulas'!$BM$5,'12 Formulas'!$BN$5)</f>
        <v/>
      </c>
      <c r="AD288" s="90" t="str" cm="1">
        <f t="array" ref="AD288">+_xlfn.IFS(AB288="","",AB288='12 Formulas'!$BM$3,'12 Formulas'!$BO$3,AB288='12 Formulas'!$BM$4,'12 Formulas'!$BO$4,AB288='12 Formulas'!$BM$5,'12 Formulas'!$BO$5)</f>
        <v/>
      </c>
      <c r="AE288" s="700"/>
      <c r="AF288" s="682"/>
      <c r="AG288" s="702"/>
      <c r="AH288" s="676"/>
      <c r="AI288" s="678"/>
      <c r="AJ288" s="680"/>
      <c r="AK288" s="690"/>
      <c r="AL288" s="172"/>
      <c r="AM288" s="174"/>
      <c r="AN288" s="174"/>
      <c r="AO288" s="174"/>
      <c r="AP288" s="174"/>
      <c r="AQ288" s="174"/>
      <c r="AR288" s="172"/>
      <c r="AS288" s="172"/>
    </row>
    <row r="289" spans="1:45" ht="12.75" customHeight="1" x14ac:dyDescent="0.25">
      <c r="A289" s="682"/>
      <c r="B289" s="684"/>
      <c r="C289" s="686"/>
      <c r="D289" s="688"/>
      <c r="E289" s="686"/>
      <c r="F289" s="693"/>
      <c r="G289" s="696"/>
      <c r="H289" s="107" t="s">
        <v>254</v>
      </c>
      <c r="I289" s="496"/>
      <c r="J289" s="519"/>
      <c r="K289" s="48" t="str" cm="1">
        <f t="array" ref="K289">+_xlfn.IFS(J289="","",J289='12 Formulas'!$AM$2,'12 Formulas'!$AN$2,J289='12 Formulas'!$AM$3,'12 Formulas'!$AN$3)</f>
        <v/>
      </c>
      <c r="L289" s="452"/>
      <c r="M289" s="49" t="str" cm="1">
        <f t="array" ref="M289">+_xlfn.IFS(L289="","",L289='12 Formulas'!$AO$2,'12 Formulas'!$AP$2,L289='12 Formulas'!$AO$3,'12 Formulas'!$AP$3)</f>
        <v/>
      </c>
      <c r="N289" s="452"/>
      <c r="O289" s="49" t="str" cm="1">
        <f t="array" ref="O289">+_xlfn.IFS(N289="","",N289='12 Formulas'!$AQ$2,'12 Formulas'!$AR$2,N289='12 Formulas'!$AQ$3,'12 Formulas'!$AR$3)</f>
        <v/>
      </c>
      <c r="P289" s="452"/>
      <c r="Q289" s="49" t="str" cm="1">
        <f t="array" ref="Q289">+_xlfn.IFS(P289="","",P289='12 Formulas'!$AS$2,'12 Formulas'!$AT$2,P289='12 Formulas'!$AS$3,'12 Formulas'!$AT$3,P289='12 Formulas'!$AS$4,'12 Formulas'!$AT$4)</f>
        <v/>
      </c>
      <c r="R289" s="452"/>
      <c r="S289" s="49" t="str" cm="1">
        <f t="array" ref="S289">+_xlfn.IFS(R289="","",R289='12 Formulas'!$AU$2,'12 Formulas'!$AV$2,R289='12 Formulas'!$AU$3,'12 Formulas'!$AV$3)</f>
        <v/>
      </c>
      <c r="T289" s="491"/>
      <c r="U289" s="49" t="str" cm="1">
        <f t="array" ref="U289">+_xlfn.IFS(T289="","",T289='12 Formulas'!$AW$2,'12 Formulas'!$AX$2,T289='12 Formulas'!$AW$3,'12 Formulas'!$AX$3)</f>
        <v/>
      </c>
      <c r="V289" s="523"/>
      <c r="W289" s="104" t="str" cm="1">
        <f t="array" ref="W289">+_xlfn.IFS(V289="","",V289='12 Formulas'!$AY$2,'12 Formulas'!$AZ$2,V289='12 Formulas'!$AY$3,'12 Formulas'!$AZ$3,V289='12 Formulas'!$AY$4,'12 Formulas'!$AZ$4)</f>
        <v/>
      </c>
      <c r="X289" s="101" t="str">
        <f t="shared" si="4"/>
        <v/>
      </c>
      <c r="Y289" s="50" t="str" cm="1">
        <f t="array" ref="Y289">+_xlfn.IFS(X289="","",X289&lt;='12 Formulas'!$BD$4,'12 Formulas'!$BB$4,X289&lt;='12 Formulas'!$BD$3,'12 Formulas'!$BB$3,X289&lt;='12 Formulas'!$BD$2,'12 Formulas'!$BB$2)</f>
        <v/>
      </c>
      <c r="Z289" s="526"/>
      <c r="AA289" s="95" t="str" cm="1">
        <f t="array" ref="AA289">+_xlfn.IFS(Z289="","",Z289='12 Formulas'!$BF$2,'12 Formulas'!$BG$2,Z289='12 Formulas'!$BF$3,'12 Formulas'!$BG$3,Z289='12 Formulas'!$BF$4,'12 Formulas'!$BG$4)</f>
        <v/>
      </c>
      <c r="AB289" s="94"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5" t="str" cm="1">
        <f t="array" ref="AC289">+_xlfn.IFS(AB289="","",AB289='12 Formulas'!$BM$3,'12 Formulas'!$BN$3,AB289='12 Formulas'!$BM$4,'12 Formulas'!$BN$4,AB289='12 Formulas'!$BM$5,'12 Formulas'!$BN$5)</f>
        <v/>
      </c>
      <c r="AD289" s="90" t="str" cm="1">
        <f t="array" ref="AD289">+_xlfn.IFS(AB289="","",AB289='12 Formulas'!$BM$3,'12 Formulas'!$BO$3,AB289='12 Formulas'!$BM$4,'12 Formulas'!$BO$4,AB289='12 Formulas'!$BM$5,'12 Formulas'!$BO$5)</f>
        <v/>
      </c>
      <c r="AE289" s="700"/>
      <c r="AF289" s="682"/>
      <c r="AG289" s="702"/>
      <c r="AH289" s="676"/>
      <c r="AI289" s="678"/>
      <c r="AJ289" s="680"/>
      <c r="AK289" s="690"/>
      <c r="AL289" s="172"/>
      <c r="AM289" s="174"/>
      <c r="AN289" s="174"/>
      <c r="AO289" s="174"/>
      <c r="AP289" s="174"/>
      <c r="AQ289" s="174"/>
      <c r="AR289" s="172"/>
      <c r="AS289" s="172"/>
    </row>
    <row r="290" spans="1:45" ht="12.75" customHeight="1" x14ac:dyDescent="0.25">
      <c r="A290" s="682"/>
      <c r="B290" s="684"/>
      <c r="C290" s="686"/>
      <c r="D290" s="688"/>
      <c r="E290" s="686"/>
      <c r="F290" s="694"/>
      <c r="G290" s="697"/>
      <c r="H290" s="107" t="s">
        <v>258</v>
      </c>
      <c r="I290" s="496"/>
      <c r="J290" s="519"/>
      <c r="K290" s="48" t="str" cm="1">
        <f t="array" ref="K290">+_xlfn.IFS(J290="","",J290='12 Formulas'!$AM$2,'12 Formulas'!$AN$2,J290='12 Formulas'!$AM$3,'12 Formulas'!$AN$3)</f>
        <v/>
      </c>
      <c r="L290" s="452"/>
      <c r="M290" s="49" t="str" cm="1">
        <f t="array" ref="M290">+_xlfn.IFS(L290="","",L290='12 Formulas'!$AO$2,'12 Formulas'!$AP$2,L290='12 Formulas'!$AO$3,'12 Formulas'!$AP$3)</f>
        <v/>
      </c>
      <c r="N290" s="452"/>
      <c r="O290" s="49" t="str" cm="1">
        <f t="array" ref="O290">+_xlfn.IFS(N290="","",N290='12 Formulas'!$AQ$2,'12 Formulas'!$AR$2,N290='12 Formulas'!$AQ$3,'12 Formulas'!$AR$3)</f>
        <v/>
      </c>
      <c r="P290" s="452"/>
      <c r="Q290" s="49" t="str" cm="1">
        <f t="array" ref="Q290">+_xlfn.IFS(P290="","",P290='12 Formulas'!$AS$2,'12 Formulas'!$AT$2,P290='12 Formulas'!$AS$3,'12 Formulas'!$AT$3,P290='12 Formulas'!$AS$4,'12 Formulas'!$AT$4)</f>
        <v/>
      </c>
      <c r="R290" s="452"/>
      <c r="S290" s="49" t="str" cm="1">
        <f t="array" ref="S290">+_xlfn.IFS(R290="","",R290='12 Formulas'!$AU$2,'12 Formulas'!$AV$2,R290='12 Formulas'!$AU$3,'12 Formulas'!$AV$3)</f>
        <v/>
      </c>
      <c r="T290" s="491"/>
      <c r="U290" s="49" t="str" cm="1">
        <f t="array" ref="U290">+_xlfn.IFS(T290="","",T290='12 Formulas'!$AW$2,'12 Formulas'!$AX$2,T290='12 Formulas'!$AW$3,'12 Formulas'!$AX$3)</f>
        <v/>
      </c>
      <c r="V290" s="523"/>
      <c r="W290" s="104" t="str" cm="1">
        <f t="array" ref="W290">+_xlfn.IFS(V290="","",V290='12 Formulas'!$AY$2,'12 Formulas'!$AZ$2,V290='12 Formulas'!$AY$3,'12 Formulas'!$AZ$3,V290='12 Formulas'!$AY$4,'12 Formulas'!$AZ$4)</f>
        <v/>
      </c>
      <c r="X290" s="101" t="str">
        <f t="shared" si="4"/>
        <v/>
      </c>
      <c r="Y290" s="50" t="str" cm="1">
        <f t="array" ref="Y290">+_xlfn.IFS(X290="","",X290&lt;='12 Formulas'!$BD$4,'12 Formulas'!$BB$4,X290&lt;='12 Formulas'!$BD$3,'12 Formulas'!$BB$3,X290&lt;='12 Formulas'!$BD$2,'12 Formulas'!$BB$2)</f>
        <v/>
      </c>
      <c r="Z290" s="526"/>
      <c r="AA290" s="95" t="str" cm="1">
        <f t="array" ref="AA290">+_xlfn.IFS(Z290="","",Z290='12 Formulas'!$BF$2,'12 Formulas'!$BG$2,Z290='12 Formulas'!$BF$3,'12 Formulas'!$BG$3,Z290='12 Formulas'!$BF$4,'12 Formulas'!$BG$4)</f>
        <v/>
      </c>
      <c r="AB290" s="94"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5" t="str" cm="1">
        <f t="array" ref="AC290">+_xlfn.IFS(AB290="","",AB290='12 Formulas'!$BM$3,'12 Formulas'!$BN$3,AB290='12 Formulas'!$BM$4,'12 Formulas'!$BN$4,AB290='12 Formulas'!$BM$5,'12 Formulas'!$BN$5)</f>
        <v/>
      </c>
      <c r="AD290" s="90" t="str" cm="1">
        <f t="array" ref="AD290">+_xlfn.IFS(AB290="","",AB290='12 Formulas'!$BM$3,'12 Formulas'!$BO$3,AB290='12 Formulas'!$BM$4,'12 Formulas'!$BO$4,AB290='12 Formulas'!$BM$5,'12 Formulas'!$BO$5)</f>
        <v/>
      </c>
      <c r="AE290" s="700"/>
      <c r="AF290" s="682"/>
      <c r="AG290" s="702"/>
      <c r="AH290" s="676"/>
      <c r="AI290" s="678"/>
      <c r="AJ290" s="680"/>
      <c r="AK290" s="690"/>
      <c r="AL290" s="172"/>
      <c r="AM290" s="174"/>
      <c r="AN290" s="174"/>
      <c r="AO290" s="174"/>
      <c r="AP290" s="174"/>
      <c r="AQ290" s="174"/>
      <c r="AR290" s="172"/>
      <c r="AS290" s="172"/>
    </row>
    <row r="291" spans="1:45" ht="12.75" customHeight="1" x14ac:dyDescent="0.25">
      <c r="A291" s="682"/>
      <c r="B291" s="684"/>
      <c r="C291" s="686"/>
      <c r="D291" s="688"/>
      <c r="E291" s="686"/>
      <c r="F291" s="692" t="s">
        <v>261</v>
      </c>
      <c r="G291" s="695"/>
      <c r="H291" s="107" t="s">
        <v>245</v>
      </c>
      <c r="I291" s="496"/>
      <c r="J291" s="519"/>
      <c r="K291" s="48" t="str" cm="1">
        <f t="array" ref="K291">+_xlfn.IFS(J291="","",J291='12 Formulas'!$AM$2,'12 Formulas'!$AN$2,J291='12 Formulas'!$AM$3,'12 Formulas'!$AN$3)</f>
        <v/>
      </c>
      <c r="L291" s="452"/>
      <c r="M291" s="49" t="str" cm="1">
        <f t="array" ref="M291">+_xlfn.IFS(L291="","",L291='12 Formulas'!$AO$2,'12 Formulas'!$AP$2,L291='12 Formulas'!$AO$3,'12 Formulas'!$AP$3)</f>
        <v/>
      </c>
      <c r="N291" s="452"/>
      <c r="O291" s="49" t="str" cm="1">
        <f t="array" ref="O291">+_xlfn.IFS(N291="","",N291='12 Formulas'!$AQ$2,'12 Formulas'!$AR$2,N291='12 Formulas'!$AQ$3,'12 Formulas'!$AR$3)</f>
        <v/>
      </c>
      <c r="P291" s="452"/>
      <c r="Q291" s="49" t="str" cm="1">
        <f t="array" ref="Q291">+_xlfn.IFS(P291="","",P291='12 Formulas'!$AS$2,'12 Formulas'!$AT$2,P291='12 Formulas'!$AS$3,'12 Formulas'!$AT$3,P291='12 Formulas'!$AS$4,'12 Formulas'!$AT$4)</f>
        <v/>
      </c>
      <c r="R291" s="452"/>
      <c r="S291" s="49" t="str" cm="1">
        <f t="array" ref="S291">+_xlfn.IFS(R291="","",R291='12 Formulas'!$AU$2,'12 Formulas'!$AV$2,R291='12 Formulas'!$AU$3,'12 Formulas'!$AV$3)</f>
        <v/>
      </c>
      <c r="T291" s="491"/>
      <c r="U291" s="49" t="str" cm="1">
        <f t="array" ref="U291">+_xlfn.IFS(T291="","",T291='12 Formulas'!$AW$2,'12 Formulas'!$AX$2,T291='12 Formulas'!$AW$3,'12 Formulas'!$AX$3)</f>
        <v/>
      </c>
      <c r="V291" s="523"/>
      <c r="W291" s="104" t="str" cm="1">
        <f t="array" ref="W291">+_xlfn.IFS(V291="","",V291='12 Formulas'!$AY$2,'12 Formulas'!$AZ$2,V291='12 Formulas'!$AY$3,'12 Formulas'!$AZ$3,V291='12 Formulas'!$AY$4,'12 Formulas'!$AZ$4)</f>
        <v/>
      </c>
      <c r="X291" s="101" t="str">
        <f t="shared" si="4"/>
        <v/>
      </c>
      <c r="Y291" s="50" t="str" cm="1">
        <f t="array" ref="Y291">+_xlfn.IFS(X291="","",X291&lt;='12 Formulas'!$BD$4,'12 Formulas'!$BB$4,X291&lt;='12 Formulas'!$BD$3,'12 Formulas'!$BB$3,X291&lt;='12 Formulas'!$BD$2,'12 Formulas'!$BB$2)</f>
        <v/>
      </c>
      <c r="Z291" s="526"/>
      <c r="AA291" s="95" t="str" cm="1">
        <f t="array" ref="AA291">+_xlfn.IFS(Z291="","",Z291='12 Formulas'!$BF$2,'12 Formulas'!$BG$2,Z291='12 Formulas'!$BF$3,'12 Formulas'!$BG$3,Z291='12 Formulas'!$BF$4,'12 Formulas'!$BG$4)</f>
        <v/>
      </c>
      <c r="AB291" s="94"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5" t="str" cm="1">
        <f t="array" ref="AC291">+_xlfn.IFS(AB291="","",AB291='12 Formulas'!$BM$3,'12 Formulas'!$BN$3,AB291='12 Formulas'!$BM$4,'12 Formulas'!$BN$4,AB291='12 Formulas'!$BM$5,'12 Formulas'!$BN$5)</f>
        <v/>
      </c>
      <c r="AD291" s="90" t="str" cm="1">
        <f t="array" ref="AD291">+_xlfn.IFS(AB291="","",AB291='12 Formulas'!$BM$3,'12 Formulas'!$BO$3,AB291='12 Formulas'!$BM$4,'12 Formulas'!$BO$4,AB291='12 Formulas'!$BM$5,'12 Formulas'!$BO$5)</f>
        <v/>
      </c>
      <c r="AE291" s="700"/>
      <c r="AF291" s="682"/>
      <c r="AG291" s="702"/>
      <c r="AH291" s="676"/>
      <c r="AI291" s="678"/>
      <c r="AJ291" s="680"/>
      <c r="AK291" s="690"/>
      <c r="AL291" s="172"/>
      <c r="AM291" s="174"/>
      <c r="AN291" s="174"/>
      <c r="AO291" s="174"/>
      <c r="AP291" s="174"/>
      <c r="AQ291" s="174"/>
      <c r="AR291" s="172"/>
      <c r="AS291" s="172"/>
    </row>
    <row r="292" spans="1:45" ht="12.75" customHeight="1" x14ac:dyDescent="0.25">
      <c r="A292" s="682"/>
      <c r="B292" s="684"/>
      <c r="C292" s="686"/>
      <c r="D292" s="688"/>
      <c r="E292" s="686"/>
      <c r="F292" s="693"/>
      <c r="G292" s="696"/>
      <c r="H292" s="107" t="s">
        <v>254</v>
      </c>
      <c r="I292" s="496"/>
      <c r="J292" s="519"/>
      <c r="K292" s="48" t="str" cm="1">
        <f t="array" ref="K292">+_xlfn.IFS(J292="","",J292='12 Formulas'!$AM$2,'12 Formulas'!$AN$2,J292='12 Formulas'!$AM$3,'12 Formulas'!$AN$3)</f>
        <v/>
      </c>
      <c r="L292" s="452"/>
      <c r="M292" s="49" t="str" cm="1">
        <f t="array" ref="M292">+_xlfn.IFS(L292="","",L292='12 Formulas'!$AO$2,'12 Formulas'!$AP$2,L292='12 Formulas'!$AO$3,'12 Formulas'!$AP$3)</f>
        <v/>
      </c>
      <c r="N292" s="452"/>
      <c r="O292" s="49" t="str" cm="1">
        <f t="array" ref="O292">+_xlfn.IFS(N292="","",N292='12 Formulas'!$AQ$2,'12 Formulas'!$AR$2,N292='12 Formulas'!$AQ$3,'12 Formulas'!$AR$3)</f>
        <v/>
      </c>
      <c r="P292" s="452"/>
      <c r="Q292" s="49" t="str" cm="1">
        <f t="array" ref="Q292">+_xlfn.IFS(P292="","",P292='12 Formulas'!$AS$2,'12 Formulas'!$AT$2,P292='12 Formulas'!$AS$3,'12 Formulas'!$AT$3,P292='12 Formulas'!$AS$4,'12 Formulas'!$AT$4)</f>
        <v/>
      </c>
      <c r="R292" s="452"/>
      <c r="S292" s="49" t="str" cm="1">
        <f t="array" ref="S292">+_xlfn.IFS(R292="","",R292='12 Formulas'!$AU$2,'12 Formulas'!$AV$2,R292='12 Formulas'!$AU$3,'12 Formulas'!$AV$3)</f>
        <v/>
      </c>
      <c r="T292" s="491"/>
      <c r="U292" s="49" t="str" cm="1">
        <f t="array" ref="U292">+_xlfn.IFS(T292="","",T292='12 Formulas'!$AW$2,'12 Formulas'!$AX$2,T292='12 Formulas'!$AW$3,'12 Formulas'!$AX$3)</f>
        <v/>
      </c>
      <c r="V292" s="523"/>
      <c r="W292" s="104" t="str" cm="1">
        <f t="array" ref="W292">+_xlfn.IFS(V292="","",V292='12 Formulas'!$AY$2,'12 Formulas'!$AZ$2,V292='12 Formulas'!$AY$3,'12 Formulas'!$AZ$3,V292='12 Formulas'!$AY$4,'12 Formulas'!$AZ$4)</f>
        <v/>
      </c>
      <c r="X292" s="101" t="str">
        <f t="shared" si="4"/>
        <v/>
      </c>
      <c r="Y292" s="50" t="str" cm="1">
        <f t="array" ref="Y292">+_xlfn.IFS(X292="","",X292&lt;='12 Formulas'!$BD$4,'12 Formulas'!$BB$4,X292&lt;='12 Formulas'!$BD$3,'12 Formulas'!$BB$3,X292&lt;='12 Formulas'!$BD$2,'12 Formulas'!$BB$2)</f>
        <v/>
      </c>
      <c r="Z292" s="526"/>
      <c r="AA292" s="95" t="str" cm="1">
        <f t="array" ref="AA292">+_xlfn.IFS(Z292="","",Z292='12 Formulas'!$BF$2,'12 Formulas'!$BG$2,Z292='12 Formulas'!$BF$3,'12 Formulas'!$BG$3,Z292='12 Formulas'!$BF$4,'12 Formulas'!$BG$4)</f>
        <v/>
      </c>
      <c r="AB292" s="94"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5" t="str" cm="1">
        <f t="array" ref="AC292">+_xlfn.IFS(AB292="","",AB292='12 Formulas'!$BM$3,'12 Formulas'!$BN$3,AB292='12 Formulas'!$BM$4,'12 Formulas'!$BN$4,AB292='12 Formulas'!$BM$5,'12 Formulas'!$BN$5)</f>
        <v/>
      </c>
      <c r="AD292" s="90" t="str" cm="1">
        <f t="array" ref="AD292">+_xlfn.IFS(AB292="","",AB292='12 Formulas'!$BM$3,'12 Formulas'!$BO$3,AB292='12 Formulas'!$BM$4,'12 Formulas'!$BO$4,AB292='12 Formulas'!$BM$5,'12 Formulas'!$BO$5)</f>
        <v/>
      </c>
      <c r="AE292" s="700"/>
      <c r="AF292" s="682"/>
      <c r="AG292" s="702"/>
      <c r="AH292" s="676"/>
      <c r="AI292" s="678"/>
      <c r="AJ292" s="680"/>
      <c r="AK292" s="690"/>
      <c r="AL292" s="172"/>
      <c r="AM292" s="174"/>
      <c r="AN292" s="174"/>
      <c r="AO292" s="174"/>
      <c r="AP292" s="174"/>
      <c r="AQ292" s="174"/>
      <c r="AR292" s="172"/>
      <c r="AS292" s="172"/>
    </row>
    <row r="293" spans="1:45" ht="12.75" customHeight="1" x14ac:dyDescent="0.25">
      <c r="A293" s="682"/>
      <c r="B293" s="684"/>
      <c r="C293" s="686"/>
      <c r="D293" s="688"/>
      <c r="E293" s="686"/>
      <c r="F293" s="694"/>
      <c r="G293" s="697"/>
      <c r="H293" s="107" t="s">
        <v>258</v>
      </c>
      <c r="I293" s="496"/>
      <c r="J293" s="519"/>
      <c r="K293" s="48" t="str" cm="1">
        <f t="array" ref="K293">+_xlfn.IFS(J293="","",J293='12 Formulas'!$AM$2,'12 Formulas'!$AN$2,J293='12 Formulas'!$AM$3,'12 Formulas'!$AN$3)</f>
        <v/>
      </c>
      <c r="L293" s="452"/>
      <c r="M293" s="49" t="str" cm="1">
        <f t="array" ref="M293">+_xlfn.IFS(L293="","",L293='12 Formulas'!$AO$2,'12 Formulas'!$AP$2,L293='12 Formulas'!$AO$3,'12 Formulas'!$AP$3)</f>
        <v/>
      </c>
      <c r="N293" s="452"/>
      <c r="O293" s="49" t="str" cm="1">
        <f t="array" ref="O293">+_xlfn.IFS(N293="","",N293='12 Formulas'!$AQ$2,'12 Formulas'!$AR$2,N293='12 Formulas'!$AQ$3,'12 Formulas'!$AR$3)</f>
        <v/>
      </c>
      <c r="P293" s="452"/>
      <c r="Q293" s="49" t="str" cm="1">
        <f t="array" ref="Q293">+_xlfn.IFS(P293="","",P293='12 Formulas'!$AS$2,'12 Formulas'!$AT$2,P293='12 Formulas'!$AS$3,'12 Formulas'!$AT$3,P293='12 Formulas'!$AS$4,'12 Formulas'!$AT$4)</f>
        <v/>
      </c>
      <c r="R293" s="452"/>
      <c r="S293" s="49" t="str" cm="1">
        <f t="array" ref="S293">+_xlfn.IFS(R293="","",R293='12 Formulas'!$AU$2,'12 Formulas'!$AV$2,R293='12 Formulas'!$AU$3,'12 Formulas'!$AV$3)</f>
        <v/>
      </c>
      <c r="T293" s="491"/>
      <c r="U293" s="49" t="str" cm="1">
        <f t="array" ref="U293">+_xlfn.IFS(T293="","",T293='12 Formulas'!$AW$2,'12 Formulas'!$AX$2,T293='12 Formulas'!$AW$3,'12 Formulas'!$AX$3)</f>
        <v/>
      </c>
      <c r="V293" s="523"/>
      <c r="W293" s="104" t="str" cm="1">
        <f t="array" ref="W293">+_xlfn.IFS(V293="","",V293='12 Formulas'!$AY$2,'12 Formulas'!$AZ$2,V293='12 Formulas'!$AY$3,'12 Formulas'!$AZ$3,V293='12 Formulas'!$AY$4,'12 Formulas'!$AZ$4)</f>
        <v/>
      </c>
      <c r="X293" s="101" t="str">
        <f t="shared" si="4"/>
        <v/>
      </c>
      <c r="Y293" s="50" t="str" cm="1">
        <f t="array" ref="Y293">+_xlfn.IFS(X293="","",X293&lt;='12 Formulas'!$BD$4,'12 Formulas'!$BB$4,X293&lt;='12 Formulas'!$BD$3,'12 Formulas'!$BB$3,X293&lt;='12 Formulas'!$BD$2,'12 Formulas'!$BB$2)</f>
        <v/>
      </c>
      <c r="Z293" s="526"/>
      <c r="AA293" s="95" t="str" cm="1">
        <f t="array" ref="AA293">+_xlfn.IFS(Z293="","",Z293='12 Formulas'!$BF$2,'12 Formulas'!$BG$2,Z293='12 Formulas'!$BF$3,'12 Formulas'!$BG$3,Z293='12 Formulas'!$BF$4,'12 Formulas'!$BG$4)</f>
        <v/>
      </c>
      <c r="AB293" s="94"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5" t="str" cm="1">
        <f t="array" ref="AC293">+_xlfn.IFS(AB293="","",AB293='12 Formulas'!$BM$3,'12 Formulas'!$BN$3,AB293='12 Formulas'!$BM$4,'12 Formulas'!$BN$4,AB293='12 Formulas'!$BM$5,'12 Formulas'!$BN$5)</f>
        <v/>
      </c>
      <c r="AD293" s="90" t="str" cm="1">
        <f t="array" ref="AD293">+_xlfn.IFS(AB293="","",AB293='12 Formulas'!$BM$3,'12 Formulas'!$BO$3,AB293='12 Formulas'!$BM$4,'12 Formulas'!$BO$4,AB293='12 Formulas'!$BM$5,'12 Formulas'!$BO$5)</f>
        <v/>
      </c>
      <c r="AE293" s="700"/>
      <c r="AF293" s="682"/>
      <c r="AG293" s="702"/>
      <c r="AH293" s="676"/>
      <c r="AI293" s="678"/>
      <c r="AJ293" s="680"/>
      <c r="AK293" s="690"/>
      <c r="AL293" s="172"/>
      <c r="AM293" s="174"/>
      <c r="AN293" s="174"/>
      <c r="AO293" s="174"/>
      <c r="AP293" s="174"/>
      <c r="AQ293" s="174"/>
      <c r="AR293" s="172"/>
      <c r="AS293" s="172"/>
    </row>
    <row r="294" spans="1:45" ht="12.75" customHeight="1" x14ac:dyDescent="0.25">
      <c r="A294" s="682"/>
      <c r="B294" s="684"/>
      <c r="C294" s="686"/>
      <c r="D294" s="688"/>
      <c r="E294" s="686"/>
      <c r="F294" s="692" t="s">
        <v>262</v>
      </c>
      <c r="G294" s="695"/>
      <c r="H294" s="107" t="s">
        <v>245</v>
      </c>
      <c r="I294" s="496"/>
      <c r="J294" s="519"/>
      <c r="K294" s="48" t="str" cm="1">
        <f t="array" ref="K294">+_xlfn.IFS(J294="","",J294='12 Formulas'!$AM$2,'12 Formulas'!$AN$2,J294='12 Formulas'!$AM$3,'12 Formulas'!$AN$3)</f>
        <v/>
      </c>
      <c r="L294" s="452"/>
      <c r="M294" s="49" t="str" cm="1">
        <f t="array" ref="M294">+_xlfn.IFS(L294="","",L294='12 Formulas'!$AO$2,'12 Formulas'!$AP$2,L294='12 Formulas'!$AO$3,'12 Formulas'!$AP$3)</f>
        <v/>
      </c>
      <c r="N294" s="452"/>
      <c r="O294" s="49" t="str" cm="1">
        <f t="array" ref="O294">+_xlfn.IFS(N294="","",N294='12 Formulas'!$AQ$2,'12 Formulas'!$AR$2,N294='12 Formulas'!$AQ$3,'12 Formulas'!$AR$3)</f>
        <v/>
      </c>
      <c r="P294" s="452"/>
      <c r="Q294" s="49" t="str" cm="1">
        <f t="array" ref="Q294">+_xlfn.IFS(P294="","",P294='12 Formulas'!$AS$2,'12 Formulas'!$AT$2,P294='12 Formulas'!$AS$3,'12 Formulas'!$AT$3,P294='12 Formulas'!$AS$4,'12 Formulas'!$AT$4)</f>
        <v/>
      </c>
      <c r="R294" s="452"/>
      <c r="S294" s="49" t="str" cm="1">
        <f t="array" ref="S294">+_xlfn.IFS(R294="","",R294='12 Formulas'!$AU$2,'12 Formulas'!$AV$2,R294='12 Formulas'!$AU$3,'12 Formulas'!$AV$3)</f>
        <v/>
      </c>
      <c r="T294" s="491"/>
      <c r="U294" s="49" t="str" cm="1">
        <f t="array" ref="U294">+_xlfn.IFS(T294="","",T294='12 Formulas'!$AW$2,'12 Formulas'!$AX$2,T294='12 Formulas'!$AW$3,'12 Formulas'!$AX$3)</f>
        <v/>
      </c>
      <c r="V294" s="523"/>
      <c r="W294" s="104" t="str" cm="1">
        <f t="array" ref="W294">+_xlfn.IFS(V294="","",V294='12 Formulas'!$AY$2,'12 Formulas'!$AZ$2,V294='12 Formulas'!$AY$3,'12 Formulas'!$AZ$3,V294='12 Formulas'!$AY$4,'12 Formulas'!$AZ$4)</f>
        <v/>
      </c>
      <c r="X294" s="101" t="str">
        <f t="shared" si="4"/>
        <v/>
      </c>
      <c r="Y294" s="50" t="str" cm="1">
        <f t="array" ref="Y294">+_xlfn.IFS(X294="","",X294&lt;='12 Formulas'!$BD$4,'12 Formulas'!$BB$4,X294&lt;='12 Formulas'!$BD$3,'12 Formulas'!$BB$3,X294&lt;='12 Formulas'!$BD$2,'12 Formulas'!$BB$2)</f>
        <v/>
      </c>
      <c r="Z294" s="526"/>
      <c r="AA294" s="95" t="str" cm="1">
        <f t="array" ref="AA294">+_xlfn.IFS(Z294="","",Z294='12 Formulas'!$BF$2,'12 Formulas'!$BG$2,Z294='12 Formulas'!$BF$3,'12 Formulas'!$BG$3,Z294='12 Formulas'!$BF$4,'12 Formulas'!$BG$4)</f>
        <v/>
      </c>
      <c r="AB294" s="94"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5" t="str" cm="1">
        <f t="array" ref="AC294">+_xlfn.IFS(AB294="","",AB294='12 Formulas'!$BM$3,'12 Formulas'!$BN$3,AB294='12 Formulas'!$BM$4,'12 Formulas'!$BN$4,AB294='12 Formulas'!$BM$5,'12 Formulas'!$BN$5)</f>
        <v/>
      </c>
      <c r="AD294" s="90" t="str" cm="1">
        <f t="array" ref="AD294">+_xlfn.IFS(AB294="","",AB294='12 Formulas'!$BM$3,'12 Formulas'!$BO$3,AB294='12 Formulas'!$BM$4,'12 Formulas'!$BO$4,AB294='12 Formulas'!$BM$5,'12 Formulas'!$BO$5)</f>
        <v/>
      </c>
      <c r="AE294" s="700"/>
      <c r="AF294" s="682"/>
      <c r="AG294" s="702"/>
      <c r="AH294" s="676"/>
      <c r="AI294" s="678"/>
      <c r="AJ294" s="680"/>
      <c r="AK294" s="690"/>
      <c r="AL294" s="172"/>
      <c r="AM294" s="174"/>
      <c r="AN294" s="174"/>
      <c r="AO294" s="174"/>
      <c r="AP294" s="174"/>
      <c r="AQ294" s="174"/>
      <c r="AR294" s="172"/>
      <c r="AS294" s="172"/>
    </row>
    <row r="295" spans="1:45" ht="12.75" customHeight="1" x14ac:dyDescent="0.25">
      <c r="A295" s="682"/>
      <c r="B295" s="684"/>
      <c r="C295" s="686"/>
      <c r="D295" s="688"/>
      <c r="E295" s="686"/>
      <c r="F295" s="693"/>
      <c r="G295" s="696"/>
      <c r="H295" s="107" t="s">
        <v>254</v>
      </c>
      <c r="I295" s="496"/>
      <c r="J295" s="519"/>
      <c r="K295" s="48" t="str" cm="1">
        <f t="array" ref="K295">+_xlfn.IFS(J295="","",J295='12 Formulas'!$AM$2,'12 Formulas'!$AN$2,J295='12 Formulas'!$AM$3,'12 Formulas'!$AN$3)</f>
        <v/>
      </c>
      <c r="L295" s="452"/>
      <c r="M295" s="49" t="str" cm="1">
        <f t="array" ref="M295">+_xlfn.IFS(L295="","",L295='12 Formulas'!$AO$2,'12 Formulas'!$AP$2,L295='12 Formulas'!$AO$3,'12 Formulas'!$AP$3)</f>
        <v/>
      </c>
      <c r="N295" s="452"/>
      <c r="O295" s="49" t="str" cm="1">
        <f t="array" ref="O295">+_xlfn.IFS(N295="","",N295='12 Formulas'!$AQ$2,'12 Formulas'!$AR$2,N295='12 Formulas'!$AQ$3,'12 Formulas'!$AR$3)</f>
        <v/>
      </c>
      <c r="P295" s="452"/>
      <c r="Q295" s="49" t="str" cm="1">
        <f t="array" ref="Q295">+_xlfn.IFS(P295="","",P295='12 Formulas'!$AS$2,'12 Formulas'!$AT$2,P295='12 Formulas'!$AS$3,'12 Formulas'!$AT$3,P295='12 Formulas'!$AS$4,'12 Formulas'!$AT$4)</f>
        <v/>
      </c>
      <c r="R295" s="452"/>
      <c r="S295" s="49" t="str" cm="1">
        <f t="array" ref="S295">+_xlfn.IFS(R295="","",R295='12 Formulas'!$AU$2,'12 Formulas'!$AV$2,R295='12 Formulas'!$AU$3,'12 Formulas'!$AV$3)</f>
        <v/>
      </c>
      <c r="T295" s="491"/>
      <c r="U295" s="49" t="str" cm="1">
        <f t="array" ref="U295">+_xlfn.IFS(T295="","",T295='12 Formulas'!$AW$2,'12 Formulas'!$AX$2,T295='12 Formulas'!$AW$3,'12 Formulas'!$AX$3)</f>
        <v/>
      </c>
      <c r="V295" s="523"/>
      <c r="W295" s="104" t="str" cm="1">
        <f t="array" ref="W295">+_xlfn.IFS(V295="","",V295='12 Formulas'!$AY$2,'12 Formulas'!$AZ$2,V295='12 Formulas'!$AY$3,'12 Formulas'!$AZ$3,V295='12 Formulas'!$AY$4,'12 Formulas'!$AZ$4)</f>
        <v/>
      </c>
      <c r="X295" s="101" t="str">
        <f t="shared" si="4"/>
        <v/>
      </c>
      <c r="Y295" s="50" t="str" cm="1">
        <f t="array" ref="Y295">+_xlfn.IFS(X295="","",X295&lt;='12 Formulas'!$BD$4,'12 Formulas'!$BB$4,X295&lt;='12 Formulas'!$BD$3,'12 Formulas'!$BB$3,X295&lt;='12 Formulas'!$BD$2,'12 Formulas'!$BB$2)</f>
        <v/>
      </c>
      <c r="Z295" s="526"/>
      <c r="AA295" s="95" t="str" cm="1">
        <f t="array" ref="AA295">+_xlfn.IFS(Z295="","",Z295='12 Formulas'!$BF$2,'12 Formulas'!$BG$2,Z295='12 Formulas'!$BF$3,'12 Formulas'!$BG$3,Z295='12 Formulas'!$BF$4,'12 Formulas'!$BG$4)</f>
        <v/>
      </c>
      <c r="AB295" s="94"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5" t="str" cm="1">
        <f t="array" ref="AC295">+_xlfn.IFS(AB295="","",AB295='12 Formulas'!$BM$3,'12 Formulas'!$BN$3,AB295='12 Formulas'!$BM$4,'12 Formulas'!$BN$4,AB295='12 Formulas'!$BM$5,'12 Formulas'!$BN$5)</f>
        <v/>
      </c>
      <c r="AD295" s="90" t="str" cm="1">
        <f t="array" ref="AD295">+_xlfn.IFS(AB295="","",AB295='12 Formulas'!$BM$3,'12 Formulas'!$BO$3,AB295='12 Formulas'!$BM$4,'12 Formulas'!$BO$4,AB295='12 Formulas'!$BM$5,'12 Formulas'!$BO$5)</f>
        <v/>
      </c>
      <c r="AE295" s="700"/>
      <c r="AF295" s="682"/>
      <c r="AG295" s="702"/>
      <c r="AH295" s="676"/>
      <c r="AI295" s="678"/>
      <c r="AJ295" s="680"/>
      <c r="AK295" s="690"/>
      <c r="AL295" s="172"/>
      <c r="AM295" s="174"/>
      <c r="AN295" s="174"/>
      <c r="AO295" s="174"/>
      <c r="AP295" s="174"/>
      <c r="AQ295" s="174"/>
      <c r="AR295" s="172"/>
      <c r="AS295" s="172"/>
    </row>
    <row r="296" spans="1:45" ht="12.75" customHeight="1" thickBot="1" x14ac:dyDescent="0.3">
      <c r="A296" s="683"/>
      <c r="B296" s="685"/>
      <c r="C296" s="687"/>
      <c r="D296" s="689"/>
      <c r="E296" s="687"/>
      <c r="F296" s="698"/>
      <c r="G296" s="699"/>
      <c r="H296" s="108" t="s">
        <v>258</v>
      </c>
      <c r="I296" s="506"/>
      <c r="J296" s="520"/>
      <c r="K296" s="78" t="str" cm="1">
        <f t="array" ref="K296">+_xlfn.IFS(J296="","",J296='12 Formulas'!$AM$2,'12 Formulas'!$AN$2,J296='12 Formulas'!$AM$3,'12 Formulas'!$AN$3)</f>
        <v/>
      </c>
      <c r="L296" s="455"/>
      <c r="M296" s="79" t="str" cm="1">
        <f t="array" ref="M296">+_xlfn.IFS(L296="","",L296='12 Formulas'!$AO$2,'12 Formulas'!$AP$2,L296='12 Formulas'!$AO$3,'12 Formulas'!$AP$3)</f>
        <v/>
      </c>
      <c r="N296" s="455"/>
      <c r="O296" s="79" t="str" cm="1">
        <f t="array" ref="O296">+_xlfn.IFS(N296="","",N296='12 Formulas'!$AQ$2,'12 Formulas'!$AR$2,N296='12 Formulas'!$AQ$3,'12 Formulas'!$AR$3)</f>
        <v/>
      </c>
      <c r="P296" s="455"/>
      <c r="Q296" s="79" t="str" cm="1">
        <f t="array" ref="Q296">+_xlfn.IFS(P296="","",P296='12 Formulas'!$AS$2,'12 Formulas'!$AT$2,P296='12 Formulas'!$AS$3,'12 Formulas'!$AT$3,P296='12 Formulas'!$AS$4,'12 Formulas'!$AT$4)</f>
        <v/>
      </c>
      <c r="R296" s="455"/>
      <c r="S296" s="79" t="str" cm="1">
        <f t="array" ref="S296">+_xlfn.IFS(R296="","",R296='12 Formulas'!$AU$2,'12 Formulas'!$AV$2,R296='12 Formulas'!$AU$3,'12 Formulas'!$AV$3)</f>
        <v/>
      </c>
      <c r="T296" s="500"/>
      <c r="U296" s="79" t="str" cm="1">
        <f t="array" ref="U296">+_xlfn.IFS(T296="","",T296='12 Formulas'!$AW$2,'12 Formulas'!$AX$2,T296='12 Formulas'!$AW$3,'12 Formulas'!$AX$3)</f>
        <v/>
      </c>
      <c r="V296" s="524"/>
      <c r="W296" s="105" t="str" cm="1">
        <f t="array" ref="W296">+_xlfn.IFS(V296="","",V296='12 Formulas'!$AY$2,'12 Formulas'!$AZ$2,V296='12 Formulas'!$AY$3,'12 Formulas'!$AZ$3,V296='12 Formulas'!$AY$4,'12 Formulas'!$AZ$4)</f>
        <v/>
      </c>
      <c r="X296" s="102" t="str">
        <f t="shared" si="4"/>
        <v/>
      </c>
      <c r="Y296" s="81" t="str" cm="1">
        <f t="array" ref="Y296">+_xlfn.IFS(X296="","",X296&lt;='12 Formulas'!$BD$4,'12 Formulas'!$BB$4,X296&lt;='12 Formulas'!$BD$3,'12 Formulas'!$BB$3,X296&lt;='12 Formulas'!$BD$2,'12 Formulas'!$BB$2)</f>
        <v/>
      </c>
      <c r="Z296" s="527"/>
      <c r="AA296" s="97" t="str" cm="1">
        <f t="array" ref="AA296">+_xlfn.IFS(Z296="","",Z296='12 Formulas'!$BF$2,'12 Formulas'!$BG$2,Z296='12 Formulas'!$BF$3,'12 Formulas'!$BG$3,Z296='12 Formulas'!$BF$4,'12 Formulas'!$BG$4)</f>
        <v/>
      </c>
      <c r="AB296" s="96"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7" t="str" cm="1">
        <f t="array" ref="AC296">+_xlfn.IFS(AB296="","",AB296='12 Formulas'!$BM$3,'12 Formulas'!$BN$3,AB296='12 Formulas'!$BM$4,'12 Formulas'!$BN$4,AB296='12 Formulas'!$BM$5,'12 Formulas'!$BN$5)</f>
        <v/>
      </c>
      <c r="AD296" s="91" t="str" cm="1">
        <f t="array" ref="AD296">+_xlfn.IFS(AB296="","",AB296='12 Formulas'!$BM$3,'12 Formulas'!$BO$3,AB296='12 Formulas'!$BM$4,'12 Formulas'!$BO$4,AB296='12 Formulas'!$BM$5,'12 Formulas'!$BO$5)</f>
        <v/>
      </c>
      <c r="AE296" s="701"/>
      <c r="AF296" s="683"/>
      <c r="AG296" s="703"/>
      <c r="AH296" s="677"/>
      <c r="AI296" s="679"/>
      <c r="AJ296" s="681"/>
      <c r="AK296" s="691"/>
      <c r="AL296" s="172"/>
      <c r="AM296" s="174"/>
      <c r="AN296" s="174"/>
      <c r="AO296" s="174"/>
      <c r="AP296" s="174"/>
      <c r="AQ296" s="174"/>
      <c r="AR296" s="172"/>
      <c r="AS296" s="172"/>
    </row>
    <row r="297" spans="1:45" ht="12.75" customHeight="1" x14ac:dyDescent="0.25">
      <c r="A297" s="682" t="str">
        <f>'1 Contexto e Identificación'!$A$30</f>
        <v>R20</v>
      </c>
      <c r="B297" s="684" t="str">
        <f>+'1 Contexto e Identificación'!$E$30</f>
        <v xml:space="preserve">  </v>
      </c>
      <c r="C297" s="686" t="str">
        <f>+'4 Mapa Calor Inherente'!$C$31</f>
        <v/>
      </c>
      <c r="D297" s="688" t="str">
        <f>+'4 Mapa Calor Inherente'!$D$31</f>
        <v/>
      </c>
      <c r="E297" s="686" t="str">
        <f>+'4 Mapa Calor Inherente'!$E$31</f>
        <v/>
      </c>
      <c r="F297" s="693" t="s">
        <v>244</v>
      </c>
      <c r="G297" s="696"/>
      <c r="H297" s="106" t="s">
        <v>245</v>
      </c>
      <c r="I297" s="508"/>
      <c r="J297" s="518"/>
      <c r="K297" s="56" t="str" cm="1">
        <f t="array" ref="K297">+_xlfn.IFS(J297="","",J297='12 Formulas'!$AM$2,'12 Formulas'!$AN$2,J297='12 Formulas'!$AM$3,'12 Formulas'!$AN$3)</f>
        <v/>
      </c>
      <c r="L297" s="521"/>
      <c r="M297" s="82" t="str" cm="1">
        <f t="array" ref="M297">+_xlfn.IFS(L297="","",L297='12 Formulas'!$AO$2,'12 Formulas'!$AP$2,L297='12 Formulas'!$AO$3,'12 Formulas'!$AP$3)</f>
        <v/>
      </c>
      <c r="N297" s="521"/>
      <c r="O297" s="82" t="str" cm="1">
        <f t="array" ref="O297">+_xlfn.IFS(N297="","",N297='12 Formulas'!$AQ$2,'12 Formulas'!$AR$2,N297='12 Formulas'!$AQ$3,'12 Formulas'!$AR$3)</f>
        <v/>
      </c>
      <c r="P297" s="521"/>
      <c r="Q297" s="82" t="str" cm="1">
        <f t="array" ref="Q297">+_xlfn.IFS(P297="","",P297='12 Formulas'!$AS$2,'12 Formulas'!$AT$2,P297='12 Formulas'!$AS$3,'12 Formulas'!$AT$3,P297='12 Formulas'!$AS$4,'12 Formulas'!$AT$4)</f>
        <v/>
      </c>
      <c r="R297" s="521"/>
      <c r="S297" s="82" t="str" cm="1">
        <f t="array" ref="S297">+_xlfn.IFS(R297="","",R297='12 Formulas'!$AU$2,'12 Formulas'!$AV$2,R297='12 Formulas'!$AU$3,'12 Formulas'!$AV$3)</f>
        <v/>
      </c>
      <c r="T297" s="478"/>
      <c r="U297" s="82" t="str" cm="1">
        <f t="array" ref="U297">+_xlfn.IFS(T297="","",T297='12 Formulas'!$AW$2,'12 Formulas'!$AX$2,T297='12 Formulas'!$AW$3,'12 Formulas'!$AX$3)</f>
        <v/>
      </c>
      <c r="V297" s="522"/>
      <c r="W297" s="103" t="str" cm="1">
        <f t="array" ref="W297">+_xlfn.IFS(V297="","",V297='12 Formulas'!$AY$2,'12 Formulas'!$AZ$2,V297='12 Formulas'!$AY$3,'12 Formulas'!$AZ$3,V297='12 Formulas'!$AY$4,'12 Formulas'!$AZ$4)</f>
        <v/>
      </c>
      <c r="X297" s="100" t="str">
        <f t="shared" si="4"/>
        <v/>
      </c>
      <c r="Y297" s="83" t="str" cm="1">
        <f t="array" ref="Y297">+_xlfn.IFS(X297="","",X297&lt;='12 Formulas'!$BD$4,'12 Formulas'!$BB$4,X297&lt;='12 Formulas'!$BD$3,'12 Formulas'!$BB$3,X297&lt;='12 Formulas'!$BD$2,'12 Formulas'!$BB$2)</f>
        <v/>
      </c>
      <c r="Z297" s="525"/>
      <c r="AA297" s="93" t="str" cm="1">
        <f t="array" ref="AA297">+_xlfn.IFS(Z297="","",Z297='12 Formulas'!$BF$2,'12 Formulas'!$BG$2,Z297='12 Formulas'!$BF$3,'12 Formulas'!$BG$3,Z297='12 Formulas'!$BF$4,'12 Formulas'!$BG$4)</f>
        <v/>
      </c>
      <c r="AB297" s="92"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3" t="str" cm="1">
        <f t="array" ref="AC297">+_xlfn.IFS(AB297="","",AB297='12 Formulas'!$BM$3,'12 Formulas'!$BN$3,AB297='12 Formulas'!$BM$4,'12 Formulas'!$BN$4,AB297='12 Formulas'!$BM$5,'12 Formulas'!$BN$5)</f>
        <v/>
      </c>
      <c r="AD297" s="89" t="str" cm="1">
        <f t="array" ref="AD297">+_xlfn.IFS(AB297="","",AB297='12 Formulas'!$BM$3,'12 Formulas'!$BO$3,AB297='12 Formulas'!$BM$4,'12 Formulas'!$BO$4,AB297='12 Formulas'!$BM$5,'12 Formulas'!$BO$5)</f>
        <v/>
      </c>
      <c r="AE297" s="700" t="str">
        <f>+IF(AC297="","",AVERAGE(AC297:AC311))</f>
        <v/>
      </c>
      <c r="AF297" s="682" t="str" cm="1">
        <f t="array" ref="AF297">+_xlfn.IFS(AE297="","",AE297='12 Formulas'!$BR$2,'12 Formulas'!$BQ$2,AE297&gt;='12 Formulas'!$BS$3,'12 Formulas'!$BQ$3,AE297&gt;='12 Formulas'!$BS$4,'12 Formulas'!$BQ$4)</f>
        <v/>
      </c>
      <c r="AG297" s="702" t="str">
        <f>+IF(AF297="","",'12 Formulas'!$BU$2)</f>
        <v/>
      </c>
      <c r="AH297" s="676" t="str" cm="1">
        <f t="array" ref="AH297">+_xlfn.IFS(AG297="","",AG297='12 Formulas'!$BX$4,'12 Formulas'!$BY$4,AND(AF297='12 Formulas'!$BW$3,AG297='12 Formulas'!$BX$3),'12 Formulas'!$BY$3,AND(AF297='12 Formulas'!$BW$5,AG297='12 Formulas'!$BX$5),'12 Formulas'!$BY$5,AND(AF297='12 Formulas'!$BW$7,AG297='12 Formulas'!$BX$7),'12 Formulas'!$BY$7)</f>
        <v/>
      </c>
      <c r="AI297" s="67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0" t="str">
        <f>+IF(D297="","",D297)</f>
        <v/>
      </c>
      <c r="AK297" s="690"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2"/>
      <c r="AM297" s="174"/>
      <c r="AN297" s="174"/>
      <c r="AO297" s="174"/>
      <c r="AP297" s="174"/>
      <c r="AQ297" s="174"/>
      <c r="AR297" s="172"/>
      <c r="AS297" s="172"/>
    </row>
    <row r="298" spans="1:45" ht="12.75" customHeight="1" x14ac:dyDescent="0.25">
      <c r="A298" s="682"/>
      <c r="B298" s="684"/>
      <c r="C298" s="686"/>
      <c r="D298" s="688"/>
      <c r="E298" s="686"/>
      <c r="F298" s="693"/>
      <c r="G298" s="696"/>
      <c r="H298" s="107" t="s">
        <v>254</v>
      </c>
      <c r="I298" s="496"/>
      <c r="J298" s="519"/>
      <c r="K298" s="48" t="str" cm="1">
        <f t="array" ref="K298">+_xlfn.IFS(J298="","",J298='12 Formulas'!$AM$2,'12 Formulas'!$AN$2,J298='12 Formulas'!$AM$3,'12 Formulas'!$AN$3)</f>
        <v/>
      </c>
      <c r="L298" s="452"/>
      <c r="M298" s="49" t="str" cm="1">
        <f t="array" ref="M298">+_xlfn.IFS(L298="","",L298='12 Formulas'!$AO$2,'12 Formulas'!$AP$2,L298='12 Formulas'!$AO$3,'12 Formulas'!$AP$3)</f>
        <v/>
      </c>
      <c r="N298" s="452"/>
      <c r="O298" s="49" t="str" cm="1">
        <f t="array" ref="O298">+_xlfn.IFS(N298="","",N298='12 Formulas'!$AQ$2,'12 Formulas'!$AR$2,N298='12 Formulas'!$AQ$3,'12 Formulas'!$AR$3)</f>
        <v/>
      </c>
      <c r="P298" s="452"/>
      <c r="Q298" s="49" t="str" cm="1">
        <f t="array" ref="Q298">+_xlfn.IFS(P298="","",P298='12 Formulas'!$AS$2,'12 Formulas'!$AT$2,P298='12 Formulas'!$AS$3,'12 Formulas'!$AT$3,P298='12 Formulas'!$AS$4,'12 Formulas'!$AT$4)</f>
        <v/>
      </c>
      <c r="R298" s="452"/>
      <c r="S298" s="49" t="str" cm="1">
        <f t="array" ref="S298">+_xlfn.IFS(R298="","",R298='12 Formulas'!$AU$2,'12 Formulas'!$AV$2,R298='12 Formulas'!$AU$3,'12 Formulas'!$AV$3)</f>
        <v/>
      </c>
      <c r="T298" s="491"/>
      <c r="U298" s="49" t="str" cm="1">
        <f t="array" ref="U298">+_xlfn.IFS(T298="","",T298='12 Formulas'!$AW$2,'12 Formulas'!$AX$2,T298='12 Formulas'!$AW$3,'12 Formulas'!$AX$3)</f>
        <v/>
      </c>
      <c r="V298" s="523"/>
      <c r="W298" s="104" t="str" cm="1">
        <f t="array" ref="W298">+_xlfn.IFS(V298="","",V298='12 Formulas'!$AY$2,'12 Formulas'!$AZ$2,V298='12 Formulas'!$AY$3,'12 Formulas'!$AZ$3,V298='12 Formulas'!$AY$4,'12 Formulas'!$AZ$4)</f>
        <v/>
      </c>
      <c r="X298" s="101" t="str">
        <f t="shared" si="4"/>
        <v/>
      </c>
      <c r="Y298" s="50" t="str" cm="1">
        <f t="array" ref="Y298">+_xlfn.IFS(X298="","",X298&lt;='12 Formulas'!$BD$4,'12 Formulas'!$BB$4,X298&lt;='12 Formulas'!$BD$3,'12 Formulas'!$BB$3,X298&lt;='12 Formulas'!$BD$2,'12 Formulas'!$BB$2)</f>
        <v/>
      </c>
      <c r="Z298" s="526"/>
      <c r="AA298" s="95" t="str" cm="1">
        <f t="array" ref="AA298">+_xlfn.IFS(Z298="","",Z298='12 Formulas'!$BF$2,'12 Formulas'!$BG$2,Z298='12 Formulas'!$BF$3,'12 Formulas'!$BG$3,Z298='12 Formulas'!$BF$4,'12 Formulas'!$BG$4)</f>
        <v/>
      </c>
      <c r="AB298" s="94"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5" t="str" cm="1">
        <f t="array" ref="AC298">+_xlfn.IFS(AB298="","",AB298='12 Formulas'!$BM$3,'12 Formulas'!$BN$3,AB298='12 Formulas'!$BM$4,'12 Formulas'!$BN$4,AB298='12 Formulas'!$BM$5,'12 Formulas'!$BN$5)</f>
        <v/>
      </c>
      <c r="AD298" s="90" t="str" cm="1">
        <f t="array" ref="AD298">+_xlfn.IFS(AB298="","",AB298='12 Formulas'!$BM$3,'12 Formulas'!$BO$3,AB298='12 Formulas'!$BM$4,'12 Formulas'!$BO$4,AB298='12 Formulas'!$BM$5,'12 Formulas'!$BO$5)</f>
        <v/>
      </c>
      <c r="AE298" s="700"/>
      <c r="AF298" s="682"/>
      <c r="AG298" s="702"/>
      <c r="AH298" s="676"/>
      <c r="AI298" s="678"/>
      <c r="AJ298" s="680"/>
      <c r="AK298" s="690"/>
      <c r="AL298" s="172"/>
      <c r="AM298" s="174"/>
      <c r="AN298" s="174"/>
      <c r="AO298" s="174"/>
      <c r="AP298" s="174"/>
      <c r="AQ298" s="174"/>
      <c r="AR298" s="172"/>
      <c r="AS298" s="172"/>
    </row>
    <row r="299" spans="1:45" ht="12.75" customHeight="1" x14ac:dyDescent="0.25">
      <c r="A299" s="682"/>
      <c r="B299" s="684"/>
      <c r="C299" s="686"/>
      <c r="D299" s="688"/>
      <c r="E299" s="686"/>
      <c r="F299" s="694"/>
      <c r="G299" s="697"/>
      <c r="H299" s="107" t="s">
        <v>258</v>
      </c>
      <c r="I299" s="496"/>
      <c r="J299" s="519"/>
      <c r="K299" s="48" t="str" cm="1">
        <f t="array" ref="K299">+_xlfn.IFS(J299="","",J299='12 Formulas'!$AM$2,'12 Formulas'!$AN$2,J299='12 Formulas'!$AM$3,'12 Formulas'!$AN$3)</f>
        <v/>
      </c>
      <c r="L299" s="452"/>
      <c r="M299" s="49" t="str" cm="1">
        <f t="array" ref="M299">+_xlfn.IFS(L299="","",L299='12 Formulas'!$AO$2,'12 Formulas'!$AP$2,L299='12 Formulas'!$AO$3,'12 Formulas'!$AP$3)</f>
        <v/>
      </c>
      <c r="N299" s="452"/>
      <c r="O299" s="49" t="str" cm="1">
        <f t="array" ref="O299">+_xlfn.IFS(N299="","",N299='12 Formulas'!$AQ$2,'12 Formulas'!$AR$2,N299='12 Formulas'!$AQ$3,'12 Formulas'!$AR$3)</f>
        <v/>
      </c>
      <c r="P299" s="452"/>
      <c r="Q299" s="49" t="str" cm="1">
        <f t="array" ref="Q299">+_xlfn.IFS(P299="","",P299='12 Formulas'!$AS$2,'12 Formulas'!$AT$2,P299='12 Formulas'!$AS$3,'12 Formulas'!$AT$3,P299='12 Formulas'!$AS$4,'12 Formulas'!$AT$4)</f>
        <v/>
      </c>
      <c r="R299" s="452"/>
      <c r="S299" s="49" t="str" cm="1">
        <f t="array" ref="S299">+_xlfn.IFS(R299="","",R299='12 Formulas'!$AU$2,'12 Formulas'!$AV$2,R299='12 Formulas'!$AU$3,'12 Formulas'!$AV$3)</f>
        <v/>
      </c>
      <c r="T299" s="491"/>
      <c r="U299" s="49" t="str" cm="1">
        <f t="array" ref="U299">+_xlfn.IFS(T299="","",T299='12 Formulas'!$AW$2,'12 Formulas'!$AX$2,T299='12 Formulas'!$AW$3,'12 Formulas'!$AX$3)</f>
        <v/>
      </c>
      <c r="V299" s="523"/>
      <c r="W299" s="104" t="str" cm="1">
        <f t="array" ref="W299">+_xlfn.IFS(V299="","",V299='12 Formulas'!$AY$2,'12 Formulas'!$AZ$2,V299='12 Formulas'!$AY$3,'12 Formulas'!$AZ$3,V299='12 Formulas'!$AY$4,'12 Formulas'!$AZ$4)</f>
        <v/>
      </c>
      <c r="X299" s="101" t="str">
        <f t="shared" si="4"/>
        <v/>
      </c>
      <c r="Y299" s="50" t="str" cm="1">
        <f t="array" ref="Y299">+_xlfn.IFS(X299="","",X299&lt;='12 Formulas'!$BD$4,'12 Formulas'!$BB$4,X299&lt;='12 Formulas'!$BD$3,'12 Formulas'!$BB$3,X299&lt;='12 Formulas'!$BD$2,'12 Formulas'!$BB$2)</f>
        <v/>
      </c>
      <c r="Z299" s="526"/>
      <c r="AA299" s="95" t="str" cm="1">
        <f t="array" ref="AA299">+_xlfn.IFS(Z299="","",Z299='12 Formulas'!$BF$2,'12 Formulas'!$BG$2,Z299='12 Formulas'!$BF$3,'12 Formulas'!$BG$3,Z299='12 Formulas'!$BF$4,'12 Formulas'!$BG$4)</f>
        <v/>
      </c>
      <c r="AB299" s="94"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5" t="str" cm="1">
        <f t="array" ref="AC299">+_xlfn.IFS(AB299="","",AB299='12 Formulas'!$BM$3,'12 Formulas'!$BN$3,AB299='12 Formulas'!$BM$4,'12 Formulas'!$BN$4,AB299='12 Formulas'!$BM$5,'12 Formulas'!$BN$5)</f>
        <v/>
      </c>
      <c r="AD299" s="90" t="str" cm="1">
        <f t="array" ref="AD299">+_xlfn.IFS(AB299="","",AB299='12 Formulas'!$BM$3,'12 Formulas'!$BO$3,AB299='12 Formulas'!$BM$4,'12 Formulas'!$BO$4,AB299='12 Formulas'!$BM$5,'12 Formulas'!$BO$5)</f>
        <v/>
      </c>
      <c r="AE299" s="700"/>
      <c r="AF299" s="682"/>
      <c r="AG299" s="702"/>
      <c r="AH299" s="676"/>
      <c r="AI299" s="678"/>
      <c r="AJ299" s="680"/>
      <c r="AK299" s="690"/>
      <c r="AL299" s="172"/>
      <c r="AM299" s="174"/>
      <c r="AN299" s="174"/>
      <c r="AO299" s="174"/>
      <c r="AP299" s="174"/>
      <c r="AQ299" s="174"/>
      <c r="AR299" s="172"/>
      <c r="AS299" s="172"/>
    </row>
    <row r="300" spans="1:45" ht="12.75" customHeight="1" x14ac:dyDescent="0.25">
      <c r="A300" s="682"/>
      <c r="B300" s="684"/>
      <c r="C300" s="686"/>
      <c r="D300" s="688"/>
      <c r="E300" s="686"/>
      <c r="F300" s="692" t="s">
        <v>259</v>
      </c>
      <c r="G300" s="695"/>
      <c r="H300" s="107" t="s">
        <v>245</v>
      </c>
      <c r="I300" s="496"/>
      <c r="J300" s="519"/>
      <c r="K300" s="48" t="str" cm="1">
        <f t="array" ref="K300">+_xlfn.IFS(J300="","",J300='12 Formulas'!$AM$2,'12 Formulas'!$AN$2,J300='12 Formulas'!$AM$3,'12 Formulas'!$AN$3)</f>
        <v/>
      </c>
      <c r="L300" s="452"/>
      <c r="M300" s="49" t="str" cm="1">
        <f t="array" ref="M300">+_xlfn.IFS(L300="","",L300='12 Formulas'!$AO$2,'12 Formulas'!$AP$2,L300='12 Formulas'!$AO$3,'12 Formulas'!$AP$3)</f>
        <v/>
      </c>
      <c r="N300" s="452"/>
      <c r="O300" s="49" t="str" cm="1">
        <f t="array" ref="O300">+_xlfn.IFS(N300="","",N300='12 Formulas'!$AQ$2,'12 Formulas'!$AR$2,N300='12 Formulas'!$AQ$3,'12 Formulas'!$AR$3)</f>
        <v/>
      </c>
      <c r="P300" s="452"/>
      <c r="Q300" s="49" t="str" cm="1">
        <f t="array" ref="Q300">+_xlfn.IFS(P300="","",P300='12 Formulas'!$AS$2,'12 Formulas'!$AT$2,P300='12 Formulas'!$AS$3,'12 Formulas'!$AT$3,P300='12 Formulas'!$AS$4,'12 Formulas'!$AT$4)</f>
        <v/>
      </c>
      <c r="R300" s="452"/>
      <c r="S300" s="49" t="str" cm="1">
        <f t="array" ref="S300">+_xlfn.IFS(R300="","",R300='12 Formulas'!$AU$2,'12 Formulas'!$AV$2,R300='12 Formulas'!$AU$3,'12 Formulas'!$AV$3)</f>
        <v/>
      </c>
      <c r="T300" s="491"/>
      <c r="U300" s="49" t="str" cm="1">
        <f t="array" ref="U300">+_xlfn.IFS(T300="","",T300='12 Formulas'!$AW$2,'12 Formulas'!$AX$2,T300='12 Formulas'!$AW$3,'12 Formulas'!$AX$3)</f>
        <v/>
      </c>
      <c r="V300" s="523"/>
      <c r="W300" s="104" t="str" cm="1">
        <f t="array" ref="W300">+_xlfn.IFS(V300="","",V300='12 Formulas'!$AY$2,'12 Formulas'!$AZ$2,V300='12 Formulas'!$AY$3,'12 Formulas'!$AZ$3,V300='12 Formulas'!$AY$4,'12 Formulas'!$AZ$4)</f>
        <v/>
      </c>
      <c r="X300" s="101" t="str">
        <f t="shared" si="4"/>
        <v/>
      </c>
      <c r="Y300" s="50" t="str" cm="1">
        <f t="array" ref="Y300">+_xlfn.IFS(X300="","",X300&lt;='12 Formulas'!$BD$4,'12 Formulas'!$BB$4,X300&lt;='12 Formulas'!$BD$3,'12 Formulas'!$BB$3,X300&lt;='12 Formulas'!$BD$2,'12 Formulas'!$BB$2)</f>
        <v/>
      </c>
      <c r="Z300" s="526"/>
      <c r="AA300" s="95" t="str" cm="1">
        <f t="array" ref="AA300">+_xlfn.IFS(Z300="","",Z300='12 Formulas'!$BF$2,'12 Formulas'!$BG$2,Z300='12 Formulas'!$BF$3,'12 Formulas'!$BG$3,Z300='12 Formulas'!$BF$4,'12 Formulas'!$BG$4)</f>
        <v/>
      </c>
      <c r="AB300" s="94"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5" t="str" cm="1">
        <f t="array" ref="AC300">+_xlfn.IFS(AB300="","",AB300='12 Formulas'!$BM$3,'12 Formulas'!$BN$3,AB300='12 Formulas'!$BM$4,'12 Formulas'!$BN$4,AB300='12 Formulas'!$BM$5,'12 Formulas'!$BN$5)</f>
        <v/>
      </c>
      <c r="AD300" s="90" t="str" cm="1">
        <f t="array" ref="AD300">+_xlfn.IFS(AB300="","",AB300='12 Formulas'!$BM$3,'12 Formulas'!$BO$3,AB300='12 Formulas'!$BM$4,'12 Formulas'!$BO$4,AB300='12 Formulas'!$BM$5,'12 Formulas'!$BO$5)</f>
        <v/>
      </c>
      <c r="AE300" s="700"/>
      <c r="AF300" s="682"/>
      <c r="AG300" s="702"/>
      <c r="AH300" s="676"/>
      <c r="AI300" s="678"/>
      <c r="AJ300" s="680"/>
      <c r="AK300" s="690"/>
      <c r="AL300" s="172"/>
      <c r="AM300" s="174"/>
      <c r="AN300" s="174"/>
      <c r="AO300" s="174"/>
      <c r="AP300" s="174"/>
      <c r="AQ300" s="174"/>
      <c r="AR300" s="172"/>
      <c r="AS300" s="172"/>
    </row>
    <row r="301" spans="1:45" ht="12.75" customHeight="1" x14ac:dyDescent="0.25">
      <c r="A301" s="682"/>
      <c r="B301" s="684"/>
      <c r="C301" s="686"/>
      <c r="D301" s="688"/>
      <c r="E301" s="686"/>
      <c r="F301" s="693"/>
      <c r="G301" s="696"/>
      <c r="H301" s="107" t="s">
        <v>254</v>
      </c>
      <c r="I301" s="496"/>
      <c r="J301" s="519"/>
      <c r="K301" s="48" t="str" cm="1">
        <f t="array" ref="K301">+_xlfn.IFS(J301="","",J301='12 Formulas'!$AM$2,'12 Formulas'!$AN$2,J301='12 Formulas'!$AM$3,'12 Formulas'!$AN$3)</f>
        <v/>
      </c>
      <c r="L301" s="452"/>
      <c r="M301" s="49" t="str" cm="1">
        <f t="array" ref="M301">+_xlfn.IFS(L301="","",L301='12 Formulas'!$AO$2,'12 Formulas'!$AP$2,L301='12 Formulas'!$AO$3,'12 Formulas'!$AP$3)</f>
        <v/>
      </c>
      <c r="N301" s="452"/>
      <c r="O301" s="49" t="str" cm="1">
        <f t="array" ref="O301">+_xlfn.IFS(N301="","",N301='12 Formulas'!$AQ$2,'12 Formulas'!$AR$2,N301='12 Formulas'!$AQ$3,'12 Formulas'!$AR$3)</f>
        <v/>
      </c>
      <c r="P301" s="452"/>
      <c r="Q301" s="49" t="str" cm="1">
        <f t="array" ref="Q301">+_xlfn.IFS(P301="","",P301='12 Formulas'!$AS$2,'12 Formulas'!$AT$2,P301='12 Formulas'!$AS$3,'12 Formulas'!$AT$3,P301='12 Formulas'!$AS$4,'12 Formulas'!$AT$4)</f>
        <v/>
      </c>
      <c r="R301" s="452"/>
      <c r="S301" s="49" t="str" cm="1">
        <f t="array" ref="S301">+_xlfn.IFS(R301="","",R301='12 Formulas'!$AU$2,'12 Formulas'!$AV$2,R301='12 Formulas'!$AU$3,'12 Formulas'!$AV$3)</f>
        <v/>
      </c>
      <c r="T301" s="491"/>
      <c r="U301" s="49" t="str" cm="1">
        <f t="array" ref="U301">+_xlfn.IFS(T301="","",T301='12 Formulas'!$AW$2,'12 Formulas'!$AX$2,T301='12 Formulas'!$AW$3,'12 Formulas'!$AX$3)</f>
        <v/>
      </c>
      <c r="V301" s="523"/>
      <c r="W301" s="104" t="str" cm="1">
        <f t="array" ref="W301">+_xlfn.IFS(V301="","",V301='12 Formulas'!$AY$2,'12 Formulas'!$AZ$2,V301='12 Formulas'!$AY$3,'12 Formulas'!$AZ$3,V301='12 Formulas'!$AY$4,'12 Formulas'!$AZ$4)</f>
        <v/>
      </c>
      <c r="X301" s="101" t="str">
        <f t="shared" si="4"/>
        <v/>
      </c>
      <c r="Y301" s="50" t="str" cm="1">
        <f t="array" ref="Y301">+_xlfn.IFS(X301="","",X301&lt;='12 Formulas'!$BD$4,'12 Formulas'!$BB$4,X301&lt;='12 Formulas'!$BD$3,'12 Formulas'!$BB$3,X301&lt;='12 Formulas'!$BD$2,'12 Formulas'!$BB$2)</f>
        <v/>
      </c>
      <c r="Z301" s="526"/>
      <c r="AA301" s="95" t="str" cm="1">
        <f t="array" ref="AA301">+_xlfn.IFS(Z301="","",Z301='12 Formulas'!$BF$2,'12 Formulas'!$BG$2,Z301='12 Formulas'!$BF$3,'12 Formulas'!$BG$3,Z301='12 Formulas'!$BF$4,'12 Formulas'!$BG$4)</f>
        <v/>
      </c>
      <c r="AB301" s="94"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5" t="str" cm="1">
        <f t="array" ref="AC301">+_xlfn.IFS(AB301="","",AB301='12 Formulas'!$BM$3,'12 Formulas'!$BN$3,AB301='12 Formulas'!$BM$4,'12 Formulas'!$BN$4,AB301='12 Formulas'!$BM$5,'12 Formulas'!$BN$5)</f>
        <v/>
      </c>
      <c r="AD301" s="90" t="str" cm="1">
        <f t="array" ref="AD301">+_xlfn.IFS(AB301="","",AB301='12 Formulas'!$BM$3,'12 Formulas'!$BO$3,AB301='12 Formulas'!$BM$4,'12 Formulas'!$BO$4,AB301='12 Formulas'!$BM$5,'12 Formulas'!$BO$5)</f>
        <v/>
      </c>
      <c r="AE301" s="700"/>
      <c r="AF301" s="682"/>
      <c r="AG301" s="702"/>
      <c r="AH301" s="676"/>
      <c r="AI301" s="678"/>
      <c r="AJ301" s="680"/>
      <c r="AK301" s="690"/>
      <c r="AL301" s="172"/>
      <c r="AM301" s="174"/>
      <c r="AN301" s="174"/>
      <c r="AO301" s="174"/>
      <c r="AP301" s="174"/>
      <c r="AQ301" s="174"/>
      <c r="AR301" s="172"/>
      <c r="AS301" s="172"/>
    </row>
    <row r="302" spans="1:45" ht="12.75" customHeight="1" x14ac:dyDescent="0.25">
      <c r="A302" s="682"/>
      <c r="B302" s="684"/>
      <c r="C302" s="686"/>
      <c r="D302" s="688"/>
      <c r="E302" s="686"/>
      <c r="F302" s="694"/>
      <c r="G302" s="697"/>
      <c r="H302" s="107" t="s">
        <v>258</v>
      </c>
      <c r="I302" s="496"/>
      <c r="J302" s="519"/>
      <c r="K302" s="48" t="str" cm="1">
        <f t="array" ref="K302">+_xlfn.IFS(J302="","",J302='12 Formulas'!$AM$2,'12 Formulas'!$AN$2,J302='12 Formulas'!$AM$3,'12 Formulas'!$AN$3)</f>
        <v/>
      </c>
      <c r="L302" s="452"/>
      <c r="M302" s="49" t="str" cm="1">
        <f t="array" ref="M302">+_xlfn.IFS(L302="","",L302='12 Formulas'!$AO$2,'12 Formulas'!$AP$2,L302='12 Formulas'!$AO$3,'12 Formulas'!$AP$3)</f>
        <v/>
      </c>
      <c r="N302" s="452"/>
      <c r="O302" s="49" t="str" cm="1">
        <f t="array" ref="O302">+_xlfn.IFS(N302="","",N302='12 Formulas'!$AQ$2,'12 Formulas'!$AR$2,N302='12 Formulas'!$AQ$3,'12 Formulas'!$AR$3)</f>
        <v/>
      </c>
      <c r="P302" s="452"/>
      <c r="Q302" s="49" t="str" cm="1">
        <f t="array" ref="Q302">+_xlfn.IFS(P302="","",P302='12 Formulas'!$AS$2,'12 Formulas'!$AT$2,P302='12 Formulas'!$AS$3,'12 Formulas'!$AT$3,P302='12 Formulas'!$AS$4,'12 Formulas'!$AT$4)</f>
        <v/>
      </c>
      <c r="R302" s="452"/>
      <c r="S302" s="49" t="str" cm="1">
        <f t="array" ref="S302">+_xlfn.IFS(R302="","",R302='12 Formulas'!$AU$2,'12 Formulas'!$AV$2,R302='12 Formulas'!$AU$3,'12 Formulas'!$AV$3)</f>
        <v/>
      </c>
      <c r="T302" s="491"/>
      <c r="U302" s="49" t="str" cm="1">
        <f t="array" ref="U302">+_xlfn.IFS(T302="","",T302='12 Formulas'!$AW$2,'12 Formulas'!$AX$2,T302='12 Formulas'!$AW$3,'12 Formulas'!$AX$3)</f>
        <v/>
      </c>
      <c r="V302" s="523"/>
      <c r="W302" s="104" t="str" cm="1">
        <f t="array" ref="W302">+_xlfn.IFS(V302="","",V302='12 Formulas'!$AY$2,'12 Formulas'!$AZ$2,V302='12 Formulas'!$AY$3,'12 Formulas'!$AZ$3,V302='12 Formulas'!$AY$4,'12 Formulas'!$AZ$4)</f>
        <v/>
      </c>
      <c r="X302" s="101" t="str">
        <f t="shared" si="4"/>
        <v/>
      </c>
      <c r="Y302" s="50" t="str" cm="1">
        <f t="array" ref="Y302">+_xlfn.IFS(X302="","",X302&lt;='12 Formulas'!$BD$4,'12 Formulas'!$BB$4,X302&lt;='12 Formulas'!$BD$3,'12 Formulas'!$BB$3,X302&lt;='12 Formulas'!$BD$2,'12 Formulas'!$BB$2)</f>
        <v/>
      </c>
      <c r="Z302" s="526"/>
      <c r="AA302" s="95" t="str" cm="1">
        <f t="array" ref="AA302">+_xlfn.IFS(Z302="","",Z302='12 Formulas'!$BF$2,'12 Formulas'!$BG$2,Z302='12 Formulas'!$BF$3,'12 Formulas'!$BG$3,Z302='12 Formulas'!$BF$4,'12 Formulas'!$BG$4)</f>
        <v/>
      </c>
      <c r="AB302" s="94"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5" t="str" cm="1">
        <f t="array" ref="AC302">+_xlfn.IFS(AB302="","",AB302='12 Formulas'!$BM$3,'12 Formulas'!$BN$3,AB302='12 Formulas'!$BM$4,'12 Formulas'!$BN$4,AB302='12 Formulas'!$BM$5,'12 Formulas'!$BN$5)</f>
        <v/>
      </c>
      <c r="AD302" s="90" t="str" cm="1">
        <f t="array" ref="AD302">+_xlfn.IFS(AB302="","",AB302='12 Formulas'!$BM$3,'12 Formulas'!$BO$3,AB302='12 Formulas'!$BM$4,'12 Formulas'!$BO$4,AB302='12 Formulas'!$BM$5,'12 Formulas'!$BO$5)</f>
        <v/>
      </c>
      <c r="AE302" s="700"/>
      <c r="AF302" s="682"/>
      <c r="AG302" s="702"/>
      <c r="AH302" s="676"/>
      <c r="AI302" s="678"/>
      <c r="AJ302" s="680"/>
      <c r="AK302" s="690"/>
      <c r="AL302" s="172"/>
      <c r="AM302" s="174"/>
      <c r="AN302" s="174"/>
      <c r="AO302" s="174"/>
      <c r="AP302" s="174"/>
      <c r="AQ302" s="174"/>
      <c r="AR302" s="172"/>
      <c r="AS302" s="172"/>
    </row>
    <row r="303" spans="1:45" ht="12.75" customHeight="1" x14ac:dyDescent="0.25">
      <c r="A303" s="682"/>
      <c r="B303" s="684"/>
      <c r="C303" s="686"/>
      <c r="D303" s="688"/>
      <c r="E303" s="686"/>
      <c r="F303" s="692" t="s">
        <v>260</v>
      </c>
      <c r="G303" s="695"/>
      <c r="H303" s="107" t="s">
        <v>245</v>
      </c>
      <c r="I303" s="496"/>
      <c r="J303" s="519"/>
      <c r="K303" s="48" t="str" cm="1">
        <f t="array" ref="K303">+_xlfn.IFS(J303="","",J303='12 Formulas'!$AM$2,'12 Formulas'!$AN$2,J303='12 Formulas'!$AM$3,'12 Formulas'!$AN$3)</f>
        <v/>
      </c>
      <c r="L303" s="452"/>
      <c r="M303" s="49" t="str" cm="1">
        <f t="array" ref="M303">+_xlfn.IFS(L303="","",L303='12 Formulas'!$AO$2,'12 Formulas'!$AP$2,L303='12 Formulas'!$AO$3,'12 Formulas'!$AP$3)</f>
        <v/>
      </c>
      <c r="N303" s="452"/>
      <c r="O303" s="49" t="str" cm="1">
        <f t="array" ref="O303">+_xlfn.IFS(N303="","",N303='12 Formulas'!$AQ$2,'12 Formulas'!$AR$2,N303='12 Formulas'!$AQ$3,'12 Formulas'!$AR$3)</f>
        <v/>
      </c>
      <c r="P303" s="452"/>
      <c r="Q303" s="49" t="str" cm="1">
        <f t="array" ref="Q303">+_xlfn.IFS(P303="","",P303='12 Formulas'!$AS$2,'12 Formulas'!$AT$2,P303='12 Formulas'!$AS$3,'12 Formulas'!$AT$3,P303='12 Formulas'!$AS$4,'12 Formulas'!$AT$4)</f>
        <v/>
      </c>
      <c r="R303" s="452"/>
      <c r="S303" s="49" t="str" cm="1">
        <f t="array" ref="S303">+_xlfn.IFS(R303="","",R303='12 Formulas'!$AU$2,'12 Formulas'!$AV$2,R303='12 Formulas'!$AU$3,'12 Formulas'!$AV$3)</f>
        <v/>
      </c>
      <c r="T303" s="491"/>
      <c r="U303" s="49" t="str" cm="1">
        <f t="array" ref="U303">+_xlfn.IFS(T303="","",T303='12 Formulas'!$AW$2,'12 Formulas'!$AX$2,T303='12 Formulas'!$AW$3,'12 Formulas'!$AX$3)</f>
        <v/>
      </c>
      <c r="V303" s="523"/>
      <c r="W303" s="104" t="str" cm="1">
        <f t="array" ref="W303">+_xlfn.IFS(V303="","",V303='12 Formulas'!$AY$2,'12 Formulas'!$AZ$2,V303='12 Formulas'!$AY$3,'12 Formulas'!$AZ$3,V303='12 Formulas'!$AY$4,'12 Formulas'!$AZ$4)</f>
        <v/>
      </c>
      <c r="X303" s="101" t="str">
        <f t="shared" si="4"/>
        <v/>
      </c>
      <c r="Y303" s="50" t="str" cm="1">
        <f t="array" ref="Y303">+_xlfn.IFS(X303="","",X303&lt;='12 Formulas'!$BD$4,'12 Formulas'!$BB$4,X303&lt;='12 Formulas'!$BD$3,'12 Formulas'!$BB$3,X303&lt;='12 Formulas'!$BD$2,'12 Formulas'!$BB$2)</f>
        <v/>
      </c>
      <c r="Z303" s="526"/>
      <c r="AA303" s="95" t="str" cm="1">
        <f t="array" ref="AA303">+_xlfn.IFS(Z303="","",Z303='12 Formulas'!$BF$2,'12 Formulas'!$BG$2,Z303='12 Formulas'!$BF$3,'12 Formulas'!$BG$3,Z303='12 Formulas'!$BF$4,'12 Formulas'!$BG$4)</f>
        <v/>
      </c>
      <c r="AB303" s="94"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5" t="str" cm="1">
        <f t="array" ref="AC303">+_xlfn.IFS(AB303="","",AB303='12 Formulas'!$BM$3,'12 Formulas'!$BN$3,AB303='12 Formulas'!$BM$4,'12 Formulas'!$BN$4,AB303='12 Formulas'!$BM$5,'12 Formulas'!$BN$5)</f>
        <v/>
      </c>
      <c r="AD303" s="90" t="str" cm="1">
        <f t="array" ref="AD303">+_xlfn.IFS(AB303="","",AB303='12 Formulas'!$BM$3,'12 Formulas'!$BO$3,AB303='12 Formulas'!$BM$4,'12 Formulas'!$BO$4,AB303='12 Formulas'!$BM$5,'12 Formulas'!$BO$5)</f>
        <v/>
      </c>
      <c r="AE303" s="700"/>
      <c r="AF303" s="682"/>
      <c r="AG303" s="702"/>
      <c r="AH303" s="676"/>
      <c r="AI303" s="678"/>
      <c r="AJ303" s="680"/>
      <c r="AK303" s="690"/>
      <c r="AL303" s="172"/>
      <c r="AM303" s="174"/>
      <c r="AN303" s="174"/>
      <c r="AO303" s="174"/>
      <c r="AP303" s="174"/>
      <c r="AQ303" s="174"/>
      <c r="AR303" s="172"/>
      <c r="AS303" s="172"/>
    </row>
    <row r="304" spans="1:45" ht="12.75" customHeight="1" x14ac:dyDescent="0.25">
      <c r="A304" s="682"/>
      <c r="B304" s="684"/>
      <c r="C304" s="686"/>
      <c r="D304" s="688"/>
      <c r="E304" s="686"/>
      <c r="F304" s="693"/>
      <c r="G304" s="696"/>
      <c r="H304" s="107" t="s">
        <v>254</v>
      </c>
      <c r="I304" s="496"/>
      <c r="J304" s="519"/>
      <c r="K304" s="48" t="str" cm="1">
        <f t="array" ref="K304">+_xlfn.IFS(J304="","",J304='12 Formulas'!$AM$2,'12 Formulas'!$AN$2,J304='12 Formulas'!$AM$3,'12 Formulas'!$AN$3)</f>
        <v/>
      </c>
      <c r="L304" s="452"/>
      <c r="M304" s="49" t="str" cm="1">
        <f t="array" ref="M304">+_xlfn.IFS(L304="","",L304='12 Formulas'!$AO$2,'12 Formulas'!$AP$2,L304='12 Formulas'!$AO$3,'12 Formulas'!$AP$3)</f>
        <v/>
      </c>
      <c r="N304" s="452"/>
      <c r="O304" s="49" t="str" cm="1">
        <f t="array" ref="O304">+_xlfn.IFS(N304="","",N304='12 Formulas'!$AQ$2,'12 Formulas'!$AR$2,N304='12 Formulas'!$AQ$3,'12 Formulas'!$AR$3)</f>
        <v/>
      </c>
      <c r="P304" s="452"/>
      <c r="Q304" s="49" t="str" cm="1">
        <f t="array" ref="Q304">+_xlfn.IFS(P304="","",P304='12 Formulas'!$AS$2,'12 Formulas'!$AT$2,P304='12 Formulas'!$AS$3,'12 Formulas'!$AT$3,P304='12 Formulas'!$AS$4,'12 Formulas'!$AT$4)</f>
        <v/>
      </c>
      <c r="R304" s="452"/>
      <c r="S304" s="49" t="str" cm="1">
        <f t="array" ref="S304">+_xlfn.IFS(R304="","",R304='12 Formulas'!$AU$2,'12 Formulas'!$AV$2,R304='12 Formulas'!$AU$3,'12 Formulas'!$AV$3)</f>
        <v/>
      </c>
      <c r="T304" s="491"/>
      <c r="U304" s="49" t="str" cm="1">
        <f t="array" ref="U304">+_xlfn.IFS(T304="","",T304='12 Formulas'!$AW$2,'12 Formulas'!$AX$2,T304='12 Formulas'!$AW$3,'12 Formulas'!$AX$3)</f>
        <v/>
      </c>
      <c r="V304" s="523"/>
      <c r="W304" s="104" t="str" cm="1">
        <f t="array" ref="W304">+_xlfn.IFS(V304="","",V304='12 Formulas'!$AY$2,'12 Formulas'!$AZ$2,V304='12 Formulas'!$AY$3,'12 Formulas'!$AZ$3,V304='12 Formulas'!$AY$4,'12 Formulas'!$AZ$4)</f>
        <v/>
      </c>
      <c r="X304" s="101" t="str">
        <f t="shared" si="4"/>
        <v/>
      </c>
      <c r="Y304" s="50" t="str" cm="1">
        <f t="array" ref="Y304">+_xlfn.IFS(X304="","",X304&lt;='12 Formulas'!$BD$4,'12 Formulas'!$BB$4,X304&lt;='12 Formulas'!$BD$3,'12 Formulas'!$BB$3,X304&lt;='12 Formulas'!$BD$2,'12 Formulas'!$BB$2)</f>
        <v/>
      </c>
      <c r="Z304" s="526"/>
      <c r="AA304" s="95" t="str" cm="1">
        <f t="array" ref="AA304">+_xlfn.IFS(Z304="","",Z304='12 Formulas'!$BF$2,'12 Formulas'!$BG$2,Z304='12 Formulas'!$BF$3,'12 Formulas'!$BG$3,Z304='12 Formulas'!$BF$4,'12 Formulas'!$BG$4)</f>
        <v/>
      </c>
      <c r="AB304" s="94"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5" t="str" cm="1">
        <f t="array" ref="AC304">+_xlfn.IFS(AB304="","",AB304='12 Formulas'!$BM$3,'12 Formulas'!$BN$3,AB304='12 Formulas'!$BM$4,'12 Formulas'!$BN$4,AB304='12 Formulas'!$BM$5,'12 Formulas'!$BN$5)</f>
        <v/>
      </c>
      <c r="AD304" s="90" t="str" cm="1">
        <f t="array" ref="AD304">+_xlfn.IFS(AB304="","",AB304='12 Formulas'!$BM$3,'12 Formulas'!$BO$3,AB304='12 Formulas'!$BM$4,'12 Formulas'!$BO$4,AB304='12 Formulas'!$BM$5,'12 Formulas'!$BO$5)</f>
        <v/>
      </c>
      <c r="AE304" s="700"/>
      <c r="AF304" s="682"/>
      <c r="AG304" s="702"/>
      <c r="AH304" s="676"/>
      <c r="AI304" s="678"/>
      <c r="AJ304" s="680"/>
      <c r="AK304" s="690"/>
      <c r="AL304" s="172"/>
      <c r="AM304" s="174"/>
      <c r="AN304" s="174"/>
      <c r="AO304" s="174"/>
      <c r="AP304" s="174"/>
      <c r="AQ304" s="174"/>
      <c r="AR304" s="172"/>
      <c r="AS304" s="172"/>
    </row>
    <row r="305" spans="1:45" ht="12.75" customHeight="1" x14ac:dyDescent="0.25">
      <c r="A305" s="682"/>
      <c r="B305" s="684"/>
      <c r="C305" s="686"/>
      <c r="D305" s="688"/>
      <c r="E305" s="686"/>
      <c r="F305" s="694"/>
      <c r="G305" s="697"/>
      <c r="H305" s="107" t="s">
        <v>258</v>
      </c>
      <c r="I305" s="496"/>
      <c r="J305" s="519"/>
      <c r="K305" s="48" t="str" cm="1">
        <f t="array" ref="K305">+_xlfn.IFS(J305="","",J305='12 Formulas'!$AM$2,'12 Formulas'!$AN$2,J305='12 Formulas'!$AM$3,'12 Formulas'!$AN$3)</f>
        <v/>
      </c>
      <c r="L305" s="452"/>
      <c r="M305" s="49" t="str" cm="1">
        <f t="array" ref="M305">+_xlfn.IFS(L305="","",L305='12 Formulas'!$AO$2,'12 Formulas'!$AP$2,L305='12 Formulas'!$AO$3,'12 Formulas'!$AP$3)</f>
        <v/>
      </c>
      <c r="N305" s="452"/>
      <c r="O305" s="49" t="str" cm="1">
        <f t="array" ref="O305">+_xlfn.IFS(N305="","",N305='12 Formulas'!$AQ$2,'12 Formulas'!$AR$2,N305='12 Formulas'!$AQ$3,'12 Formulas'!$AR$3)</f>
        <v/>
      </c>
      <c r="P305" s="452"/>
      <c r="Q305" s="49" t="str" cm="1">
        <f t="array" ref="Q305">+_xlfn.IFS(P305="","",P305='12 Formulas'!$AS$2,'12 Formulas'!$AT$2,P305='12 Formulas'!$AS$3,'12 Formulas'!$AT$3,P305='12 Formulas'!$AS$4,'12 Formulas'!$AT$4)</f>
        <v/>
      </c>
      <c r="R305" s="452"/>
      <c r="S305" s="49" t="str" cm="1">
        <f t="array" ref="S305">+_xlfn.IFS(R305="","",R305='12 Formulas'!$AU$2,'12 Formulas'!$AV$2,R305='12 Formulas'!$AU$3,'12 Formulas'!$AV$3)</f>
        <v/>
      </c>
      <c r="T305" s="491"/>
      <c r="U305" s="49" t="str" cm="1">
        <f t="array" ref="U305">+_xlfn.IFS(T305="","",T305='12 Formulas'!$AW$2,'12 Formulas'!$AX$2,T305='12 Formulas'!$AW$3,'12 Formulas'!$AX$3)</f>
        <v/>
      </c>
      <c r="V305" s="523"/>
      <c r="W305" s="104" t="str" cm="1">
        <f t="array" ref="W305">+_xlfn.IFS(V305="","",V305='12 Formulas'!$AY$2,'12 Formulas'!$AZ$2,V305='12 Formulas'!$AY$3,'12 Formulas'!$AZ$3,V305='12 Formulas'!$AY$4,'12 Formulas'!$AZ$4)</f>
        <v/>
      </c>
      <c r="X305" s="101" t="str">
        <f t="shared" si="4"/>
        <v/>
      </c>
      <c r="Y305" s="50" t="str" cm="1">
        <f t="array" ref="Y305">+_xlfn.IFS(X305="","",X305&lt;='12 Formulas'!$BD$4,'12 Formulas'!$BB$4,X305&lt;='12 Formulas'!$BD$3,'12 Formulas'!$BB$3,X305&lt;='12 Formulas'!$BD$2,'12 Formulas'!$BB$2)</f>
        <v/>
      </c>
      <c r="Z305" s="526"/>
      <c r="AA305" s="95" t="str" cm="1">
        <f t="array" ref="AA305">+_xlfn.IFS(Z305="","",Z305='12 Formulas'!$BF$2,'12 Formulas'!$BG$2,Z305='12 Formulas'!$BF$3,'12 Formulas'!$BG$3,Z305='12 Formulas'!$BF$4,'12 Formulas'!$BG$4)</f>
        <v/>
      </c>
      <c r="AB305" s="94"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5" t="str" cm="1">
        <f t="array" ref="AC305">+_xlfn.IFS(AB305="","",AB305='12 Formulas'!$BM$3,'12 Formulas'!$BN$3,AB305='12 Formulas'!$BM$4,'12 Formulas'!$BN$4,AB305='12 Formulas'!$BM$5,'12 Formulas'!$BN$5)</f>
        <v/>
      </c>
      <c r="AD305" s="90" t="str" cm="1">
        <f t="array" ref="AD305">+_xlfn.IFS(AB305="","",AB305='12 Formulas'!$BM$3,'12 Formulas'!$BO$3,AB305='12 Formulas'!$BM$4,'12 Formulas'!$BO$4,AB305='12 Formulas'!$BM$5,'12 Formulas'!$BO$5)</f>
        <v/>
      </c>
      <c r="AE305" s="700"/>
      <c r="AF305" s="682"/>
      <c r="AG305" s="702"/>
      <c r="AH305" s="676"/>
      <c r="AI305" s="678"/>
      <c r="AJ305" s="680"/>
      <c r="AK305" s="690"/>
      <c r="AL305" s="172"/>
      <c r="AM305" s="174"/>
      <c r="AN305" s="174"/>
      <c r="AO305" s="174"/>
      <c r="AP305" s="174"/>
      <c r="AQ305" s="174"/>
      <c r="AR305" s="172"/>
      <c r="AS305" s="172"/>
    </row>
    <row r="306" spans="1:45" ht="12.75" customHeight="1" x14ac:dyDescent="0.25">
      <c r="A306" s="682"/>
      <c r="B306" s="684"/>
      <c r="C306" s="686"/>
      <c r="D306" s="688"/>
      <c r="E306" s="686"/>
      <c r="F306" s="692" t="s">
        <v>261</v>
      </c>
      <c r="G306" s="695"/>
      <c r="H306" s="107" t="s">
        <v>245</v>
      </c>
      <c r="I306" s="496"/>
      <c r="J306" s="519"/>
      <c r="K306" s="48" t="str" cm="1">
        <f t="array" ref="K306">+_xlfn.IFS(J306="","",J306='12 Formulas'!$AM$2,'12 Formulas'!$AN$2,J306='12 Formulas'!$AM$3,'12 Formulas'!$AN$3)</f>
        <v/>
      </c>
      <c r="L306" s="452"/>
      <c r="M306" s="49" t="str" cm="1">
        <f t="array" ref="M306">+_xlfn.IFS(L306="","",L306='12 Formulas'!$AO$2,'12 Formulas'!$AP$2,L306='12 Formulas'!$AO$3,'12 Formulas'!$AP$3)</f>
        <v/>
      </c>
      <c r="N306" s="452"/>
      <c r="O306" s="49" t="str" cm="1">
        <f t="array" ref="O306">+_xlfn.IFS(N306="","",N306='12 Formulas'!$AQ$2,'12 Formulas'!$AR$2,N306='12 Formulas'!$AQ$3,'12 Formulas'!$AR$3)</f>
        <v/>
      </c>
      <c r="P306" s="452"/>
      <c r="Q306" s="49" t="str" cm="1">
        <f t="array" ref="Q306">+_xlfn.IFS(P306="","",P306='12 Formulas'!$AS$2,'12 Formulas'!$AT$2,P306='12 Formulas'!$AS$3,'12 Formulas'!$AT$3,P306='12 Formulas'!$AS$4,'12 Formulas'!$AT$4)</f>
        <v/>
      </c>
      <c r="R306" s="452"/>
      <c r="S306" s="49" t="str" cm="1">
        <f t="array" ref="S306">+_xlfn.IFS(R306="","",R306='12 Formulas'!$AU$2,'12 Formulas'!$AV$2,R306='12 Formulas'!$AU$3,'12 Formulas'!$AV$3)</f>
        <v/>
      </c>
      <c r="T306" s="491"/>
      <c r="U306" s="49" t="str" cm="1">
        <f t="array" ref="U306">+_xlfn.IFS(T306="","",T306='12 Formulas'!$AW$2,'12 Formulas'!$AX$2,T306='12 Formulas'!$AW$3,'12 Formulas'!$AX$3)</f>
        <v/>
      </c>
      <c r="V306" s="523"/>
      <c r="W306" s="104" t="str" cm="1">
        <f t="array" ref="W306">+_xlfn.IFS(V306="","",V306='12 Formulas'!$AY$2,'12 Formulas'!$AZ$2,V306='12 Formulas'!$AY$3,'12 Formulas'!$AZ$3,V306='12 Formulas'!$AY$4,'12 Formulas'!$AZ$4)</f>
        <v/>
      </c>
      <c r="X306" s="101" t="str">
        <f t="shared" si="4"/>
        <v/>
      </c>
      <c r="Y306" s="50" t="str" cm="1">
        <f t="array" ref="Y306">+_xlfn.IFS(X306="","",X306&lt;='12 Formulas'!$BD$4,'12 Formulas'!$BB$4,X306&lt;='12 Formulas'!$BD$3,'12 Formulas'!$BB$3,X306&lt;='12 Formulas'!$BD$2,'12 Formulas'!$BB$2)</f>
        <v/>
      </c>
      <c r="Z306" s="526"/>
      <c r="AA306" s="95" t="str" cm="1">
        <f t="array" ref="AA306">+_xlfn.IFS(Z306="","",Z306='12 Formulas'!$BF$2,'12 Formulas'!$BG$2,Z306='12 Formulas'!$BF$3,'12 Formulas'!$BG$3,Z306='12 Formulas'!$BF$4,'12 Formulas'!$BG$4)</f>
        <v/>
      </c>
      <c r="AB306" s="94"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5" t="str" cm="1">
        <f t="array" ref="AC306">+_xlfn.IFS(AB306="","",AB306='12 Formulas'!$BM$3,'12 Formulas'!$BN$3,AB306='12 Formulas'!$BM$4,'12 Formulas'!$BN$4,AB306='12 Formulas'!$BM$5,'12 Formulas'!$BN$5)</f>
        <v/>
      </c>
      <c r="AD306" s="90" t="str" cm="1">
        <f t="array" ref="AD306">+_xlfn.IFS(AB306="","",AB306='12 Formulas'!$BM$3,'12 Formulas'!$BO$3,AB306='12 Formulas'!$BM$4,'12 Formulas'!$BO$4,AB306='12 Formulas'!$BM$5,'12 Formulas'!$BO$5)</f>
        <v/>
      </c>
      <c r="AE306" s="700"/>
      <c r="AF306" s="682"/>
      <c r="AG306" s="702"/>
      <c r="AH306" s="676"/>
      <c r="AI306" s="678"/>
      <c r="AJ306" s="680"/>
      <c r="AK306" s="690"/>
      <c r="AL306" s="172"/>
      <c r="AM306" s="174"/>
      <c r="AN306" s="174"/>
      <c r="AO306" s="174"/>
      <c r="AP306" s="174"/>
      <c r="AQ306" s="174"/>
      <c r="AR306" s="172"/>
      <c r="AS306" s="172"/>
    </row>
    <row r="307" spans="1:45" ht="12.75" customHeight="1" x14ac:dyDescent="0.25">
      <c r="A307" s="682"/>
      <c r="B307" s="684"/>
      <c r="C307" s="686"/>
      <c r="D307" s="688"/>
      <c r="E307" s="686"/>
      <c r="F307" s="693"/>
      <c r="G307" s="696"/>
      <c r="H307" s="107" t="s">
        <v>254</v>
      </c>
      <c r="I307" s="496"/>
      <c r="J307" s="519"/>
      <c r="K307" s="48" t="str" cm="1">
        <f t="array" ref="K307">+_xlfn.IFS(J307="","",J307='12 Formulas'!$AM$2,'12 Formulas'!$AN$2,J307='12 Formulas'!$AM$3,'12 Formulas'!$AN$3)</f>
        <v/>
      </c>
      <c r="L307" s="452"/>
      <c r="M307" s="49" t="str" cm="1">
        <f t="array" ref="M307">+_xlfn.IFS(L307="","",L307='12 Formulas'!$AO$2,'12 Formulas'!$AP$2,L307='12 Formulas'!$AO$3,'12 Formulas'!$AP$3)</f>
        <v/>
      </c>
      <c r="N307" s="452"/>
      <c r="O307" s="49" t="str" cm="1">
        <f t="array" ref="O307">+_xlfn.IFS(N307="","",N307='12 Formulas'!$AQ$2,'12 Formulas'!$AR$2,N307='12 Formulas'!$AQ$3,'12 Formulas'!$AR$3)</f>
        <v/>
      </c>
      <c r="P307" s="452"/>
      <c r="Q307" s="49" t="str" cm="1">
        <f t="array" ref="Q307">+_xlfn.IFS(P307="","",P307='12 Formulas'!$AS$2,'12 Formulas'!$AT$2,P307='12 Formulas'!$AS$3,'12 Formulas'!$AT$3,P307='12 Formulas'!$AS$4,'12 Formulas'!$AT$4)</f>
        <v/>
      </c>
      <c r="R307" s="452"/>
      <c r="S307" s="49" t="str" cm="1">
        <f t="array" ref="S307">+_xlfn.IFS(R307="","",R307='12 Formulas'!$AU$2,'12 Formulas'!$AV$2,R307='12 Formulas'!$AU$3,'12 Formulas'!$AV$3)</f>
        <v/>
      </c>
      <c r="T307" s="491"/>
      <c r="U307" s="49" t="str" cm="1">
        <f t="array" ref="U307">+_xlfn.IFS(T307="","",T307='12 Formulas'!$AW$2,'12 Formulas'!$AX$2,T307='12 Formulas'!$AW$3,'12 Formulas'!$AX$3)</f>
        <v/>
      </c>
      <c r="V307" s="523"/>
      <c r="W307" s="104" t="str" cm="1">
        <f t="array" ref="W307">+_xlfn.IFS(V307="","",V307='12 Formulas'!$AY$2,'12 Formulas'!$AZ$2,V307='12 Formulas'!$AY$3,'12 Formulas'!$AZ$3,V307='12 Formulas'!$AY$4,'12 Formulas'!$AZ$4)</f>
        <v/>
      </c>
      <c r="X307" s="101" t="str">
        <f t="shared" si="4"/>
        <v/>
      </c>
      <c r="Y307" s="50" t="str" cm="1">
        <f t="array" ref="Y307">+_xlfn.IFS(X307="","",X307&lt;='12 Formulas'!$BD$4,'12 Formulas'!$BB$4,X307&lt;='12 Formulas'!$BD$3,'12 Formulas'!$BB$3,X307&lt;='12 Formulas'!$BD$2,'12 Formulas'!$BB$2)</f>
        <v/>
      </c>
      <c r="Z307" s="526"/>
      <c r="AA307" s="95" t="str" cm="1">
        <f t="array" ref="AA307">+_xlfn.IFS(Z307="","",Z307='12 Formulas'!$BF$2,'12 Formulas'!$BG$2,Z307='12 Formulas'!$BF$3,'12 Formulas'!$BG$3,Z307='12 Formulas'!$BF$4,'12 Formulas'!$BG$4)</f>
        <v/>
      </c>
      <c r="AB307" s="94"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5" t="str" cm="1">
        <f t="array" ref="AC307">+_xlfn.IFS(AB307="","",AB307='12 Formulas'!$BM$3,'12 Formulas'!$BN$3,AB307='12 Formulas'!$BM$4,'12 Formulas'!$BN$4,AB307='12 Formulas'!$BM$5,'12 Formulas'!$BN$5)</f>
        <v/>
      </c>
      <c r="AD307" s="90" t="str" cm="1">
        <f t="array" ref="AD307">+_xlfn.IFS(AB307="","",AB307='12 Formulas'!$BM$3,'12 Formulas'!$BO$3,AB307='12 Formulas'!$BM$4,'12 Formulas'!$BO$4,AB307='12 Formulas'!$BM$5,'12 Formulas'!$BO$5)</f>
        <v/>
      </c>
      <c r="AE307" s="700"/>
      <c r="AF307" s="682"/>
      <c r="AG307" s="702"/>
      <c r="AH307" s="676"/>
      <c r="AI307" s="678"/>
      <c r="AJ307" s="680"/>
      <c r="AK307" s="690"/>
      <c r="AL307" s="172"/>
      <c r="AM307" s="174"/>
      <c r="AN307" s="174"/>
      <c r="AO307" s="174"/>
      <c r="AP307" s="174"/>
      <c r="AQ307" s="174"/>
      <c r="AR307" s="172"/>
      <c r="AS307" s="172"/>
    </row>
    <row r="308" spans="1:45" ht="12.75" customHeight="1" x14ac:dyDescent="0.25">
      <c r="A308" s="682"/>
      <c r="B308" s="684"/>
      <c r="C308" s="686"/>
      <c r="D308" s="688"/>
      <c r="E308" s="686"/>
      <c r="F308" s="694"/>
      <c r="G308" s="697"/>
      <c r="H308" s="107" t="s">
        <v>258</v>
      </c>
      <c r="I308" s="496"/>
      <c r="J308" s="519"/>
      <c r="K308" s="48" t="str" cm="1">
        <f t="array" ref="K308">+_xlfn.IFS(J308="","",J308='12 Formulas'!$AM$2,'12 Formulas'!$AN$2,J308='12 Formulas'!$AM$3,'12 Formulas'!$AN$3)</f>
        <v/>
      </c>
      <c r="L308" s="452"/>
      <c r="M308" s="49" t="str" cm="1">
        <f t="array" ref="M308">+_xlfn.IFS(L308="","",L308='12 Formulas'!$AO$2,'12 Formulas'!$AP$2,L308='12 Formulas'!$AO$3,'12 Formulas'!$AP$3)</f>
        <v/>
      </c>
      <c r="N308" s="452"/>
      <c r="O308" s="49" t="str" cm="1">
        <f t="array" ref="O308">+_xlfn.IFS(N308="","",N308='12 Formulas'!$AQ$2,'12 Formulas'!$AR$2,N308='12 Formulas'!$AQ$3,'12 Formulas'!$AR$3)</f>
        <v/>
      </c>
      <c r="P308" s="452"/>
      <c r="Q308" s="49" t="str" cm="1">
        <f t="array" ref="Q308">+_xlfn.IFS(P308="","",P308='12 Formulas'!$AS$2,'12 Formulas'!$AT$2,P308='12 Formulas'!$AS$3,'12 Formulas'!$AT$3,P308='12 Formulas'!$AS$4,'12 Formulas'!$AT$4)</f>
        <v/>
      </c>
      <c r="R308" s="452"/>
      <c r="S308" s="49" t="str" cm="1">
        <f t="array" ref="S308">+_xlfn.IFS(R308="","",R308='12 Formulas'!$AU$2,'12 Formulas'!$AV$2,R308='12 Formulas'!$AU$3,'12 Formulas'!$AV$3)</f>
        <v/>
      </c>
      <c r="T308" s="491"/>
      <c r="U308" s="49" t="str" cm="1">
        <f t="array" ref="U308">+_xlfn.IFS(T308="","",T308='12 Formulas'!$AW$2,'12 Formulas'!$AX$2,T308='12 Formulas'!$AW$3,'12 Formulas'!$AX$3)</f>
        <v/>
      </c>
      <c r="V308" s="523"/>
      <c r="W308" s="104" t="str" cm="1">
        <f t="array" ref="W308">+_xlfn.IFS(V308="","",V308='12 Formulas'!$AY$2,'12 Formulas'!$AZ$2,V308='12 Formulas'!$AY$3,'12 Formulas'!$AZ$3,V308='12 Formulas'!$AY$4,'12 Formulas'!$AZ$4)</f>
        <v/>
      </c>
      <c r="X308" s="101" t="str">
        <f t="shared" si="4"/>
        <v/>
      </c>
      <c r="Y308" s="50" t="str" cm="1">
        <f t="array" ref="Y308">+_xlfn.IFS(X308="","",X308&lt;='12 Formulas'!$BD$4,'12 Formulas'!$BB$4,X308&lt;='12 Formulas'!$BD$3,'12 Formulas'!$BB$3,X308&lt;='12 Formulas'!$BD$2,'12 Formulas'!$BB$2)</f>
        <v/>
      </c>
      <c r="Z308" s="526"/>
      <c r="AA308" s="95" t="str" cm="1">
        <f t="array" ref="AA308">+_xlfn.IFS(Z308="","",Z308='12 Formulas'!$BF$2,'12 Formulas'!$BG$2,Z308='12 Formulas'!$BF$3,'12 Formulas'!$BG$3,Z308='12 Formulas'!$BF$4,'12 Formulas'!$BG$4)</f>
        <v/>
      </c>
      <c r="AB308" s="94"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5" t="str" cm="1">
        <f t="array" ref="AC308">+_xlfn.IFS(AB308="","",AB308='12 Formulas'!$BM$3,'12 Formulas'!$BN$3,AB308='12 Formulas'!$BM$4,'12 Formulas'!$BN$4,AB308='12 Formulas'!$BM$5,'12 Formulas'!$BN$5)</f>
        <v/>
      </c>
      <c r="AD308" s="90" t="str" cm="1">
        <f t="array" ref="AD308">+_xlfn.IFS(AB308="","",AB308='12 Formulas'!$BM$3,'12 Formulas'!$BO$3,AB308='12 Formulas'!$BM$4,'12 Formulas'!$BO$4,AB308='12 Formulas'!$BM$5,'12 Formulas'!$BO$5)</f>
        <v/>
      </c>
      <c r="AE308" s="700"/>
      <c r="AF308" s="682"/>
      <c r="AG308" s="702"/>
      <c r="AH308" s="676"/>
      <c r="AI308" s="678"/>
      <c r="AJ308" s="680"/>
      <c r="AK308" s="690"/>
      <c r="AL308" s="172"/>
      <c r="AM308" s="174"/>
      <c r="AN308" s="174"/>
      <c r="AO308" s="174"/>
      <c r="AP308" s="174"/>
      <c r="AQ308" s="174"/>
      <c r="AR308" s="172"/>
      <c r="AS308" s="172"/>
    </row>
    <row r="309" spans="1:45" ht="12.75" customHeight="1" x14ac:dyDescent="0.25">
      <c r="A309" s="682"/>
      <c r="B309" s="684"/>
      <c r="C309" s="686"/>
      <c r="D309" s="688"/>
      <c r="E309" s="686"/>
      <c r="F309" s="692" t="s">
        <v>262</v>
      </c>
      <c r="G309" s="695"/>
      <c r="H309" s="107" t="s">
        <v>245</v>
      </c>
      <c r="I309" s="496"/>
      <c r="J309" s="519"/>
      <c r="K309" s="48" t="str" cm="1">
        <f t="array" ref="K309">+_xlfn.IFS(J309="","",J309='12 Formulas'!$AM$2,'12 Formulas'!$AN$2,J309='12 Formulas'!$AM$3,'12 Formulas'!$AN$3)</f>
        <v/>
      </c>
      <c r="L309" s="452"/>
      <c r="M309" s="49" t="str" cm="1">
        <f t="array" ref="M309">+_xlfn.IFS(L309="","",L309='12 Formulas'!$AO$2,'12 Formulas'!$AP$2,L309='12 Formulas'!$AO$3,'12 Formulas'!$AP$3)</f>
        <v/>
      </c>
      <c r="N309" s="452"/>
      <c r="O309" s="49" t="str" cm="1">
        <f t="array" ref="O309">+_xlfn.IFS(N309="","",N309='12 Formulas'!$AQ$2,'12 Formulas'!$AR$2,N309='12 Formulas'!$AQ$3,'12 Formulas'!$AR$3)</f>
        <v/>
      </c>
      <c r="P309" s="452"/>
      <c r="Q309" s="49" t="str" cm="1">
        <f t="array" ref="Q309">+_xlfn.IFS(P309="","",P309='12 Formulas'!$AS$2,'12 Formulas'!$AT$2,P309='12 Formulas'!$AS$3,'12 Formulas'!$AT$3,P309='12 Formulas'!$AS$4,'12 Formulas'!$AT$4)</f>
        <v/>
      </c>
      <c r="R309" s="452"/>
      <c r="S309" s="49" t="str" cm="1">
        <f t="array" ref="S309">+_xlfn.IFS(R309="","",R309='12 Formulas'!$AU$2,'12 Formulas'!$AV$2,R309='12 Formulas'!$AU$3,'12 Formulas'!$AV$3)</f>
        <v/>
      </c>
      <c r="T309" s="491"/>
      <c r="U309" s="49" t="str" cm="1">
        <f t="array" ref="U309">+_xlfn.IFS(T309="","",T309='12 Formulas'!$AW$2,'12 Formulas'!$AX$2,T309='12 Formulas'!$AW$3,'12 Formulas'!$AX$3)</f>
        <v/>
      </c>
      <c r="V309" s="523"/>
      <c r="W309" s="104" t="str" cm="1">
        <f t="array" ref="W309">+_xlfn.IFS(V309="","",V309='12 Formulas'!$AY$2,'12 Formulas'!$AZ$2,V309='12 Formulas'!$AY$3,'12 Formulas'!$AZ$3,V309='12 Formulas'!$AY$4,'12 Formulas'!$AZ$4)</f>
        <v/>
      </c>
      <c r="X309" s="101" t="str">
        <f t="shared" si="4"/>
        <v/>
      </c>
      <c r="Y309" s="50" t="str" cm="1">
        <f t="array" ref="Y309">+_xlfn.IFS(X309="","",X309&lt;='12 Formulas'!$BD$4,'12 Formulas'!$BB$4,X309&lt;='12 Formulas'!$BD$3,'12 Formulas'!$BB$3,X309&lt;='12 Formulas'!$BD$2,'12 Formulas'!$BB$2)</f>
        <v/>
      </c>
      <c r="Z309" s="526"/>
      <c r="AA309" s="95" t="str" cm="1">
        <f t="array" ref="AA309">+_xlfn.IFS(Z309="","",Z309='12 Formulas'!$BF$2,'12 Formulas'!$BG$2,Z309='12 Formulas'!$BF$3,'12 Formulas'!$BG$3,Z309='12 Formulas'!$BF$4,'12 Formulas'!$BG$4)</f>
        <v/>
      </c>
      <c r="AB309" s="94"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5" t="str" cm="1">
        <f t="array" ref="AC309">+_xlfn.IFS(AB309="","",AB309='12 Formulas'!$BM$3,'12 Formulas'!$BN$3,AB309='12 Formulas'!$BM$4,'12 Formulas'!$BN$4,AB309='12 Formulas'!$BM$5,'12 Formulas'!$BN$5)</f>
        <v/>
      </c>
      <c r="AD309" s="90" t="str" cm="1">
        <f t="array" ref="AD309">+_xlfn.IFS(AB309="","",AB309='12 Formulas'!$BM$3,'12 Formulas'!$BO$3,AB309='12 Formulas'!$BM$4,'12 Formulas'!$BO$4,AB309='12 Formulas'!$BM$5,'12 Formulas'!$BO$5)</f>
        <v/>
      </c>
      <c r="AE309" s="700"/>
      <c r="AF309" s="682"/>
      <c r="AG309" s="702"/>
      <c r="AH309" s="676"/>
      <c r="AI309" s="678"/>
      <c r="AJ309" s="680"/>
      <c r="AK309" s="690"/>
      <c r="AL309" s="172"/>
      <c r="AM309" s="174"/>
      <c r="AN309" s="174"/>
      <c r="AO309" s="174"/>
      <c r="AP309" s="174"/>
      <c r="AQ309" s="174"/>
      <c r="AR309" s="172"/>
      <c r="AS309" s="172"/>
    </row>
    <row r="310" spans="1:45" ht="12.75" customHeight="1" x14ac:dyDescent="0.25">
      <c r="A310" s="682"/>
      <c r="B310" s="684"/>
      <c r="C310" s="686"/>
      <c r="D310" s="688"/>
      <c r="E310" s="686"/>
      <c r="F310" s="693"/>
      <c r="G310" s="696"/>
      <c r="H310" s="107" t="s">
        <v>254</v>
      </c>
      <c r="I310" s="496"/>
      <c r="J310" s="519"/>
      <c r="K310" s="48" t="str" cm="1">
        <f t="array" ref="K310">+_xlfn.IFS(J310="","",J310='12 Formulas'!$AM$2,'12 Formulas'!$AN$2,J310='12 Formulas'!$AM$3,'12 Formulas'!$AN$3)</f>
        <v/>
      </c>
      <c r="L310" s="452"/>
      <c r="M310" s="49" t="str" cm="1">
        <f t="array" ref="M310">+_xlfn.IFS(L310="","",L310='12 Formulas'!$AO$2,'12 Formulas'!$AP$2,L310='12 Formulas'!$AO$3,'12 Formulas'!$AP$3)</f>
        <v/>
      </c>
      <c r="N310" s="452"/>
      <c r="O310" s="49" t="str" cm="1">
        <f t="array" ref="O310">+_xlfn.IFS(N310="","",N310='12 Formulas'!$AQ$2,'12 Formulas'!$AR$2,N310='12 Formulas'!$AQ$3,'12 Formulas'!$AR$3)</f>
        <v/>
      </c>
      <c r="P310" s="452"/>
      <c r="Q310" s="49" t="str" cm="1">
        <f t="array" ref="Q310">+_xlfn.IFS(P310="","",P310='12 Formulas'!$AS$2,'12 Formulas'!$AT$2,P310='12 Formulas'!$AS$3,'12 Formulas'!$AT$3,P310='12 Formulas'!$AS$4,'12 Formulas'!$AT$4)</f>
        <v/>
      </c>
      <c r="R310" s="452"/>
      <c r="S310" s="49" t="str" cm="1">
        <f t="array" ref="S310">+_xlfn.IFS(R310="","",R310='12 Formulas'!$AU$2,'12 Formulas'!$AV$2,R310='12 Formulas'!$AU$3,'12 Formulas'!$AV$3)</f>
        <v/>
      </c>
      <c r="T310" s="491"/>
      <c r="U310" s="49" t="str" cm="1">
        <f t="array" ref="U310">+_xlfn.IFS(T310="","",T310='12 Formulas'!$AW$2,'12 Formulas'!$AX$2,T310='12 Formulas'!$AW$3,'12 Formulas'!$AX$3)</f>
        <v/>
      </c>
      <c r="V310" s="523"/>
      <c r="W310" s="104" t="str" cm="1">
        <f t="array" ref="W310">+_xlfn.IFS(V310="","",V310='12 Formulas'!$AY$2,'12 Formulas'!$AZ$2,V310='12 Formulas'!$AY$3,'12 Formulas'!$AZ$3,V310='12 Formulas'!$AY$4,'12 Formulas'!$AZ$4)</f>
        <v/>
      </c>
      <c r="X310" s="101" t="str">
        <f t="shared" si="4"/>
        <v/>
      </c>
      <c r="Y310" s="50" t="str" cm="1">
        <f t="array" ref="Y310">+_xlfn.IFS(X310="","",X310&lt;='12 Formulas'!$BD$4,'12 Formulas'!$BB$4,X310&lt;='12 Formulas'!$BD$3,'12 Formulas'!$BB$3,X310&lt;='12 Formulas'!$BD$2,'12 Formulas'!$BB$2)</f>
        <v/>
      </c>
      <c r="Z310" s="526"/>
      <c r="AA310" s="95" t="str" cm="1">
        <f t="array" ref="AA310">+_xlfn.IFS(Z310="","",Z310='12 Formulas'!$BF$2,'12 Formulas'!$BG$2,Z310='12 Formulas'!$BF$3,'12 Formulas'!$BG$3,Z310='12 Formulas'!$BF$4,'12 Formulas'!$BG$4)</f>
        <v/>
      </c>
      <c r="AB310" s="94"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5" t="str" cm="1">
        <f t="array" ref="AC310">+_xlfn.IFS(AB310="","",AB310='12 Formulas'!$BM$3,'12 Formulas'!$BN$3,AB310='12 Formulas'!$BM$4,'12 Formulas'!$BN$4,AB310='12 Formulas'!$BM$5,'12 Formulas'!$BN$5)</f>
        <v/>
      </c>
      <c r="AD310" s="90" t="str" cm="1">
        <f t="array" ref="AD310">+_xlfn.IFS(AB310="","",AB310='12 Formulas'!$BM$3,'12 Formulas'!$BO$3,AB310='12 Formulas'!$BM$4,'12 Formulas'!$BO$4,AB310='12 Formulas'!$BM$5,'12 Formulas'!$BO$5)</f>
        <v/>
      </c>
      <c r="AE310" s="700"/>
      <c r="AF310" s="682"/>
      <c r="AG310" s="702"/>
      <c r="AH310" s="676"/>
      <c r="AI310" s="678"/>
      <c r="AJ310" s="680"/>
      <c r="AK310" s="690"/>
      <c r="AL310" s="172"/>
      <c r="AM310" s="174"/>
      <c r="AN310" s="174"/>
      <c r="AO310" s="174"/>
      <c r="AP310" s="174"/>
      <c r="AQ310" s="174"/>
      <c r="AR310" s="172"/>
      <c r="AS310" s="172"/>
    </row>
    <row r="311" spans="1:45" ht="12.75" customHeight="1" thickBot="1" x14ac:dyDescent="0.3">
      <c r="A311" s="683"/>
      <c r="B311" s="685"/>
      <c r="C311" s="687"/>
      <c r="D311" s="689"/>
      <c r="E311" s="687"/>
      <c r="F311" s="698"/>
      <c r="G311" s="699"/>
      <c r="H311" s="108" t="s">
        <v>258</v>
      </c>
      <c r="I311" s="506"/>
      <c r="J311" s="520"/>
      <c r="K311" s="78" t="str" cm="1">
        <f t="array" ref="K311">+_xlfn.IFS(J311="","",J311='12 Formulas'!$AM$2,'12 Formulas'!$AN$2,J311='12 Formulas'!$AM$3,'12 Formulas'!$AN$3)</f>
        <v/>
      </c>
      <c r="L311" s="455"/>
      <c r="M311" s="79" t="str" cm="1">
        <f t="array" ref="M311">+_xlfn.IFS(L311="","",L311='12 Formulas'!$AO$2,'12 Formulas'!$AP$2,L311='12 Formulas'!$AO$3,'12 Formulas'!$AP$3)</f>
        <v/>
      </c>
      <c r="N311" s="455"/>
      <c r="O311" s="79" t="str" cm="1">
        <f t="array" ref="O311">+_xlfn.IFS(N311="","",N311='12 Formulas'!$AQ$2,'12 Formulas'!$AR$2,N311='12 Formulas'!$AQ$3,'12 Formulas'!$AR$3)</f>
        <v/>
      </c>
      <c r="P311" s="455"/>
      <c r="Q311" s="79" t="str" cm="1">
        <f t="array" ref="Q311">+_xlfn.IFS(P311="","",P311='12 Formulas'!$AS$2,'12 Formulas'!$AT$2,P311='12 Formulas'!$AS$3,'12 Formulas'!$AT$3,P311='12 Formulas'!$AS$4,'12 Formulas'!$AT$4)</f>
        <v/>
      </c>
      <c r="R311" s="455"/>
      <c r="S311" s="79" t="str" cm="1">
        <f t="array" ref="S311">+_xlfn.IFS(R311="","",R311='12 Formulas'!$AU$2,'12 Formulas'!$AV$2,R311='12 Formulas'!$AU$3,'12 Formulas'!$AV$3)</f>
        <v/>
      </c>
      <c r="T311" s="500"/>
      <c r="U311" s="79" t="str" cm="1">
        <f t="array" ref="U311">+_xlfn.IFS(T311="","",T311='12 Formulas'!$AW$2,'12 Formulas'!$AX$2,T311='12 Formulas'!$AW$3,'12 Formulas'!$AX$3)</f>
        <v/>
      </c>
      <c r="V311" s="524"/>
      <c r="W311" s="105" t="str" cm="1">
        <f t="array" ref="W311">+_xlfn.IFS(V311="","",V311='12 Formulas'!$AY$2,'12 Formulas'!$AZ$2,V311='12 Formulas'!$AY$3,'12 Formulas'!$AZ$3,V311='12 Formulas'!$AY$4,'12 Formulas'!$AZ$4)</f>
        <v/>
      </c>
      <c r="X311" s="102" t="str">
        <f t="shared" si="4"/>
        <v/>
      </c>
      <c r="Y311" s="81" t="str" cm="1">
        <f t="array" ref="Y311">+_xlfn.IFS(X311="","",X311&lt;='12 Formulas'!$BD$4,'12 Formulas'!$BB$4,X311&lt;='12 Formulas'!$BD$3,'12 Formulas'!$BB$3,X311&lt;='12 Formulas'!$BD$2,'12 Formulas'!$BB$2)</f>
        <v/>
      </c>
      <c r="Z311" s="527"/>
      <c r="AA311" s="97" t="str" cm="1">
        <f t="array" ref="AA311">+_xlfn.IFS(Z311="","",Z311='12 Formulas'!$BF$2,'12 Formulas'!$BG$2,Z311='12 Formulas'!$BF$3,'12 Formulas'!$BG$3,Z311='12 Formulas'!$BF$4,'12 Formulas'!$BG$4)</f>
        <v/>
      </c>
      <c r="AB311" s="96"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7" t="str" cm="1">
        <f t="array" ref="AC311">+_xlfn.IFS(AB311="","",AB311='12 Formulas'!$BM$3,'12 Formulas'!$BN$3,AB311='12 Formulas'!$BM$4,'12 Formulas'!$BN$4,AB311='12 Formulas'!$BM$5,'12 Formulas'!$BN$5)</f>
        <v/>
      </c>
      <c r="AD311" s="91" t="str" cm="1">
        <f t="array" ref="AD311">+_xlfn.IFS(AB311="","",AB311='12 Formulas'!$BM$3,'12 Formulas'!$BO$3,AB311='12 Formulas'!$BM$4,'12 Formulas'!$BO$4,AB311='12 Formulas'!$BM$5,'12 Formulas'!$BO$5)</f>
        <v/>
      </c>
      <c r="AE311" s="701"/>
      <c r="AF311" s="683"/>
      <c r="AG311" s="703"/>
      <c r="AH311" s="677"/>
      <c r="AI311" s="679"/>
      <c r="AJ311" s="681"/>
      <c r="AK311" s="691"/>
      <c r="AL311" s="172"/>
      <c r="AM311" s="174"/>
      <c r="AN311" s="174"/>
      <c r="AO311" s="174"/>
      <c r="AP311" s="174"/>
      <c r="AQ311" s="174"/>
      <c r="AR311" s="172"/>
      <c r="AS311" s="172"/>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3" activePane="bottomRight" state="frozen"/>
      <selection pane="topRight" activeCell="F45" sqref="F45"/>
      <selection pane="bottomLeft" activeCell="F45" sqref="F45"/>
      <selection pane="bottomRight" sqref="A1:A4"/>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6"/>
      <c r="B1" s="631" t="s">
        <v>144</v>
      </c>
      <c r="C1" s="631"/>
      <c r="D1" s="631"/>
      <c r="E1" s="631"/>
      <c r="F1" s="652" t="s">
        <v>372</v>
      </c>
      <c r="G1" s="653"/>
      <c r="H1" s="654"/>
    </row>
    <row r="2" spans="1:36" ht="15" customHeight="1" x14ac:dyDescent="0.35">
      <c r="A2" s="606"/>
      <c r="B2" s="631"/>
      <c r="C2" s="631"/>
      <c r="D2" s="631"/>
      <c r="E2" s="631"/>
      <c r="F2" s="655" t="s">
        <v>215</v>
      </c>
      <c r="G2" s="653"/>
      <c r="H2" s="654"/>
    </row>
    <row r="3" spans="1:36" ht="15" customHeight="1" x14ac:dyDescent="0.35">
      <c r="A3" s="606"/>
      <c r="B3" s="631"/>
      <c r="C3" s="631"/>
      <c r="D3" s="631"/>
      <c r="E3" s="631"/>
      <c r="F3" s="655" t="s">
        <v>371</v>
      </c>
      <c r="G3" s="653"/>
      <c r="H3" s="654"/>
    </row>
    <row r="4" spans="1:36" s="239" customFormat="1" ht="15" customHeight="1" x14ac:dyDescent="0.35">
      <c r="A4" s="745"/>
      <c r="B4" s="633"/>
      <c r="C4" s="633"/>
      <c r="D4" s="633"/>
      <c r="E4" s="633"/>
      <c r="F4" s="656" t="s">
        <v>263</v>
      </c>
      <c r="G4" s="653"/>
      <c r="H4" s="654"/>
      <c r="AD4" s="159"/>
      <c r="AE4" s="159"/>
      <c r="AF4" s="159"/>
      <c r="AG4" s="159"/>
      <c r="AH4" s="159"/>
    </row>
    <row r="5" spans="1:36" s="239" customFormat="1" ht="28.5" customHeight="1" x14ac:dyDescent="0.35">
      <c r="A5" s="459" t="s">
        <v>14</v>
      </c>
      <c r="B5" s="646" t="str">
        <f>'1 Contexto e Identificación'!B6:E6</f>
        <v xml:space="preserve">GESTIÓN JURÍDICA  </v>
      </c>
      <c r="C5" s="647"/>
      <c r="D5" s="647"/>
      <c r="E5" s="648"/>
      <c r="G5" s="382"/>
      <c r="H5" s="43"/>
      <c r="I5" s="44"/>
      <c r="W5" s="281"/>
      <c r="X5" s="282"/>
      <c r="AD5" s="159"/>
      <c r="AE5" s="159"/>
      <c r="AF5" s="159"/>
      <c r="AG5" s="159"/>
      <c r="AH5" s="159"/>
    </row>
    <row r="6" spans="1:36" s="239" customFormat="1" ht="51" customHeight="1" x14ac:dyDescent="0.35">
      <c r="A6" s="447" t="s">
        <v>16</v>
      </c>
      <c r="B6" s="657"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658"/>
      <c r="D6" s="658"/>
      <c r="E6" s="659"/>
      <c r="I6" s="283"/>
      <c r="X6" s="282"/>
      <c r="AD6" s="159"/>
      <c r="AE6" s="159"/>
      <c r="AF6" s="159"/>
      <c r="AG6" s="159"/>
      <c r="AH6" s="159"/>
    </row>
    <row r="7" spans="1:36" s="239" customFormat="1" ht="10.5" customHeight="1" x14ac:dyDescent="0.35">
      <c r="A7" s="143"/>
      <c r="B7" s="671"/>
      <c r="C7" s="671"/>
      <c r="D7" s="671"/>
      <c r="G7" s="383"/>
      <c r="H7" s="384"/>
      <c r="K7" s="46"/>
      <c r="L7" s="283"/>
      <c r="AD7" s="159"/>
      <c r="AE7" s="159"/>
      <c r="AF7" s="159"/>
      <c r="AG7" s="159"/>
      <c r="AH7" s="159"/>
    </row>
    <row r="8" spans="1:36" s="239" customFormat="1" ht="8.25" customHeight="1" thickBot="1" x14ac:dyDescent="0.4">
      <c r="A8" s="143"/>
      <c r="B8" s="671"/>
      <c r="C8" s="671"/>
      <c r="D8" s="671"/>
      <c r="AD8" s="159"/>
      <c r="AE8" s="159"/>
      <c r="AF8" s="159"/>
      <c r="AG8" s="159"/>
      <c r="AH8" s="159"/>
    </row>
    <row r="9" spans="1:36" s="239" customFormat="1" ht="15" customHeight="1" thickBot="1" x14ac:dyDescent="0.4">
      <c r="A9" s="143"/>
      <c r="B9" s="284"/>
      <c r="C9" s="285"/>
      <c r="D9" s="201"/>
      <c r="G9" s="668" t="s">
        <v>264</v>
      </c>
      <c r="H9" s="669"/>
      <c r="I9" s="669"/>
      <c r="J9" s="669"/>
      <c r="K9" s="669"/>
      <c r="L9" s="669"/>
      <c r="M9" s="670"/>
      <c r="O9" s="286"/>
      <c r="P9" s="286"/>
      <c r="Q9" s="287"/>
      <c r="R9" s="288"/>
      <c r="S9" s="288"/>
      <c r="T9" s="660" t="s">
        <v>90</v>
      </c>
      <c r="U9" s="661"/>
      <c r="V9" s="662"/>
      <c r="AD9" s="159"/>
      <c r="AE9" s="159"/>
      <c r="AF9" s="159"/>
      <c r="AG9" s="159"/>
      <c r="AH9" s="159"/>
    </row>
    <row r="10" spans="1:36" ht="12" thickBot="1" x14ac:dyDescent="0.4">
      <c r="A10" s="289"/>
      <c r="B10" s="290"/>
      <c r="C10" s="620" t="s">
        <v>265</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23" x14ac:dyDescent="0.35">
      <c r="A11" s="135" t="s">
        <v>148</v>
      </c>
      <c r="B11" s="295" t="s">
        <v>45</v>
      </c>
      <c r="C11" s="134" t="s">
        <v>88</v>
      </c>
      <c r="D11" s="133" t="s">
        <v>90</v>
      </c>
      <c r="E11" s="246" t="s">
        <v>219</v>
      </c>
      <c r="F11" s="47"/>
      <c r="G11" s="193"/>
      <c r="H11" s="296"/>
      <c r="I11" s="297" t="s">
        <v>220</v>
      </c>
      <c r="J11" s="297" t="s">
        <v>221</v>
      </c>
      <c r="K11" s="321" t="s">
        <v>205</v>
      </c>
      <c r="L11" s="321" t="s">
        <v>208</v>
      </c>
      <c r="M11" s="322" t="s">
        <v>211</v>
      </c>
      <c r="N11" s="47"/>
      <c r="O11" s="193"/>
      <c r="P11" s="193"/>
      <c r="Q11" s="298"/>
      <c r="R11" s="49" t="s">
        <v>220</v>
      </c>
      <c r="S11" s="49" t="s">
        <v>221</v>
      </c>
      <c r="T11" s="321" t="s">
        <v>205</v>
      </c>
      <c r="U11" s="321" t="s">
        <v>208</v>
      </c>
      <c r="V11" s="321" t="s">
        <v>211</v>
      </c>
      <c r="Y11" s="162"/>
      <c r="Z11" s="162"/>
      <c r="AA11" s="177"/>
      <c r="AB11" s="177"/>
      <c r="AC11" s="177"/>
      <c r="AD11" s="177"/>
      <c r="AE11" s="177"/>
      <c r="AF11" s="177"/>
      <c r="AG11" s="177"/>
      <c r="AH11" s="177"/>
      <c r="AI11" s="177"/>
      <c r="AJ11" s="177"/>
    </row>
    <row r="12" spans="1:36" ht="60" customHeight="1" x14ac:dyDescent="0.35">
      <c r="A12" s="247" t="str">
        <f>'1 Contexto e Identificación'!A11</f>
        <v>R1</v>
      </c>
      <c r="B12" s="299" t="str">
        <f>+'1 Contexto e Identificación'!E11</f>
        <v>Posibilidad de recibir o solicitar cualquier dádiva o beneficio a nombre propio o de terceros con el fin de  entregar licencias de conducción en custodia de la Oficina Asesora Jurídica por sanciones de suspensión, sin el cumplimiento de requisitos (término de suspensión)</v>
      </c>
      <c r="C12" s="300" t="str">
        <f>+'5 Valoración Control'!$AI$12</f>
        <v/>
      </c>
      <c r="D12" s="267" t="str">
        <f>+'5 Valoración Control'!$AJ$12</f>
        <v/>
      </c>
      <c r="E12" s="188" t="str">
        <f>+'5 Valoración Control'!$AK$12</f>
        <v/>
      </c>
      <c r="F12" s="173"/>
      <c r="G12" s="666" t="s">
        <v>88</v>
      </c>
      <c r="H12" s="133" t="s">
        <v>165</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63" t="s">
        <v>88</v>
      </c>
      <c r="P12" s="305">
        <v>1</v>
      </c>
      <c r="Q12" s="133" t="s">
        <v>165</v>
      </c>
      <c r="R12" s="303" t="s">
        <v>222</v>
      </c>
      <c r="S12" s="303" t="s">
        <v>222</v>
      </c>
      <c r="T12" s="303" t="s">
        <v>222</v>
      </c>
      <c r="U12" s="303" t="s">
        <v>222</v>
      </c>
      <c r="V12" s="304" t="s">
        <v>223</v>
      </c>
      <c r="Y12" s="162"/>
      <c r="Z12" s="162"/>
      <c r="AA12" s="177"/>
      <c r="AB12" s="177"/>
      <c r="AC12" s="177"/>
      <c r="AD12" s="174"/>
      <c r="AE12" s="174"/>
      <c r="AF12" s="174"/>
      <c r="AG12" s="174"/>
      <c r="AH12" s="174"/>
      <c r="AI12" s="177"/>
      <c r="AJ12" s="177"/>
    </row>
    <row r="13" spans="1:36" ht="60" customHeight="1" x14ac:dyDescent="0.35">
      <c r="A13" s="247" t="str">
        <f>'1 Contexto e Identificación'!A12</f>
        <v>R2</v>
      </c>
      <c r="B13" s="299" t="str">
        <f>+'1 Contexto e Identificación'!E12</f>
        <v xml:space="preserve">Posibilidad de recibir o solicitar cualquier dádiva o beneficio a nombre propio o de terceros con el objetivo de obtener la autorización salida de vehículos inmovilizados por infracciones de tránsito, sin el cumplimiento de los requisitos mínimos establecidos.
</v>
      </c>
      <c r="C13" s="300" t="str">
        <f>+'5 Valoración Control'!$AI$27</f>
        <v/>
      </c>
      <c r="D13" s="267" t="str">
        <f>+'5 Valoración Control'!$AJ$27</f>
        <v/>
      </c>
      <c r="E13" s="188" t="str">
        <f>+'5 Valoración Control'!$AK$27</f>
        <v/>
      </c>
      <c r="F13" s="173"/>
      <c r="G13" s="666"/>
      <c r="H13" s="133" t="s">
        <v>168</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64"/>
      <c r="P13" s="305">
        <v>0.8</v>
      </c>
      <c r="Q13" s="133" t="s">
        <v>168</v>
      </c>
      <c r="R13" s="307" t="s">
        <v>205</v>
      </c>
      <c r="S13" s="307" t="s">
        <v>205</v>
      </c>
      <c r="T13" s="303" t="s">
        <v>222</v>
      </c>
      <c r="U13" s="303" t="s">
        <v>222</v>
      </c>
      <c r="V13" s="304" t="s">
        <v>223</v>
      </c>
      <c r="Y13" s="162"/>
      <c r="Z13" s="162"/>
      <c r="AA13" s="177"/>
      <c r="AB13" s="175"/>
      <c r="AC13" s="176"/>
      <c r="AD13" s="174"/>
      <c r="AE13" s="174"/>
      <c r="AF13" s="174"/>
      <c r="AG13" s="174"/>
      <c r="AH13" s="174"/>
      <c r="AI13" s="177"/>
      <c r="AJ13" s="177"/>
    </row>
    <row r="14" spans="1:36" ht="80.25" customHeight="1" x14ac:dyDescent="0.35">
      <c r="A14" s="247" t="str">
        <f>'1 Contexto e Identificación'!A13</f>
        <v>R3</v>
      </c>
      <c r="B14" s="299" t="str">
        <f>+'1 Contexto e Identificación'!E13</f>
        <v xml:space="preserve">Posibilidad de recibir o solicitar cualquier dádiva o beneficio a nombre propio o de terceros con el objetivo de obtener la autorización de salida de vehículos inmovilizados por accidente o a disposición de Fiscalía por hurto,  sin mediar orden de la autoridad competente
</v>
      </c>
      <c r="C14" s="300" t="str">
        <f>+'5 Valoración Control'!$AI$42</f>
        <v/>
      </c>
      <c r="D14" s="267" t="str">
        <f>+'5 Valoración Control'!$AJ$42</f>
        <v/>
      </c>
      <c r="E14" s="188" t="str">
        <f>+'5 Valoración Control'!$AK$42</f>
        <v/>
      </c>
      <c r="F14" s="173"/>
      <c r="G14" s="666"/>
      <c r="H14" s="133" t="s">
        <v>171</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64"/>
      <c r="P14" s="305">
        <v>0.6</v>
      </c>
      <c r="Q14" s="133" t="s">
        <v>171</v>
      </c>
      <c r="R14" s="307" t="s">
        <v>205</v>
      </c>
      <c r="S14" s="307" t="s">
        <v>205</v>
      </c>
      <c r="T14" s="307" t="s">
        <v>205</v>
      </c>
      <c r="U14" s="303" t="s">
        <v>222</v>
      </c>
      <c r="V14" s="304" t="s">
        <v>223</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t="str">
        <f>+'1 Contexto e Identificación'!E14</f>
        <v xml:space="preserve">Posibilidad de recibir o solicitar cualquier dádiva o beneficio a nombre propio o de terceros con el objetivo de obtener la autorización de salida de vehículos inmovilizados por infracciones al transporte (IUIT),  sin mediar orden de la autoridad de transporte competente
</v>
      </c>
      <c r="C15" s="300" t="str">
        <f>+'5 Valoración Control'!$AI$57</f>
        <v/>
      </c>
      <c r="D15" s="267" t="str">
        <f>+'5 Valoración Control'!$AJ$57</f>
        <v/>
      </c>
      <c r="E15" s="188" t="str">
        <f>+'5 Valoración Control'!$AK$57</f>
        <v/>
      </c>
      <c r="F15" s="173"/>
      <c r="G15" s="666"/>
      <c r="H15" s="133" t="s">
        <v>174</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64"/>
      <c r="P15" s="305">
        <v>0.4</v>
      </c>
      <c r="Q15" s="133" t="s">
        <v>174</v>
      </c>
      <c r="R15" s="309" t="s">
        <v>224</v>
      </c>
      <c r="S15" s="307" t="s">
        <v>205</v>
      </c>
      <c r="T15" s="307" t="s">
        <v>205</v>
      </c>
      <c r="U15" s="303" t="s">
        <v>222</v>
      </c>
      <c r="V15" s="304" t="s">
        <v>223</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t="str">
        <f>+'5 Valoración Control'!$AI$72</f>
        <v/>
      </c>
      <c r="D16" s="267" t="str">
        <f>+'5 Valoración Control'!$AJ$72</f>
        <v/>
      </c>
      <c r="E16" s="188" t="str">
        <f>+'5 Valoración Control'!$AK$72</f>
        <v/>
      </c>
      <c r="F16" s="173"/>
      <c r="G16" s="667"/>
      <c r="H16" s="80" t="s">
        <v>177</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65"/>
      <c r="P16" s="314">
        <v>0.2</v>
      </c>
      <c r="Q16" s="133" t="s">
        <v>177</v>
      </c>
      <c r="R16" s="315" t="s">
        <v>224</v>
      </c>
      <c r="S16" s="315" t="s">
        <v>224</v>
      </c>
      <c r="T16" s="311" t="s">
        <v>205</v>
      </c>
      <c r="U16" s="312" t="s">
        <v>222</v>
      </c>
      <c r="V16" s="313" t="s">
        <v>223</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t="str">
        <f>+'5 Valoración Control'!$AI$87</f>
        <v/>
      </c>
      <c r="D17" s="267" t="str">
        <f>+'5 Valoración Control'!$AJ$87</f>
        <v/>
      </c>
      <c r="E17" s="188" t="str">
        <f>+'5 Valoración Control'!$AK$87</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+'5 Valoración Control'!$AI$102</f>
        <v/>
      </c>
      <c r="D18" s="267" t="str">
        <f>+'5 Valoración Control'!$AJ$102</f>
        <v/>
      </c>
      <c r="E18" s="188" t="str">
        <f>+'5 Valoración Control'!$AK$102</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+'5 Valoración Control'!$AI$117</f>
        <v/>
      </c>
      <c r="D19" s="267" t="str">
        <f>+'5 Valoración Control'!$AJ$117</f>
        <v/>
      </c>
      <c r="E19" s="188" t="str">
        <f>+'5 Valoración Control'!$AK$117</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+'5 Valoración Control'!$AI$132</f>
        <v/>
      </c>
      <c r="D20" s="267" t="str">
        <f>+'5 Valoración Control'!$AJ$132</f>
        <v/>
      </c>
      <c r="E20" s="188" t="str">
        <f>+'5 Valoración Control'!$AK$132</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+'5 Valoración Control'!$AI$147</f>
        <v/>
      </c>
      <c r="D21" s="267" t="str">
        <f>+'5 Valoración Control'!$AJ$147</f>
        <v/>
      </c>
      <c r="E21" s="188" t="str">
        <f>+'5 Valoración Control'!$AK$147</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+'5 Valoración Control'!$AI$162</f>
        <v/>
      </c>
      <c r="D22" s="267" t="str">
        <f>+'5 Valoración Control'!$AJ$162</f>
        <v/>
      </c>
      <c r="E22" s="188" t="str">
        <f>+'5 Valoración Control'!$AK$162</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+'5 Valoración Control'!$AI$177</f>
        <v/>
      </c>
      <c r="D23" s="267" t="str">
        <f>+'5 Valoración Control'!$AJ$177</f>
        <v/>
      </c>
      <c r="E23" s="188" t="str">
        <f>+'5 Valoración Control'!$AK$177</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+'5 Valoración Control'!$AI$192</f>
        <v/>
      </c>
      <c r="D24" s="267" t="str">
        <f>+'5 Valoración Control'!$AJ$192</f>
        <v/>
      </c>
      <c r="E24" s="188" t="str">
        <f>+'5 Valoración Control'!$AK$192</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+'5 Valoración Control'!$AI$207</f>
        <v/>
      </c>
      <c r="D25" s="267" t="str">
        <f>+'5 Valoración Control'!$AJ$207</f>
        <v/>
      </c>
      <c r="E25" s="188" t="str">
        <f>+'5 Valoración Control'!$AK$207</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+'5 Valoración Control'!$AI$222</f>
        <v/>
      </c>
      <c r="D26" s="267" t="str">
        <f>+'5 Valoración Control'!$AJ$222</f>
        <v/>
      </c>
      <c r="E26" s="188" t="str">
        <f>+'5 Valoración Control'!$AK$222</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+'5 Valoración Control'!$AI$237</f>
        <v/>
      </c>
      <c r="D27" s="267" t="str">
        <f>+'5 Valoración Control'!$AJ$237</f>
        <v/>
      </c>
      <c r="E27" s="188" t="str">
        <f>+'5 Valoración Control'!$AK$237</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+'5 Valoración Control'!$AI$252</f>
        <v/>
      </c>
      <c r="D28" s="267" t="str">
        <f>+'5 Valoración Control'!$AJ$252</f>
        <v/>
      </c>
      <c r="E28" s="188" t="str">
        <f>+'5 Valoración Control'!$AK$252</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+'5 Valoración Control'!$AI$267</f>
        <v/>
      </c>
      <c r="D29" s="267" t="str">
        <f>+'5 Valoración Control'!$AJ$267</f>
        <v/>
      </c>
      <c r="E29" s="188" t="str">
        <f>+'5 Valoración Control'!$AK$267</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+'5 Valoración Control'!$AI$282</f>
        <v/>
      </c>
      <c r="D30" s="267" t="str">
        <f>+'5 Valoración Control'!$AJ$282</f>
        <v/>
      </c>
      <c r="E30" s="188" t="str">
        <f>+'5 Valoración Control'!$AK$282</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+'5 Valoración Control'!$AI$297</f>
        <v/>
      </c>
      <c r="D31" s="323" t="str">
        <f>+'5 Valoración Control'!$AJ$297</f>
        <v/>
      </c>
      <c r="E31" s="189" t="str">
        <f>+'5 Valoración Control'!$AK$297</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4" sqref="N4"/>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46"/>
      <c r="B1" s="631" t="s">
        <v>144</v>
      </c>
      <c r="C1" s="631"/>
      <c r="D1" s="631"/>
      <c r="E1" s="631"/>
      <c r="F1" s="652" t="s">
        <v>373</v>
      </c>
      <c r="G1" s="653"/>
      <c r="H1" s="654"/>
    </row>
    <row r="2" spans="1:47" ht="15" customHeight="1" x14ac:dyDescent="0.35">
      <c r="A2" s="746"/>
      <c r="B2" s="631"/>
      <c r="C2" s="631"/>
      <c r="D2" s="631"/>
      <c r="E2" s="631"/>
      <c r="F2" s="655" t="s">
        <v>215</v>
      </c>
      <c r="G2" s="653"/>
      <c r="H2" s="654"/>
    </row>
    <row r="3" spans="1:47" ht="15" customHeight="1" x14ac:dyDescent="0.35">
      <c r="A3" s="746"/>
      <c r="B3" s="631"/>
      <c r="C3" s="631"/>
      <c r="D3" s="631"/>
      <c r="E3" s="631"/>
      <c r="F3" s="655" t="s">
        <v>371</v>
      </c>
      <c r="G3" s="653"/>
      <c r="H3" s="654"/>
    </row>
    <row r="4" spans="1:47" s="69" customFormat="1" ht="15" customHeight="1" x14ac:dyDescent="0.35">
      <c r="A4" s="747"/>
      <c r="B4" s="633"/>
      <c r="C4" s="633"/>
      <c r="D4" s="633"/>
      <c r="E4" s="633"/>
      <c r="F4" s="656" t="s">
        <v>266</v>
      </c>
      <c r="G4" s="653"/>
      <c r="H4" s="654"/>
      <c r="AO4" s="59"/>
      <c r="AP4" s="59"/>
      <c r="AQ4" s="59"/>
      <c r="AR4" s="59"/>
      <c r="AS4" s="59"/>
    </row>
    <row r="5" spans="1:47" s="69" customFormat="1" ht="27.75" customHeight="1" x14ac:dyDescent="0.35">
      <c r="A5" s="459" t="s">
        <v>14</v>
      </c>
      <c r="B5" s="646" t="str">
        <f>'1 Contexto e Identificación'!B6:E6</f>
        <v xml:space="preserve">GESTIÓN JURÍDICA  </v>
      </c>
      <c r="C5" s="647"/>
      <c r="D5" s="647"/>
      <c r="E5" s="648"/>
      <c r="H5" s="2"/>
      <c r="L5" s="1"/>
      <c r="T5" s="1"/>
      <c r="AH5" s="42"/>
      <c r="AI5" s="70"/>
      <c r="AO5" s="59"/>
      <c r="AP5" s="59"/>
      <c r="AQ5" s="59"/>
      <c r="AR5" s="59"/>
      <c r="AS5" s="59"/>
    </row>
    <row r="6" spans="1:47" s="69" customFormat="1" ht="42.75" customHeight="1" x14ac:dyDescent="0.35">
      <c r="A6" s="447" t="s">
        <v>16</v>
      </c>
      <c r="B6" s="657"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658"/>
      <c r="D6" s="658"/>
      <c r="E6" s="659"/>
      <c r="F6" s="35"/>
      <c r="G6" s="60"/>
      <c r="H6" s="2"/>
      <c r="L6" s="31"/>
      <c r="T6" s="31"/>
      <c r="AI6" s="70"/>
      <c r="AO6" s="59"/>
      <c r="AP6" s="59"/>
      <c r="AQ6" s="59"/>
      <c r="AR6" s="59"/>
      <c r="AS6" s="59"/>
    </row>
    <row r="7" spans="1:47" s="69" customFormat="1" ht="7.5" customHeight="1" x14ac:dyDescent="0.35">
      <c r="A7" s="29"/>
      <c r="B7" s="119"/>
      <c r="C7" s="119"/>
      <c r="E7" s="387"/>
      <c r="F7" s="388"/>
      <c r="AO7" s="59"/>
      <c r="AP7" s="59"/>
      <c r="AQ7" s="59"/>
      <c r="AR7" s="59"/>
      <c r="AS7" s="59"/>
    </row>
    <row r="8" spans="1:47" s="69" customFormat="1" ht="5.25" customHeight="1" thickBot="1" x14ac:dyDescent="0.4">
      <c r="A8" s="29"/>
      <c r="B8" s="119"/>
      <c r="C8" s="119"/>
      <c r="D8" s="389"/>
      <c r="E8" s="390"/>
      <c r="F8" s="391"/>
      <c r="G8" s="31"/>
      <c r="AO8" s="59"/>
      <c r="AP8" s="59"/>
      <c r="AQ8" s="59"/>
      <c r="AR8" s="59"/>
      <c r="AS8" s="59"/>
    </row>
    <row r="9" spans="1:47" s="69" customFormat="1" ht="15" customHeight="1" thickBot="1" x14ac:dyDescent="0.4">
      <c r="A9" s="29"/>
      <c r="B9" s="116"/>
      <c r="C9" s="116"/>
      <c r="D9" s="116"/>
      <c r="E9" s="116"/>
      <c r="F9" s="120"/>
      <c r="G9" s="60"/>
      <c r="J9" s="758" t="s">
        <v>217</v>
      </c>
      <c r="K9" s="759"/>
      <c r="L9" s="759"/>
      <c r="M9" s="759"/>
      <c r="N9" s="759"/>
      <c r="O9" s="759"/>
      <c r="P9" s="760"/>
      <c r="R9" s="758" t="s">
        <v>264</v>
      </c>
      <c r="S9" s="759"/>
      <c r="T9" s="759"/>
      <c r="U9" s="759"/>
      <c r="V9" s="759"/>
      <c r="W9" s="759"/>
      <c r="X9" s="760"/>
      <c r="Z9" s="71"/>
      <c r="AA9" s="71"/>
      <c r="AB9" s="72"/>
      <c r="AC9" s="40"/>
      <c r="AD9" s="40"/>
      <c r="AE9" s="761" t="s">
        <v>90</v>
      </c>
      <c r="AF9" s="762"/>
      <c r="AG9" s="763"/>
      <c r="AO9" s="59"/>
      <c r="AP9" s="59"/>
      <c r="AQ9" s="59"/>
      <c r="AR9" s="59"/>
      <c r="AS9" s="59"/>
    </row>
    <row r="10" spans="1:47" ht="13.5" thickBot="1" x14ac:dyDescent="0.4">
      <c r="A10" s="109"/>
      <c r="B10" s="110"/>
      <c r="C10" s="748" t="s">
        <v>218</v>
      </c>
      <c r="D10" s="749"/>
      <c r="E10" s="750"/>
      <c r="F10" s="748" t="s">
        <v>265</v>
      </c>
      <c r="G10" s="749"/>
      <c r="H10" s="750"/>
      <c r="I10" s="2"/>
      <c r="J10" s="3"/>
      <c r="K10" s="4"/>
      <c r="L10" s="751" t="s">
        <v>90</v>
      </c>
      <c r="M10" s="751"/>
      <c r="N10" s="751"/>
      <c r="O10" s="751"/>
      <c r="P10" s="752"/>
      <c r="Q10" s="2"/>
      <c r="R10" s="3"/>
      <c r="S10" s="4"/>
      <c r="T10" s="751" t="s">
        <v>90</v>
      </c>
      <c r="U10" s="751"/>
      <c r="V10" s="751"/>
      <c r="W10" s="751"/>
      <c r="X10" s="752"/>
      <c r="Y10" s="2"/>
      <c r="Z10" s="6"/>
      <c r="AA10" s="6"/>
      <c r="AC10" s="7">
        <v>0.2</v>
      </c>
      <c r="AD10" s="7">
        <v>0.4</v>
      </c>
      <c r="AE10" s="7">
        <v>0.6</v>
      </c>
      <c r="AF10" s="7">
        <v>0.8</v>
      </c>
      <c r="AG10" s="8">
        <v>1</v>
      </c>
      <c r="AH10" s="9"/>
      <c r="AI10" s="9"/>
      <c r="AJ10" s="9"/>
      <c r="AK10" s="9"/>
      <c r="AL10" s="9"/>
      <c r="AM10" s="9"/>
      <c r="AN10" s="9"/>
    </row>
    <row r="11" spans="1:47" ht="26" x14ac:dyDescent="0.35">
      <c r="A11" s="123" t="s">
        <v>148</v>
      </c>
      <c r="B11" s="124" t="s">
        <v>45</v>
      </c>
      <c r="C11" s="57" t="s">
        <v>88</v>
      </c>
      <c r="D11" s="32" t="s">
        <v>90</v>
      </c>
      <c r="E11" s="111" t="s">
        <v>219</v>
      </c>
      <c r="F11" s="57" t="s">
        <v>88</v>
      </c>
      <c r="G11" s="32" t="s">
        <v>90</v>
      </c>
      <c r="H11" s="111" t="s">
        <v>219</v>
      </c>
      <c r="I11" s="2"/>
      <c r="J11" s="6"/>
      <c r="K11" s="11"/>
      <c r="L11" s="12" t="s">
        <v>220</v>
      </c>
      <c r="M11" s="12" t="s">
        <v>221</v>
      </c>
      <c r="N11" s="332" t="s">
        <v>205</v>
      </c>
      <c r="O11" s="332" t="s">
        <v>208</v>
      </c>
      <c r="P11" s="333" t="s">
        <v>211</v>
      </c>
      <c r="Q11" s="2"/>
      <c r="R11" s="6"/>
      <c r="S11" s="11"/>
      <c r="T11" s="12" t="s">
        <v>220</v>
      </c>
      <c r="U11" s="12" t="s">
        <v>221</v>
      </c>
      <c r="V11" s="332" t="s">
        <v>205</v>
      </c>
      <c r="W11" s="332" t="s">
        <v>208</v>
      </c>
      <c r="X11" s="333" t="s">
        <v>211</v>
      </c>
      <c r="Y11" s="2"/>
      <c r="Z11" s="6"/>
      <c r="AA11" s="6"/>
      <c r="AB11" s="13"/>
      <c r="AC11" s="122" t="s">
        <v>220</v>
      </c>
      <c r="AD11" s="122" t="s">
        <v>221</v>
      </c>
      <c r="AE11" s="332" t="s">
        <v>205</v>
      </c>
      <c r="AF11" s="332" t="s">
        <v>208</v>
      </c>
      <c r="AG11" s="332" t="s">
        <v>211</v>
      </c>
      <c r="AJ11" s="9"/>
      <c r="AK11" s="9"/>
      <c r="AL11" s="61"/>
      <c r="AM11" s="61"/>
      <c r="AN11" s="61"/>
      <c r="AO11" s="61"/>
      <c r="AP11" s="61"/>
      <c r="AQ11" s="61"/>
      <c r="AR11" s="61"/>
      <c r="AS11" s="61"/>
      <c r="AT11" s="61"/>
      <c r="AU11" s="61"/>
    </row>
    <row r="12" spans="1:47" ht="48.65" customHeight="1" x14ac:dyDescent="0.35">
      <c r="A12" s="14" t="str">
        <f>'1 Contexto e Identificación'!A11</f>
        <v>R1</v>
      </c>
      <c r="B12" s="114" t="str">
        <f>+'1 Contexto e Identificación'!E11</f>
        <v>Posibilidad de recibir o solicitar cualquier dádiva o beneficio a nombre propio o de terceros con el fin de  entregar licencias de conducción en custodia de la Oficina Asesora Jurídica por sanciones de suspensión, sin el cumplimiento de requisitos (término de suspensión)</v>
      </c>
      <c r="C12" s="117" t="str">
        <f>+'4 Mapa Calor Inherente'!C12</f>
        <v>Rara vez</v>
      </c>
      <c r="D12" s="334" t="str">
        <f>+'4 Mapa Calor Inherente'!D12</f>
        <v/>
      </c>
      <c r="E12" s="67" t="str">
        <f>+'4 Mapa Calor Inherente'!E12</f>
        <v/>
      </c>
      <c r="F12" s="117" t="str">
        <f>+'6 Mapa Calor Residual'!C12</f>
        <v/>
      </c>
      <c r="G12" s="334" t="str">
        <f>+'6 Mapa Calor Residual'!D12</f>
        <v/>
      </c>
      <c r="H12" s="112" t="str">
        <f>+'6 Mapa Calor Residual'!E12</f>
        <v/>
      </c>
      <c r="I12" s="15"/>
      <c r="J12" s="753" t="s">
        <v>88</v>
      </c>
      <c r="K12" s="32" t="s">
        <v>165</v>
      </c>
      <c r="L12" s="36"/>
      <c r="M12" s="36"/>
      <c r="N12" s="16" t="str">
        <f>+'4 Mapa Calor Inherente'!K12</f>
        <v xml:space="preserve">                   </v>
      </c>
      <c r="O12" s="16" t="str">
        <f>+'4 Mapa Calor Inherente'!L12</f>
        <v xml:space="preserve">                   </v>
      </c>
      <c r="P12" s="17" t="str">
        <f>+'4 Mapa Calor Inherente'!M12</f>
        <v xml:space="preserve">                   </v>
      </c>
      <c r="Q12" s="15"/>
      <c r="R12" s="753" t="s">
        <v>88</v>
      </c>
      <c r="S12" s="32" t="s">
        <v>165</v>
      </c>
      <c r="T12" s="36"/>
      <c r="U12" s="36"/>
      <c r="V12" s="16" t="str">
        <f>+'6 Mapa Calor Residual'!K12</f>
        <v xml:space="preserve">                   </v>
      </c>
      <c r="W12" s="16" t="str">
        <f>+'6 Mapa Calor Residual'!L12</f>
        <v xml:space="preserve">                   </v>
      </c>
      <c r="X12" s="17" t="str">
        <f>+'6 Mapa Calor Residual'!M12</f>
        <v xml:space="preserve">                   </v>
      </c>
      <c r="Y12" s="15"/>
      <c r="Z12" s="755" t="s">
        <v>88</v>
      </c>
      <c r="AA12" s="18">
        <v>1</v>
      </c>
      <c r="AB12" s="32" t="s">
        <v>165</v>
      </c>
      <c r="AC12" s="16" t="s">
        <v>222</v>
      </c>
      <c r="AD12" s="16" t="s">
        <v>222</v>
      </c>
      <c r="AE12" s="16" t="s">
        <v>222</v>
      </c>
      <c r="AF12" s="16" t="s">
        <v>222</v>
      </c>
      <c r="AG12" s="17" t="s">
        <v>223</v>
      </c>
      <c r="AJ12" s="9"/>
      <c r="AK12" s="9"/>
      <c r="AL12" s="61"/>
      <c r="AM12" s="61"/>
      <c r="AN12" s="61"/>
      <c r="AO12" s="22"/>
      <c r="AP12" s="22"/>
      <c r="AQ12" s="22"/>
      <c r="AR12" s="22"/>
      <c r="AS12" s="22"/>
      <c r="AT12" s="61"/>
      <c r="AU12" s="61"/>
    </row>
    <row r="13" spans="1:47" ht="48.65" customHeight="1" x14ac:dyDescent="0.35">
      <c r="A13" s="14" t="str">
        <f>'1 Contexto e Identificación'!A12</f>
        <v>R2</v>
      </c>
      <c r="B13" s="114" t="str">
        <f>+'1 Contexto e Identificación'!E12</f>
        <v xml:space="preserve">Posibilidad de recibir o solicitar cualquier dádiva o beneficio a nombre propio o de terceros con el objetivo de obtener la autorización salida de vehículos inmovilizados por infracciones de tránsito, sin el cumplimiento de los requisitos mínimos establecidos.
</v>
      </c>
      <c r="C13" s="117" t="str">
        <f>+'4 Mapa Calor Inherente'!C13</f>
        <v>Rara vez</v>
      </c>
      <c r="D13" s="334" t="str">
        <f>+'4 Mapa Calor Inherente'!D13</f>
        <v/>
      </c>
      <c r="E13" s="67" t="str">
        <f>+'4 Mapa Calor Inherente'!E13</f>
        <v/>
      </c>
      <c r="F13" s="117" t="str">
        <f>+'6 Mapa Calor Residual'!C13</f>
        <v/>
      </c>
      <c r="G13" s="334" t="str">
        <f>+'6 Mapa Calor Residual'!D13</f>
        <v/>
      </c>
      <c r="H13" s="112" t="str">
        <f>+'6 Mapa Calor Residual'!E13</f>
        <v/>
      </c>
      <c r="I13" s="15"/>
      <c r="J13" s="753"/>
      <c r="K13" s="32" t="s">
        <v>168</v>
      </c>
      <c r="L13" s="37"/>
      <c r="M13" s="37"/>
      <c r="N13" s="16" t="str">
        <f>+'4 Mapa Calor Inherente'!K13</f>
        <v xml:space="preserve">                   </v>
      </c>
      <c r="O13" s="16" t="str">
        <f>+'4 Mapa Calor Inherente'!L13</f>
        <v xml:space="preserve">                   </v>
      </c>
      <c r="P13" s="17" t="str">
        <f>+'4 Mapa Calor Inherente'!M13</f>
        <v xml:space="preserve">                   </v>
      </c>
      <c r="Q13" s="15"/>
      <c r="R13" s="753"/>
      <c r="S13" s="32" t="s">
        <v>168</v>
      </c>
      <c r="T13" s="37"/>
      <c r="U13" s="37"/>
      <c r="V13" s="16" t="str">
        <f>+'6 Mapa Calor Residual'!K13</f>
        <v xml:space="preserve">                   </v>
      </c>
      <c r="W13" s="16" t="str">
        <f>+'6 Mapa Calor Residual'!L13</f>
        <v xml:space="preserve">                   </v>
      </c>
      <c r="X13" s="17" t="str">
        <f>+'6 Mapa Calor Residual'!M13</f>
        <v xml:space="preserve">                   </v>
      </c>
      <c r="Y13" s="15"/>
      <c r="Z13" s="756"/>
      <c r="AA13" s="18">
        <v>0.8</v>
      </c>
      <c r="AB13" s="32" t="s">
        <v>168</v>
      </c>
      <c r="AC13" s="19" t="s">
        <v>205</v>
      </c>
      <c r="AD13" s="19" t="s">
        <v>205</v>
      </c>
      <c r="AE13" s="16" t="s">
        <v>222</v>
      </c>
      <c r="AF13" s="16" t="s">
        <v>222</v>
      </c>
      <c r="AG13" s="17" t="s">
        <v>223</v>
      </c>
      <c r="AJ13" s="9"/>
      <c r="AK13" s="9"/>
      <c r="AL13" s="61"/>
      <c r="AM13" s="20"/>
      <c r="AN13" s="21"/>
      <c r="AO13" s="22"/>
      <c r="AP13" s="22"/>
      <c r="AQ13" s="22"/>
      <c r="AR13" s="22"/>
      <c r="AS13" s="22"/>
      <c r="AT13" s="61"/>
      <c r="AU13" s="61"/>
    </row>
    <row r="14" spans="1:47" ht="48.65" customHeight="1" x14ac:dyDescent="0.35">
      <c r="A14" s="14" t="str">
        <f>'1 Contexto e Identificación'!A13</f>
        <v>R3</v>
      </c>
      <c r="B14" s="114" t="str">
        <f>+'1 Contexto e Identificación'!E13</f>
        <v xml:space="preserve">Posibilidad de recibir o solicitar cualquier dádiva o beneficio a nombre propio o de terceros con el objetivo de obtener la autorización de salida de vehículos inmovilizados por accidente o a disposición de Fiscalía por hurto,  sin mediar orden de la autoridad competente
</v>
      </c>
      <c r="C14" s="117" t="str">
        <f>+'4 Mapa Calor Inherente'!C14</f>
        <v>Rara vez</v>
      </c>
      <c r="D14" s="334" t="str">
        <f>+'4 Mapa Calor Inherente'!D14</f>
        <v/>
      </c>
      <c r="E14" s="67" t="str">
        <f>+'4 Mapa Calor Inherente'!E14</f>
        <v/>
      </c>
      <c r="F14" s="117" t="str">
        <f>+'6 Mapa Calor Residual'!C14</f>
        <v/>
      </c>
      <c r="G14" s="334" t="str">
        <f>+'6 Mapa Calor Residual'!D14</f>
        <v/>
      </c>
      <c r="H14" s="112" t="str">
        <f>+'6 Mapa Calor Residual'!E14</f>
        <v/>
      </c>
      <c r="I14" s="15"/>
      <c r="J14" s="753"/>
      <c r="K14" s="32" t="s">
        <v>171</v>
      </c>
      <c r="L14" s="37"/>
      <c r="M14" s="37"/>
      <c r="N14" s="19" t="str">
        <f>+'4 Mapa Calor Inherente'!K14</f>
        <v xml:space="preserve">                   </v>
      </c>
      <c r="O14" s="16" t="str">
        <f>+'4 Mapa Calor Inherente'!L14</f>
        <v xml:space="preserve">                   </v>
      </c>
      <c r="P14" s="17" t="str">
        <f>+'4 Mapa Calor Inherente'!M14</f>
        <v xml:space="preserve">                   </v>
      </c>
      <c r="Q14" s="15"/>
      <c r="R14" s="753"/>
      <c r="S14" s="32" t="s">
        <v>171</v>
      </c>
      <c r="T14" s="37"/>
      <c r="U14" s="37"/>
      <c r="V14" s="19" t="str">
        <f>+'6 Mapa Calor Residual'!K14</f>
        <v xml:space="preserve">                   </v>
      </c>
      <c r="W14" s="16" t="str">
        <f>+'6 Mapa Calor Residual'!L14</f>
        <v xml:space="preserve">                   </v>
      </c>
      <c r="X14" s="17" t="str">
        <f>+'6 Mapa Calor Residual'!M14</f>
        <v xml:space="preserve">                   </v>
      </c>
      <c r="Y14" s="15"/>
      <c r="Z14" s="756"/>
      <c r="AA14" s="18">
        <v>0.6</v>
      </c>
      <c r="AB14" s="32" t="s">
        <v>171</v>
      </c>
      <c r="AC14" s="19" t="s">
        <v>205</v>
      </c>
      <c r="AD14" s="19" t="s">
        <v>205</v>
      </c>
      <c r="AE14" s="19" t="s">
        <v>205</v>
      </c>
      <c r="AF14" s="16" t="s">
        <v>222</v>
      </c>
      <c r="AG14" s="17" t="s">
        <v>223</v>
      </c>
      <c r="AJ14" s="9"/>
      <c r="AK14" s="9"/>
      <c r="AL14" s="61"/>
      <c r="AM14" s="20"/>
      <c r="AN14" s="21"/>
      <c r="AO14" s="22"/>
      <c r="AP14" s="22"/>
      <c r="AQ14" s="22"/>
      <c r="AR14" s="22"/>
      <c r="AS14" s="22"/>
      <c r="AT14" s="61"/>
      <c r="AU14" s="61"/>
    </row>
    <row r="15" spans="1:47" ht="48.65" customHeight="1" x14ac:dyDescent="0.35">
      <c r="A15" s="14" t="str">
        <f>'1 Contexto e Identificación'!A14</f>
        <v>R4</v>
      </c>
      <c r="B15" s="114" t="str">
        <f>+'1 Contexto e Identificación'!E14</f>
        <v xml:space="preserve">Posibilidad de recibir o solicitar cualquier dádiva o beneficio a nombre propio o de terceros con el objetivo de obtener la autorización de salida de vehículos inmovilizados por infracciones al transporte (IUIT),  sin mediar orden de la autoridad de transporte competente
</v>
      </c>
      <c r="C15" s="117" t="str">
        <f>+'4 Mapa Calor Inherente'!C15</f>
        <v>Rara vez</v>
      </c>
      <c r="D15" s="334" t="str">
        <f>+'4 Mapa Calor Inherente'!D15</f>
        <v/>
      </c>
      <c r="E15" s="67" t="str">
        <f>+'4 Mapa Calor Inherente'!E15</f>
        <v/>
      </c>
      <c r="F15" s="117" t="str">
        <f>+'6 Mapa Calor Residual'!C15</f>
        <v/>
      </c>
      <c r="G15" s="334" t="str">
        <f>+'6 Mapa Calor Residual'!D15</f>
        <v/>
      </c>
      <c r="H15" s="112" t="str">
        <f>+'6 Mapa Calor Residual'!E15</f>
        <v/>
      </c>
      <c r="I15" s="15"/>
      <c r="J15" s="753"/>
      <c r="K15" s="32" t="s">
        <v>174</v>
      </c>
      <c r="L15" s="38"/>
      <c r="M15" s="37"/>
      <c r="N15" s="19" t="str">
        <f>+'4 Mapa Calor Inherente'!K15</f>
        <v xml:space="preserve">                   </v>
      </c>
      <c r="O15" s="16" t="str">
        <f>+'4 Mapa Calor Inherente'!L15</f>
        <v xml:space="preserve">                   </v>
      </c>
      <c r="P15" s="17" t="str">
        <f>+'4 Mapa Calor Inherente'!M15</f>
        <v xml:space="preserve">                   </v>
      </c>
      <c r="Q15" s="15"/>
      <c r="R15" s="753"/>
      <c r="S15" s="32" t="s">
        <v>174</v>
      </c>
      <c r="T15" s="38"/>
      <c r="U15" s="37"/>
      <c r="V15" s="19" t="str">
        <f>+'6 Mapa Calor Residual'!K15</f>
        <v xml:space="preserve">                   </v>
      </c>
      <c r="W15" s="16" t="str">
        <f>+'6 Mapa Calor Residual'!L15</f>
        <v xml:space="preserve">                   </v>
      </c>
      <c r="X15" s="17" t="str">
        <f>+'6 Mapa Calor Residual'!M15</f>
        <v xml:space="preserve">                   </v>
      </c>
      <c r="Y15" s="15"/>
      <c r="Z15" s="756"/>
      <c r="AA15" s="18">
        <v>0.4</v>
      </c>
      <c r="AB15" s="32" t="s">
        <v>174</v>
      </c>
      <c r="AC15" s="23" t="s">
        <v>224</v>
      </c>
      <c r="AD15" s="19" t="s">
        <v>205</v>
      </c>
      <c r="AE15" s="19" t="s">
        <v>205</v>
      </c>
      <c r="AF15" s="16" t="s">
        <v>222</v>
      </c>
      <c r="AG15" s="17" t="s">
        <v>223</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4">
        <f>+'1 Contexto e Identificación'!E15</f>
        <v>0</v>
      </c>
      <c r="C16" s="117">
        <f>+'4 Mapa Calor Inherente'!C16</f>
        <v>0</v>
      </c>
      <c r="D16" s="334" t="str">
        <f>+'4 Mapa Calor Inherente'!D16</f>
        <v/>
      </c>
      <c r="E16" s="67" t="str">
        <f>+'4 Mapa Calor Inherente'!E16</f>
        <v/>
      </c>
      <c r="F16" s="117" t="str">
        <f>+'6 Mapa Calor Residual'!C16</f>
        <v/>
      </c>
      <c r="G16" s="334" t="str">
        <f>+'6 Mapa Calor Residual'!D16</f>
        <v/>
      </c>
      <c r="H16" s="112" t="str">
        <f>+'6 Mapa Calor Residual'!E16</f>
        <v/>
      </c>
      <c r="I16" s="15"/>
      <c r="J16" s="754"/>
      <c r="K16" s="121" t="s">
        <v>177</v>
      </c>
      <c r="L16" s="39"/>
      <c r="M16" s="39"/>
      <c r="N16" s="25" t="str">
        <f>+'4 Mapa Calor Inherente'!K16</f>
        <v xml:space="preserve">                   </v>
      </c>
      <c r="O16" s="26" t="str">
        <f>+'4 Mapa Calor Inherente'!L16</f>
        <v xml:space="preserve">                   </v>
      </c>
      <c r="P16" s="27" t="str">
        <f>+'4 Mapa Calor Inherente'!M16</f>
        <v xml:space="preserve">                   </v>
      </c>
      <c r="Q16" s="15"/>
      <c r="R16" s="754"/>
      <c r="S16" s="121" t="s">
        <v>177</v>
      </c>
      <c r="T16" s="39"/>
      <c r="U16" s="39"/>
      <c r="V16" s="25" t="str">
        <f>+'6 Mapa Calor Residual'!K16</f>
        <v xml:space="preserve">                   </v>
      </c>
      <c r="W16" s="26" t="str">
        <f>+'6 Mapa Calor Residual'!L16</f>
        <v xml:space="preserve">                   </v>
      </c>
      <c r="X16" s="27" t="str">
        <f>+'6 Mapa Calor Residual'!M16</f>
        <v xml:space="preserve">                   </v>
      </c>
      <c r="Y16" s="15"/>
      <c r="Z16" s="757"/>
      <c r="AA16" s="28">
        <v>0.2</v>
      </c>
      <c r="AB16" s="32" t="s">
        <v>177</v>
      </c>
      <c r="AC16" s="24" t="s">
        <v>224</v>
      </c>
      <c r="AD16" s="24" t="s">
        <v>224</v>
      </c>
      <c r="AE16" s="25" t="s">
        <v>205</v>
      </c>
      <c r="AF16" s="26" t="s">
        <v>222</v>
      </c>
      <c r="AG16" s="27" t="s">
        <v>223</v>
      </c>
      <c r="AJ16" s="9"/>
      <c r="AK16" s="9"/>
      <c r="AL16" s="61"/>
      <c r="AM16" s="20"/>
      <c r="AN16" s="21"/>
      <c r="AO16" s="22"/>
      <c r="AP16" s="22"/>
      <c r="AQ16" s="22"/>
      <c r="AR16" s="61"/>
      <c r="AS16" s="22"/>
      <c r="AT16" s="61"/>
      <c r="AU16" s="61"/>
    </row>
    <row r="17" spans="1:47" ht="30.65" customHeight="1" x14ac:dyDescent="0.35">
      <c r="A17" s="14" t="str">
        <f>'1 Contexto e Identificación'!A16</f>
        <v>R6</v>
      </c>
      <c r="B17" s="114" t="str">
        <f>+'1 Contexto e Identificación'!E16</f>
        <v xml:space="preserve">  </v>
      </c>
      <c r="C17" s="117">
        <f>+'4 Mapa Calor Inherente'!C17</f>
        <v>0</v>
      </c>
      <c r="D17" s="334" t="str">
        <f>+'4 Mapa Calor Inherente'!D17</f>
        <v/>
      </c>
      <c r="E17" s="67" t="str">
        <f>+'4 Mapa Calor Inherente'!E17</f>
        <v/>
      </c>
      <c r="F17" s="117" t="str">
        <f>+'6 Mapa Calor Residual'!C17</f>
        <v/>
      </c>
      <c r="G17" s="334" t="str">
        <f>+'6 Mapa Calor Residual'!D17</f>
        <v/>
      </c>
      <c r="H17" s="112"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4" t="str">
        <f>+'1 Contexto e Identificación'!E17</f>
        <v xml:space="preserve">  </v>
      </c>
      <c r="C18" s="117" t="str">
        <f>+'4 Mapa Calor Inherente'!C18</f>
        <v/>
      </c>
      <c r="D18" s="334" t="str">
        <f>+'4 Mapa Calor Inherente'!D18</f>
        <v/>
      </c>
      <c r="E18" s="67" t="str">
        <f>+'4 Mapa Calor Inherente'!E18</f>
        <v/>
      </c>
      <c r="F18" s="117" t="str">
        <f>+'6 Mapa Calor Residual'!C18</f>
        <v/>
      </c>
      <c r="G18" s="334" t="str">
        <f>+'6 Mapa Calor Residual'!D18</f>
        <v/>
      </c>
      <c r="H18" s="112"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4">
        <f>+'1 Contexto e Identificación'!E18</f>
        <v>0</v>
      </c>
      <c r="C19" s="117" t="str">
        <f>+'4 Mapa Calor Inherente'!C19</f>
        <v/>
      </c>
      <c r="D19" s="334" t="str">
        <f>+'4 Mapa Calor Inherente'!D19</f>
        <v/>
      </c>
      <c r="E19" s="67" t="str">
        <f>+'4 Mapa Calor Inherente'!E19</f>
        <v/>
      </c>
      <c r="F19" s="117" t="str">
        <f>+'6 Mapa Calor Residual'!C19</f>
        <v/>
      </c>
      <c r="G19" s="334" t="str">
        <f>+'6 Mapa Calor Residual'!D19</f>
        <v/>
      </c>
      <c r="H19" s="112"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4">
        <f>+'1 Contexto e Identificación'!E19</f>
        <v>0</v>
      </c>
      <c r="C20" s="117" t="str">
        <f>+'4 Mapa Calor Inherente'!C20</f>
        <v/>
      </c>
      <c r="D20" s="334" t="str">
        <f>+'4 Mapa Calor Inherente'!D20</f>
        <v/>
      </c>
      <c r="E20" s="67" t="str">
        <f>+'4 Mapa Calor Inherente'!E20</f>
        <v/>
      </c>
      <c r="F20" s="117" t="str">
        <f>+'6 Mapa Calor Residual'!C20</f>
        <v/>
      </c>
      <c r="G20" s="334" t="str">
        <f>+'6 Mapa Calor Residual'!D20</f>
        <v/>
      </c>
      <c r="H20" s="112"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4">
        <f>+'1 Contexto e Identificación'!E20</f>
        <v>0</v>
      </c>
      <c r="C21" s="117" t="str">
        <f>+'4 Mapa Calor Inherente'!C21</f>
        <v/>
      </c>
      <c r="D21" s="334" t="str">
        <f>+'4 Mapa Calor Inherente'!D21</f>
        <v/>
      </c>
      <c r="E21" s="67" t="str">
        <f>+'4 Mapa Calor Inherente'!E21</f>
        <v/>
      </c>
      <c r="F21" s="117" t="str">
        <f>+'6 Mapa Calor Residual'!C21</f>
        <v/>
      </c>
      <c r="G21" s="334" t="str">
        <f>+'6 Mapa Calor Residual'!D21</f>
        <v/>
      </c>
      <c r="H21" s="112"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3"/>
      <c r="AO21" s="73"/>
      <c r="AP21" s="73"/>
      <c r="AQ21" s="73"/>
      <c r="AR21" s="73"/>
      <c r="AS21" s="73"/>
      <c r="AT21" s="61"/>
      <c r="AU21" s="61"/>
    </row>
    <row r="22" spans="1:47" ht="30.65" customHeight="1" x14ac:dyDescent="0.35">
      <c r="A22" s="14" t="str">
        <f>'1 Contexto e Identificación'!A21</f>
        <v>R11</v>
      </c>
      <c r="B22" s="114" t="str">
        <f>+'1 Contexto e Identificación'!E21</f>
        <v xml:space="preserve">  </v>
      </c>
      <c r="C22" s="117" t="str">
        <f>+'4 Mapa Calor Inherente'!C22</f>
        <v/>
      </c>
      <c r="D22" s="334" t="str">
        <f>+'4 Mapa Calor Inherente'!D22</f>
        <v/>
      </c>
      <c r="E22" s="67" t="str">
        <f>+'4 Mapa Calor Inherente'!E22</f>
        <v/>
      </c>
      <c r="F22" s="117" t="str">
        <f>+'6 Mapa Calor Residual'!C22</f>
        <v/>
      </c>
      <c r="G22" s="334" t="str">
        <f>+'6 Mapa Calor Residual'!D22</f>
        <v/>
      </c>
      <c r="H22" s="112"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4">
        <f>+'1 Contexto e Identificación'!E22</f>
        <v>0</v>
      </c>
      <c r="C23" s="117" t="str">
        <f>+'4 Mapa Calor Inherente'!C23</f>
        <v/>
      </c>
      <c r="D23" s="334" t="str">
        <f>+'4 Mapa Calor Inherente'!D23</f>
        <v/>
      </c>
      <c r="E23" s="67" t="str">
        <f>+'4 Mapa Calor Inherente'!E23</f>
        <v/>
      </c>
      <c r="F23" s="117" t="str">
        <f>+'6 Mapa Calor Residual'!C23</f>
        <v/>
      </c>
      <c r="G23" s="334" t="str">
        <f>+'6 Mapa Calor Residual'!D23</f>
        <v/>
      </c>
      <c r="H23" s="112"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4" t="str">
        <f>+'1 Contexto e Identificación'!E23</f>
        <v xml:space="preserve">  </v>
      </c>
      <c r="C24" s="117" t="str">
        <f>+'4 Mapa Calor Inherente'!C24</f>
        <v/>
      </c>
      <c r="D24" s="334" t="str">
        <f>+'4 Mapa Calor Inherente'!D24</f>
        <v/>
      </c>
      <c r="E24" s="67" t="str">
        <f>+'4 Mapa Calor Inherente'!E24</f>
        <v/>
      </c>
      <c r="F24" s="117" t="str">
        <f>+'6 Mapa Calor Residual'!C24</f>
        <v/>
      </c>
      <c r="G24" s="334" t="str">
        <f>+'6 Mapa Calor Residual'!D24</f>
        <v/>
      </c>
      <c r="H24" s="112"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4" t="str">
        <f>+'1 Contexto e Identificación'!E24</f>
        <v xml:space="preserve">  </v>
      </c>
      <c r="C25" s="117" t="str">
        <f>+'4 Mapa Calor Inherente'!C25</f>
        <v/>
      </c>
      <c r="D25" s="334" t="str">
        <f>+'4 Mapa Calor Inherente'!D25</f>
        <v/>
      </c>
      <c r="E25" s="67" t="str">
        <f>+'4 Mapa Calor Inherente'!E25</f>
        <v/>
      </c>
      <c r="F25" s="117" t="str">
        <f>+'6 Mapa Calor Residual'!C25</f>
        <v/>
      </c>
      <c r="G25" s="334" t="str">
        <f>+'6 Mapa Calor Residual'!D25</f>
        <v/>
      </c>
      <c r="H25" s="112"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4" t="str">
        <f>+'1 Contexto e Identificación'!E25</f>
        <v xml:space="preserve">  </v>
      </c>
      <c r="C26" s="117" t="str">
        <f>+'4 Mapa Calor Inherente'!C26</f>
        <v/>
      </c>
      <c r="D26" s="334" t="str">
        <f>+'4 Mapa Calor Inherente'!D26</f>
        <v/>
      </c>
      <c r="E26" s="67" t="str">
        <f>+'4 Mapa Calor Inherente'!E26</f>
        <v/>
      </c>
      <c r="F26" s="117" t="str">
        <f>+'6 Mapa Calor Residual'!C26</f>
        <v/>
      </c>
      <c r="G26" s="334" t="str">
        <f>+'6 Mapa Calor Residual'!D26</f>
        <v/>
      </c>
      <c r="H26" s="112"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4" t="str">
        <f>+'1 Contexto e Identificación'!E26</f>
        <v xml:space="preserve">  </v>
      </c>
      <c r="C27" s="117" t="str">
        <f>+'4 Mapa Calor Inherente'!C27</f>
        <v/>
      </c>
      <c r="D27" s="334" t="str">
        <f>+'4 Mapa Calor Inherente'!D27</f>
        <v/>
      </c>
      <c r="E27" s="67" t="str">
        <f>+'4 Mapa Calor Inherente'!E27</f>
        <v/>
      </c>
      <c r="F27" s="117" t="str">
        <f>+'6 Mapa Calor Residual'!C27</f>
        <v/>
      </c>
      <c r="G27" s="334" t="str">
        <f>+'6 Mapa Calor Residual'!D27</f>
        <v/>
      </c>
      <c r="H27" s="112"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4" t="str">
        <f>+'1 Contexto e Identificación'!E27</f>
        <v xml:space="preserve">  </v>
      </c>
      <c r="C28" s="117" t="str">
        <f>+'4 Mapa Calor Inherente'!C28</f>
        <v/>
      </c>
      <c r="D28" s="334" t="str">
        <f>+'4 Mapa Calor Inherente'!D28</f>
        <v/>
      </c>
      <c r="E28" s="67" t="str">
        <f>+'4 Mapa Calor Inherente'!E28</f>
        <v/>
      </c>
      <c r="F28" s="117" t="str">
        <f>+'6 Mapa Calor Residual'!C28</f>
        <v/>
      </c>
      <c r="G28" s="334" t="str">
        <f>+'6 Mapa Calor Residual'!D28</f>
        <v/>
      </c>
      <c r="H28" s="112"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4" t="str">
        <f>+'1 Contexto e Identificación'!E28</f>
        <v xml:space="preserve">  </v>
      </c>
      <c r="C29" s="117" t="str">
        <f>+'4 Mapa Calor Inherente'!C29</f>
        <v/>
      </c>
      <c r="D29" s="334" t="str">
        <f>+'4 Mapa Calor Inherente'!D29</f>
        <v/>
      </c>
      <c r="E29" s="67" t="str">
        <f>+'4 Mapa Calor Inherente'!E29</f>
        <v/>
      </c>
      <c r="F29" s="117" t="str">
        <f>+'6 Mapa Calor Residual'!C29</f>
        <v/>
      </c>
      <c r="G29" s="334" t="str">
        <f>+'6 Mapa Calor Residual'!D29</f>
        <v/>
      </c>
      <c r="H29" s="112"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4" t="str">
        <f>+'1 Contexto e Identificación'!E29</f>
        <v xml:space="preserve">  </v>
      </c>
      <c r="C30" s="117" t="str">
        <f>+'4 Mapa Calor Inherente'!C30</f>
        <v/>
      </c>
      <c r="D30" s="334" t="str">
        <f>+'4 Mapa Calor Inherente'!D30</f>
        <v/>
      </c>
      <c r="E30" s="67" t="str">
        <f>+'4 Mapa Calor Inherente'!E30</f>
        <v/>
      </c>
      <c r="F30" s="117" t="str">
        <f>+'6 Mapa Calor Residual'!C30</f>
        <v/>
      </c>
      <c r="G30" s="334" t="str">
        <f>+'6 Mapa Calor Residual'!D30</f>
        <v/>
      </c>
      <c r="H30" s="112"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5" t="str">
        <f>+'1 Contexto e Identificación'!E30</f>
        <v xml:space="preserve">  </v>
      </c>
      <c r="C31" s="118" t="str">
        <f>+'4 Mapa Calor Inherente'!C31</f>
        <v/>
      </c>
      <c r="D31" s="335" t="str">
        <f>+'4 Mapa Calor Inherente'!D31</f>
        <v/>
      </c>
      <c r="E31" s="68" t="str">
        <f>+'4 Mapa Calor Inherente'!E31</f>
        <v/>
      </c>
      <c r="F31" s="118" t="str">
        <f>+'6 Mapa Calor Residual'!C31</f>
        <v/>
      </c>
      <c r="G31" s="335" t="str">
        <f>+'6 Mapa Calor Residual'!D31</f>
        <v/>
      </c>
      <c r="H31" s="113"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zoomScale="40" zoomScaleNormal="40" workbookViewId="0">
      <selection activeCell="M13" sqref="M13:W14"/>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1" customWidth="1"/>
    <col min="18" max="18" width="13.54296875" style="181" customWidth="1"/>
    <col min="19" max="19" width="27.54296875" style="182" customWidth="1"/>
    <col min="20" max="20" width="20.1796875" style="181" customWidth="1"/>
    <col min="21" max="21" width="20.81640625" style="52" customWidth="1"/>
    <col min="22" max="22" width="16.54296875" style="182" customWidth="1"/>
    <col min="23" max="23" width="26.81640625" style="182"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809"/>
      <c r="B1" s="802" t="s">
        <v>144</v>
      </c>
      <c r="C1" s="803"/>
      <c r="D1" s="803"/>
      <c r="E1" s="803"/>
      <c r="F1" s="803"/>
      <c r="G1" s="804"/>
      <c r="H1" s="608" t="s">
        <v>370</v>
      </c>
      <c r="I1" s="609"/>
    </row>
    <row r="2" spans="1:43" ht="15" customHeight="1" x14ac:dyDescent="0.35">
      <c r="A2" s="810"/>
      <c r="B2" s="805"/>
      <c r="C2" s="631"/>
      <c r="D2" s="631"/>
      <c r="E2" s="631"/>
      <c r="F2" s="631"/>
      <c r="G2" s="632"/>
      <c r="H2" s="608" t="s">
        <v>117</v>
      </c>
      <c r="I2" s="609"/>
    </row>
    <row r="3" spans="1:43" s="156" customFormat="1" ht="15" customHeight="1" x14ac:dyDescent="0.25">
      <c r="A3" s="810"/>
      <c r="B3" s="805"/>
      <c r="C3" s="631"/>
      <c r="D3" s="631"/>
      <c r="E3" s="631"/>
      <c r="F3" s="631"/>
      <c r="G3" s="632"/>
      <c r="H3" s="630" t="s">
        <v>371</v>
      </c>
      <c r="I3" s="630"/>
      <c r="J3" s="45"/>
      <c r="K3" s="201"/>
      <c r="L3" s="204"/>
      <c r="S3" s="157"/>
      <c r="V3" s="157"/>
      <c r="W3" s="157"/>
      <c r="Y3" s="158"/>
      <c r="Z3" s="158"/>
      <c r="AK3" s="159"/>
      <c r="AL3" s="159"/>
      <c r="AM3" s="159"/>
      <c r="AN3" s="159"/>
      <c r="AO3" s="159"/>
    </row>
    <row r="4" spans="1:43" s="156" customFormat="1" ht="15" customHeight="1" x14ac:dyDescent="0.25">
      <c r="A4" s="811"/>
      <c r="B4" s="806"/>
      <c r="C4" s="807"/>
      <c r="D4" s="807"/>
      <c r="E4" s="807"/>
      <c r="F4" s="807"/>
      <c r="G4" s="808"/>
      <c r="H4" s="608" t="s">
        <v>267</v>
      </c>
      <c r="I4" s="608"/>
      <c r="J4" s="45"/>
      <c r="K4" s="201"/>
      <c r="L4" s="204"/>
      <c r="S4" s="157"/>
      <c r="V4" s="157"/>
      <c r="W4" s="157"/>
      <c r="Y4" s="158"/>
      <c r="Z4" s="158"/>
      <c r="AK4" s="159"/>
      <c r="AL4" s="159"/>
      <c r="AM4" s="159"/>
      <c r="AN4" s="159"/>
      <c r="AO4" s="159"/>
    </row>
    <row r="5" spans="1:43" s="156" customFormat="1" ht="18.75" customHeight="1" x14ac:dyDescent="0.25">
      <c r="A5" s="460" t="s">
        <v>14</v>
      </c>
      <c r="B5" s="796" t="str">
        <f>' 7Mapa Calor Inherente Residual'!B5:E5</f>
        <v xml:space="preserve">GESTIÓN JURÍDICA  </v>
      </c>
      <c r="C5" s="796"/>
      <c r="D5" s="796"/>
      <c r="E5" s="796"/>
      <c r="F5" s="796"/>
      <c r="G5" s="796"/>
      <c r="H5" s="443"/>
      <c r="I5" s="444"/>
      <c r="L5" s="764" t="s">
        <v>227</v>
      </c>
      <c r="M5" s="764"/>
      <c r="N5" s="47"/>
      <c r="O5" s="47"/>
      <c r="P5" s="47"/>
      <c r="Q5" s="160"/>
      <c r="R5" s="160"/>
      <c r="S5" s="161"/>
      <c r="T5" s="160"/>
      <c r="U5" s="47"/>
      <c r="V5" s="161"/>
      <c r="W5" s="161"/>
      <c r="X5" s="47"/>
      <c r="Y5" s="47"/>
      <c r="Z5" s="47"/>
      <c r="AA5" s="47"/>
      <c r="AB5" s="47"/>
      <c r="AC5" s="47"/>
      <c r="AD5" s="47"/>
      <c r="AK5" s="159"/>
      <c r="AL5" s="159"/>
      <c r="AM5" s="159"/>
      <c r="AN5" s="159"/>
      <c r="AO5" s="159"/>
    </row>
    <row r="6" spans="1:43" s="156" customFormat="1" ht="19" customHeight="1" x14ac:dyDescent="0.25">
      <c r="A6" s="765" t="s">
        <v>16</v>
      </c>
      <c r="B6" s="766"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766"/>
      <c r="D6" s="766"/>
      <c r="E6" s="766"/>
      <c r="F6" s="766"/>
      <c r="G6" s="766"/>
      <c r="H6" s="800"/>
      <c r="I6" s="801"/>
      <c r="L6" s="764"/>
      <c r="M6" s="764"/>
      <c r="N6" s="47"/>
      <c r="O6" s="47"/>
      <c r="P6" s="47"/>
      <c r="Q6" s="160"/>
      <c r="R6" s="160"/>
      <c r="S6" s="161"/>
      <c r="T6" s="160"/>
      <c r="U6" s="47"/>
      <c r="V6" s="161"/>
      <c r="W6" s="161"/>
      <c r="X6" s="47"/>
      <c r="Y6" s="47"/>
      <c r="Z6" s="47"/>
      <c r="AA6" s="47"/>
      <c r="AB6" s="47"/>
      <c r="AC6" s="47"/>
      <c r="AD6" s="47"/>
      <c r="AK6" s="159"/>
      <c r="AL6" s="159"/>
      <c r="AM6" s="159"/>
      <c r="AN6" s="159"/>
      <c r="AO6" s="159"/>
    </row>
    <row r="7" spans="1:43" s="156" customFormat="1" ht="14.25" customHeight="1" x14ac:dyDescent="0.25">
      <c r="A7" s="765"/>
      <c r="B7" s="766"/>
      <c r="C7" s="766"/>
      <c r="D7" s="766"/>
      <c r="E7" s="766"/>
      <c r="F7" s="766"/>
      <c r="G7" s="766"/>
      <c r="H7" s="800"/>
      <c r="I7" s="801"/>
      <c r="L7" s="764"/>
      <c r="M7" s="764"/>
      <c r="Q7" s="158"/>
      <c r="R7" s="158"/>
      <c r="S7" s="157"/>
      <c r="T7" s="158"/>
      <c r="V7" s="157"/>
      <c r="W7" s="157"/>
      <c r="AK7" s="159"/>
      <c r="AL7" s="159"/>
      <c r="AM7" s="159"/>
      <c r="AN7" s="159"/>
      <c r="AO7" s="159"/>
    </row>
    <row r="8" spans="1:43" s="156" customFormat="1" ht="6" customHeight="1" x14ac:dyDescent="0.25">
      <c r="A8" s="383"/>
      <c r="B8" s="384"/>
      <c r="C8" s="46"/>
      <c r="D8" s="283"/>
      <c r="K8" s="204"/>
      <c r="L8" s="204"/>
      <c r="Q8" s="158"/>
      <c r="R8" s="158"/>
      <c r="S8" s="157"/>
      <c r="T8" s="158"/>
      <c r="V8" s="157"/>
      <c r="W8" s="157"/>
      <c r="AK8" s="159"/>
      <c r="AL8" s="159"/>
      <c r="AM8" s="159"/>
      <c r="AN8" s="159"/>
      <c r="AO8" s="159"/>
    </row>
    <row r="9" spans="1:43" s="156" customFormat="1" ht="7.5" customHeight="1" thickBot="1" x14ac:dyDescent="0.3">
      <c r="A9" s="47"/>
      <c r="B9" s="131"/>
      <c r="C9" s="132"/>
      <c r="D9" s="203"/>
      <c r="E9" s="206"/>
      <c r="F9" s="205"/>
      <c r="G9" s="205"/>
      <c r="H9" s="205"/>
      <c r="I9" s="205"/>
      <c r="J9" s="132"/>
      <c r="K9" s="203"/>
      <c r="L9" s="206"/>
      <c r="Q9" s="158"/>
      <c r="R9" s="158"/>
      <c r="S9" s="157"/>
      <c r="T9" s="158"/>
      <c r="V9" s="157"/>
      <c r="W9" s="157"/>
      <c r="AK9" s="159"/>
      <c r="AL9" s="159"/>
      <c r="AM9" s="159"/>
      <c r="AN9" s="159"/>
      <c r="AO9" s="159"/>
    </row>
    <row r="10" spans="1:43" ht="26.25" customHeight="1" thickBot="1" x14ac:dyDescent="0.4">
      <c r="A10" s="47"/>
      <c r="B10" s="47"/>
      <c r="C10" s="726" t="s">
        <v>218</v>
      </c>
      <c r="D10" s="735"/>
      <c r="E10" s="728"/>
      <c r="F10" s="47"/>
      <c r="G10" s="47"/>
      <c r="H10" s="47"/>
      <c r="I10" s="47"/>
      <c r="J10" s="726" t="s">
        <v>265</v>
      </c>
      <c r="K10" s="735"/>
      <c r="L10" s="728"/>
      <c r="M10" s="47"/>
      <c r="N10" s="620" t="s">
        <v>101</v>
      </c>
      <c r="O10" s="621"/>
      <c r="P10" s="621"/>
      <c r="Q10" s="621"/>
      <c r="R10" s="622"/>
      <c r="S10" s="628" t="s">
        <v>268</v>
      </c>
      <c r="T10" s="661"/>
      <c r="U10" s="661"/>
      <c r="V10" s="662"/>
      <c r="W10" s="441" t="s">
        <v>269</v>
      </c>
      <c r="X10" s="47"/>
      <c r="Y10" s="620" t="s">
        <v>270</v>
      </c>
      <c r="Z10" s="621"/>
      <c r="AA10" s="622"/>
      <c r="AB10" s="47"/>
      <c r="AC10" s="47"/>
      <c r="AD10" s="47"/>
      <c r="AE10" s="162"/>
      <c r="AF10" s="162"/>
      <c r="AG10" s="162"/>
      <c r="AH10" s="162"/>
      <c r="AI10" s="162"/>
      <c r="AJ10" s="162"/>
    </row>
    <row r="11" spans="1:43" ht="35" thickBot="1" x14ac:dyDescent="0.3">
      <c r="A11" s="144" t="s">
        <v>233</v>
      </c>
      <c r="B11" s="145" t="s">
        <v>234</v>
      </c>
      <c r="C11" s="146" t="s">
        <v>88</v>
      </c>
      <c r="D11" s="147" t="s">
        <v>90</v>
      </c>
      <c r="E11" s="148" t="s">
        <v>219</v>
      </c>
      <c r="F11" s="149"/>
      <c r="G11" s="150" t="s">
        <v>53</v>
      </c>
      <c r="H11" s="149"/>
      <c r="I11" s="183" t="s">
        <v>55</v>
      </c>
      <c r="J11" s="85" t="s">
        <v>88</v>
      </c>
      <c r="K11" s="80" t="s">
        <v>90</v>
      </c>
      <c r="L11" s="84" t="s">
        <v>219</v>
      </c>
      <c r="M11" s="75" t="s">
        <v>271</v>
      </c>
      <c r="N11" s="163" t="s">
        <v>272</v>
      </c>
      <c r="O11" s="164" t="s">
        <v>273</v>
      </c>
      <c r="P11" s="164" t="s">
        <v>274</v>
      </c>
      <c r="Q11" s="165" t="s">
        <v>275</v>
      </c>
      <c r="R11" s="166" t="s">
        <v>276</v>
      </c>
      <c r="S11" s="168" t="s">
        <v>277</v>
      </c>
      <c r="T11" s="165" t="s">
        <v>278</v>
      </c>
      <c r="U11" s="164" t="s">
        <v>274</v>
      </c>
      <c r="V11" s="167" t="s">
        <v>279</v>
      </c>
      <c r="W11" s="442" t="s">
        <v>280</v>
      </c>
      <c r="X11" s="170" t="s">
        <v>281</v>
      </c>
      <c r="Y11" s="163" t="s">
        <v>282</v>
      </c>
      <c r="Z11" s="164" t="s">
        <v>283</v>
      </c>
      <c r="AA11" s="169" t="s">
        <v>284</v>
      </c>
      <c r="AB11" s="171" t="s">
        <v>111</v>
      </c>
      <c r="AC11" s="47"/>
      <c r="AD11" s="47"/>
      <c r="AF11" s="162"/>
      <c r="AG11" s="162"/>
      <c r="AH11" s="172"/>
      <c r="AI11" s="172"/>
      <c r="AJ11" s="172"/>
      <c r="AK11" s="172"/>
      <c r="AL11" s="172"/>
      <c r="AM11" s="172"/>
      <c r="AN11" s="172"/>
      <c r="AO11" s="172"/>
      <c r="AP11" s="172"/>
      <c r="AQ11" s="172"/>
    </row>
    <row r="12" spans="1:43" ht="77.25" customHeight="1" thickBot="1" x14ac:dyDescent="0.3">
      <c r="A12" s="784" t="str">
        <f>'1 Contexto e Identificación'!$A$11</f>
        <v>R1</v>
      </c>
      <c r="B12" s="788" t="str">
        <f>+'1 Contexto e Identificación'!$E$11</f>
        <v>Posibilidad de recibir o solicitar cualquier dádiva o beneficio a nombre propio o de terceros con el fin de  entregar licencias de conducción en custodia de la Oficina Asesora Jurídica por sanciones de suspensión, sin el cumplimiento de requisitos (término de suspensión)</v>
      </c>
      <c r="C12" s="768" t="str">
        <f>+'4 Mapa Calor Inherente'!$C$12</f>
        <v>Rara vez</v>
      </c>
      <c r="D12" s="772" t="s">
        <v>208</v>
      </c>
      <c r="E12" s="790" t="s">
        <v>222</v>
      </c>
      <c r="F12" s="797" t="s">
        <v>244</v>
      </c>
      <c r="G12" s="781" t="str">
        <f>+IF('[4]5 Valoración Control'!G12="","",'[4]5 Valoración Control'!G12)</f>
        <v>Inseguridad frente a la cantidad de licencias de conducción físicas en custodia y ausencia en el seguimiento al registro de licencias nuevas allegadas y entregadas</v>
      </c>
      <c r="H12" s="151" t="s">
        <v>245</v>
      </c>
      <c r="I12" s="152" t="s">
        <v>384</v>
      </c>
      <c r="J12" s="768" t="s">
        <v>177</v>
      </c>
      <c r="K12" s="772" t="s">
        <v>208</v>
      </c>
      <c r="L12" s="776" t="s">
        <v>222</v>
      </c>
      <c r="M12" s="461" t="s">
        <v>285</v>
      </c>
      <c r="N12" s="462" t="s">
        <v>387</v>
      </c>
      <c r="O12" s="463" t="s">
        <v>388</v>
      </c>
      <c r="P12" s="464" t="s">
        <v>389</v>
      </c>
      <c r="Q12" s="465">
        <v>45536</v>
      </c>
      <c r="R12" s="466">
        <v>45641</v>
      </c>
      <c r="S12" s="467" t="s">
        <v>390</v>
      </c>
      <c r="T12" s="468" t="s">
        <v>391</v>
      </c>
      <c r="U12" s="464" t="s">
        <v>389</v>
      </c>
      <c r="V12" s="469" t="s">
        <v>392</v>
      </c>
      <c r="W12" s="470" t="s">
        <v>393</v>
      </c>
      <c r="X12" s="471"/>
      <c r="Y12" s="472"/>
      <c r="Z12" s="473"/>
      <c r="AA12" s="474"/>
      <c r="AB12" s="475"/>
      <c r="AC12" s="173"/>
      <c r="AD12" s="173"/>
      <c r="AF12" s="162"/>
      <c r="AG12" s="162"/>
      <c r="AH12" s="172"/>
      <c r="AI12" s="172"/>
      <c r="AJ12" s="172"/>
      <c r="AK12" s="174"/>
      <c r="AL12" s="174"/>
      <c r="AM12" s="174"/>
      <c r="AN12" s="174"/>
      <c r="AO12" s="174"/>
      <c r="AP12" s="172"/>
      <c r="AQ12" s="172"/>
    </row>
    <row r="13" spans="1:43" ht="77.25" customHeight="1" x14ac:dyDescent="0.25">
      <c r="A13" s="785"/>
      <c r="B13" s="789"/>
      <c r="C13" s="769"/>
      <c r="D13" s="773"/>
      <c r="E13" s="791"/>
      <c r="F13" s="682"/>
      <c r="G13" s="782"/>
      <c r="H13" s="140" t="s">
        <v>254</v>
      </c>
      <c r="I13" s="130" t="s">
        <v>385</v>
      </c>
      <c r="J13" s="769"/>
      <c r="K13" s="773"/>
      <c r="L13" s="777"/>
      <c r="M13" s="476" t="s">
        <v>285</v>
      </c>
      <c r="N13" s="477" t="s">
        <v>394</v>
      </c>
      <c r="O13" s="478" t="s">
        <v>395</v>
      </c>
      <c r="P13" s="479" t="s">
        <v>389</v>
      </c>
      <c r="Q13" s="465">
        <v>45536</v>
      </c>
      <c r="R13" s="466">
        <v>45641</v>
      </c>
      <c r="S13" s="480" t="s">
        <v>396</v>
      </c>
      <c r="T13" s="481" t="s">
        <v>395</v>
      </c>
      <c r="U13" s="479" t="s">
        <v>389</v>
      </c>
      <c r="V13" s="469" t="s">
        <v>392</v>
      </c>
      <c r="W13" s="470" t="s">
        <v>393</v>
      </c>
      <c r="X13" s="482"/>
      <c r="Y13" s="483"/>
      <c r="Z13" s="484"/>
      <c r="AA13" s="485"/>
      <c r="AB13" s="486"/>
      <c r="AC13" s="173"/>
      <c r="AD13" s="173"/>
      <c r="AF13" s="162"/>
      <c r="AG13" s="162"/>
      <c r="AH13" s="172"/>
      <c r="AI13" s="172"/>
      <c r="AJ13" s="172"/>
      <c r="AK13" s="174"/>
      <c r="AL13" s="174"/>
      <c r="AM13" s="174"/>
      <c r="AN13" s="174"/>
      <c r="AO13" s="174"/>
      <c r="AP13" s="172"/>
      <c r="AQ13" s="172"/>
    </row>
    <row r="14" spans="1:43" ht="77.25" customHeight="1" x14ac:dyDescent="0.25">
      <c r="A14" s="785"/>
      <c r="B14" s="789"/>
      <c r="C14" s="769"/>
      <c r="D14" s="773"/>
      <c r="E14" s="791"/>
      <c r="F14" s="785"/>
      <c r="G14" s="783"/>
      <c r="H14" s="140" t="s">
        <v>258</v>
      </c>
      <c r="I14" s="130" t="s">
        <v>386</v>
      </c>
      <c r="J14" s="769"/>
      <c r="K14" s="773"/>
      <c r="L14" s="777"/>
      <c r="M14" s="476" t="s">
        <v>285</v>
      </c>
      <c r="N14" s="477" t="s">
        <v>397</v>
      </c>
      <c r="O14" s="478" t="s">
        <v>398</v>
      </c>
      <c r="P14" s="478" t="s">
        <v>389</v>
      </c>
      <c r="Q14" s="487">
        <v>45536</v>
      </c>
      <c r="R14" s="488">
        <v>45641</v>
      </c>
      <c r="S14" s="480" t="s">
        <v>399</v>
      </c>
      <c r="T14" s="487" t="s">
        <v>398</v>
      </c>
      <c r="U14" s="478" t="s">
        <v>389</v>
      </c>
      <c r="V14" s="470" t="s">
        <v>392</v>
      </c>
      <c r="W14" s="470" t="s">
        <v>393</v>
      </c>
      <c r="X14" s="482"/>
      <c r="Y14" s="483"/>
      <c r="Z14" s="484"/>
      <c r="AA14" s="485"/>
      <c r="AB14" s="486"/>
      <c r="AC14" s="173"/>
      <c r="AD14" s="173"/>
      <c r="AF14" s="162"/>
      <c r="AG14" s="162"/>
      <c r="AH14" s="172"/>
      <c r="AI14" s="172"/>
      <c r="AJ14" s="172"/>
      <c r="AK14" s="174"/>
      <c r="AL14" s="174"/>
      <c r="AM14" s="174"/>
      <c r="AN14" s="174"/>
      <c r="AO14" s="174"/>
      <c r="AP14" s="172"/>
      <c r="AQ14" s="172"/>
    </row>
    <row r="15" spans="1:43" ht="43.5" customHeight="1" x14ac:dyDescent="0.25">
      <c r="A15" s="786"/>
      <c r="B15" s="767"/>
      <c r="C15" s="770"/>
      <c r="D15" s="774"/>
      <c r="E15" s="792"/>
      <c r="F15" s="794" t="s">
        <v>259</v>
      </c>
      <c r="G15" s="767" t="str">
        <f>+IF('5 Valoración Control'!G15="","",'5 Valoración Control'!G15)</f>
        <v/>
      </c>
      <c r="H15" s="140" t="s">
        <v>245</v>
      </c>
      <c r="I15" s="138" t="str">
        <f>+IF('5 Valoración Control'!I15="","",'5 Valoración Control'!I15)</f>
        <v/>
      </c>
      <c r="J15" s="770"/>
      <c r="K15" s="774"/>
      <c r="L15" s="778"/>
      <c r="M15" s="489"/>
      <c r="N15" s="490"/>
      <c r="O15" s="491"/>
      <c r="P15" s="491"/>
      <c r="Q15" s="492"/>
      <c r="R15" s="493"/>
      <c r="S15" s="494"/>
      <c r="T15" s="492"/>
      <c r="U15" s="491"/>
      <c r="V15" s="470"/>
      <c r="W15" s="470"/>
      <c r="X15" s="495"/>
      <c r="Y15" s="490"/>
      <c r="Z15" s="491"/>
      <c r="AA15" s="496"/>
      <c r="AB15" s="497"/>
      <c r="AC15" s="173"/>
      <c r="AD15" s="173"/>
      <c r="AF15" s="162"/>
      <c r="AG15" s="162"/>
      <c r="AH15" s="172"/>
      <c r="AI15" s="175"/>
      <c r="AJ15" s="176"/>
      <c r="AK15" s="174"/>
      <c r="AL15" s="174"/>
      <c r="AM15" s="174"/>
      <c r="AN15" s="174"/>
      <c r="AO15" s="174"/>
      <c r="AP15" s="172"/>
      <c r="AQ15" s="172"/>
    </row>
    <row r="16" spans="1:43" ht="43.5" customHeight="1" x14ac:dyDescent="0.25">
      <c r="A16" s="786"/>
      <c r="B16" s="767"/>
      <c r="C16" s="770"/>
      <c r="D16" s="774"/>
      <c r="E16" s="792"/>
      <c r="F16" s="794"/>
      <c r="G16" s="767"/>
      <c r="H16" s="140" t="s">
        <v>254</v>
      </c>
      <c r="I16" s="138" t="str">
        <f>+IF('5 Valoración Control'!I16="","",'5 Valoración Control'!I16)</f>
        <v/>
      </c>
      <c r="J16" s="770"/>
      <c r="K16" s="774"/>
      <c r="L16" s="778"/>
      <c r="M16" s="489"/>
      <c r="N16" s="490"/>
      <c r="O16" s="491"/>
      <c r="P16" s="491"/>
      <c r="Q16" s="492"/>
      <c r="R16" s="493"/>
      <c r="S16" s="494"/>
      <c r="T16" s="492"/>
      <c r="U16" s="491"/>
      <c r="V16" s="470"/>
      <c r="W16" s="470"/>
      <c r="X16" s="495"/>
      <c r="Y16" s="490"/>
      <c r="Z16" s="491"/>
      <c r="AA16" s="496"/>
      <c r="AB16" s="497"/>
      <c r="AC16" s="173"/>
      <c r="AD16" s="173"/>
      <c r="AF16" s="162"/>
      <c r="AG16" s="162"/>
      <c r="AH16" s="172"/>
      <c r="AI16" s="175"/>
      <c r="AJ16" s="176"/>
      <c r="AK16" s="174"/>
      <c r="AL16" s="174"/>
      <c r="AM16" s="174"/>
      <c r="AN16" s="177"/>
      <c r="AO16" s="174"/>
      <c r="AP16" s="172"/>
      <c r="AQ16" s="172"/>
    </row>
    <row r="17" spans="1:43" ht="43.5" customHeight="1" x14ac:dyDescent="0.25">
      <c r="A17" s="786"/>
      <c r="B17" s="767"/>
      <c r="C17" s="770"/>
      <c r="D17" s="774"/>
      <c r="E17" s="792"/>
      <c r="F17" s="794"/>
      <c r="G17" s="767"/>
      <c r="H17" s="140" t="s">
        <v>258</v>
      </c>
      <c r="I17" s="138" t="str">
        <f>+IF('5 Valoración Control'!I17="","",'5 Valoración Control'!I17)</f>
        <v/>
      </c>
      <c r="J17" s="770"/>
      <c r="K17" s="774"/>
      <c r="L17" s="778"/>
      <c r="M17" s="489"/>
      <c r="N17" s="490"/>
      <c r="O17" s="491"/>
      <c r="P17" s="491"/>
      <c r="Q17" s="492"/>
      <c r="R17" s="493"/>
      <c r="S17" s="494"/>
      <c r="T17" s="492"/>
      <c r="U17" s="491"/>
      <c r="V17" s="470"/>
      <c r="W17" s="470"/>
      <c r="X17" s="495"/>
      <c r="Y17" s="490"/>
      <c r="Z17" s="491"/>
      <c r="AA17" s="496"/>
      <c r="AB17" s="497"/>
      <c r="AC17" s="173"/>
      <c r="AD17" s="173"/>
      <c r="AF17" s="162"/>
      <c r="AG17" s="162"/>
      <c r="AH17" s="172"/>
      <c r="AI17" s="175"/>
      <c r="AJ17" s="176"/>
      <c r="AK17" s="174"/>
      <c r="AL17" s="174"/>
      <c r="AM17" s="174"/>
      <c r="AN17" s="174"/>
      <c r="AO17" s="174"/>
      <c r="AP17" s="172"/>
      <c r="AQ17" s="172"/>
    </row>
    <row r="18" spans="1:43" ht="43.5" customHeight="1" x14ac:dyDescent="0.25">
      <c r="A18" s="786"/>
      <c r="B18" s="767"/>
      <c r="C18" s="770"/>
      <c r="D18" s="774"/>
      <c r="E18" s="792"/>
      <c r="F18" s="794" t="s">
        <v>260</v>
      </c>
      <c r="G18" s="767" t="str">
        <f>+IF('5 Valoración Control'!G18="","",'5 Valoración Control'!G18)</f>
        <v/>
      </c>
      <c r="H18" s="140" t="s">
        <v>245</v>
      </c>
      <c r="I18" s="138" t="str">
        <f>+IF('5 Valoración Control'!I18="","",'5 Valoración Control'!I18)</f>
        <v/>
      </c>
      <c r="J18" s="770"/>
      <c r="K18" s="774"/>
      <c r="L18" s="778"/>
      <c r="M18" s="489"/>
      <c r="N18" s="490"/>
      <c r="O18" s="491"/>
      <c r="P18" s="491"/>
      <c r="Q18" s="492"/>
      <c r="R18" s="493"/>
      <c r="S18" s="494"/>
      <c r="T18" s="492"/>
      <c r="U18" s="491"/>
      <c r="V18" s="470"/>
      <c r="W18" s="470"/>
      <c r="X18" s="495"/>
      <c r="Y18" s="490"/>
      <c r="Z18" s="491"/>
      <c r="AA18" s="496"/>
      <c r="AB18" s="497"/>
      <c r="AC18" s="173"/>
      <c r="AD18" s="173"/>
      <c r="AE18" s="162"/>
      <c r="AF18" s="162"/>
      <c r="AG18" s="162"/>
      <c r="AH18" s="172"/>
      <c r="AI18" s="175"/>
      <c r="AJ18" s="172"/>
      <c r="AK18" s="176"/>
      <c r="AL18" s="176"/>
      <c r="AM18" s="176"/>
      <c r="AN18" s="176"/>
      <c r="AO18" s="176"/>
      <c r="AP18" s="172"/>
      <c r="AQ18" s="172"/>
    </row>
    <row r="19" spans="1:43" ht="43.5" customHeight="1" x14ac:dyDescent="0.25">
      <c r="A19" s="786"/>
      <c r="B19" s="767"/>
      <c r="C19" s="770"/>
      <c r="D19" s="774"/>
      <c r="E19" s="792"/>
      <c r="F19" s="794"/>
      <c r="G19" s="767"/>
      <c r="H19" s="140" t="s">
        <v>254</v>
      </c>
      <c r="I19" s="138" t="str">
        <f>+IF('5 Valoración Control'!I19="","",'5 Valoración Control'!I19)</f>
        <v/>
      </c>
      <c r="J19" s="770"/>
      <c r="K19" s="774"/>
      <c r="L19" s="778"/>
      <c r="M19" s="489"/>
      <c r="N19" s="490"/>
      <c r="O19" s="491"/>
      <c r="P19" s="491"/>
      <c r="Q19" s="492"/>
      <c r="R19" s="493"/>
      <c r="S19" s="494"/>
      <c r="T19" s="492"/>
      <c r="U19" s="491"/>
      <c r="V19" s="470"/>
      <c r="W19" s="470"/>
      <c r="X19" s="495"/>
      <c r="Y19" s="490"/>
      <c r="Z19" s="491"/>
      <c r="AA19" s="496"/>
      <c r="AB19" s="497"/>
      <c r="AC19" s="173"/>
      <c r="AD19" s="173"/>
      <c r="AF19" s="162"/>
      <c r="AG19" s="162"/>
      <c r="AH19" s="172"/>
      <c r="AI19" s="172"/>
      <c r="AJ19" s="172"/>
      <c r="AK19" s="174"/>
      <c r="AL19" s="174"/>
      <c r="AM19" s="174"/>
      <c r="AN19" s="174"/>
      <c r="AO19" s="174"/>
      <c r="AP19" s="172"/>
      <c r="AQ19" s="172"/>
    </row>
    <row r="20" spans="1:43" ht="43.5" customHeight="1" x14ac:dyDescent="0.25">
      <c r="A20" s="786"/>
      <c r="B20" s="767"/>
      <c r="C20" s="770"/>
      <c r="D20" s="774"/>
      <c r="E20" s="792"/>
      <c r="F20" s="794"/>
      <c r="G20" s="767"/>
      <c r="H20" s="140" t="s">
        <v>258</v>
      </c>
      <c r="I20" s="138" t="str">
        <f>+IF('5 Valoración Control'!I20="","",'5 Valoración Control'!I20)</f>
        <v/>
      </c>
      <c r="J20" s="770"/>
      <c r="K20" s="774"/>
      <c r="L20" s="778"/>
      <c r="M20" s="489"/>
      <c r="N20" s="490"/>
      <c r="O20" s="491"/>
      <c r="P20" s="491"/>
      <c r="Q20" s="492"/>
      <c r="R20" s="493"/>
      <c r="S20" s="494"/>
      <c r="T20" s="492"/>
      <c r="U20" s="491"/>
      <c r="V20" s="470"/>
      <c r="W20" s="470"/>
      <c r="X20" s="495"/>
      <c r="Y20" s="490"/>
      <c r="Z20" s="491"/>
      <c r="AA20" s="496"/>
      <c r="AB20" s="497"/>
      <c r="AC20" s="173"/>
      <c r="AD20" s="173"/>
      <c r="AE20" s="162"/>
      <c r="AF20" s="162"/>
      <c r="AG20" s="162"/>
      <c r="AH20" s="172"/>
      <c r="AI20" s="172"/>
      <c r="AJ20" s="172"/>
      <c r="AK20" s="174"/>
      <c r="AL20" s="174"/>
      <c r="AM20" s="174"/>
      <c r="AN20" s="174"/>
      <c r="AO20" s="174"/>
      <c r="AP20" s="172"/>
      <c r="AQ20" s="172"/>
    </row>
    <row r="21" spans="1:43" ht="43.5" customHeight="1" x14ac:dyDescent="0.25">
      <c r="A21" s="786"/>
      <c r="B21" s="767"/>
      <c r="C21" s="770"/>
      <c r="D21" s="774"/>
      <c r="E21" s="792"/>
      <c r="F21" s="794" t="s">
        <v>261</v>
      </c>
      <c r="G21" s="767" t="str">
        <f>+IF('5 Valoración Control'!G21="","",'5 Valoración Control'!G21)</f>
        <v/>
      </c>
      <c r="H21" s="140" t="s">
        <v>245</v>
      </c>
      <c r="I21" s="138" t="str">
        <f>+IF('5 Valoración Control'!I21="","",'5 Valoración Control'!I21)</f>
        <v/>
      </c>
      <c r="J21" s="770"/>
      <c r="K21" s="774"/>
      <c r="L21" s="778"/>
      <c r="M21" s="489"/>
      <c r="N21" s="490"/>
      <c r="O21" s="491"/>
      <c r="P21" s="491"/>
      <c r="Q21" s="492"/>
      <c r="R21" s="493"/>
      <c r="S21" s="494"/>
      <c r="T21" s="492"/>
      <c r="U21" s="491"/>
      <c r="V21" s="470"/>
      <c r="W21" s="470"/>
      <c r="X21" s="495"/>
      <c r="Y21" s="490"/>
      <c r="Z21" s="491"/>
      <c r="AA21" s="496"/>
      <c r="AB21" s="497"/>
      <c r="AC21" s="173"/>
      <c r="AD21" s="173"/>
      <c r="AE21" s="178"/>
      <c r="AF21" s="178"/>
      <c r="AG21" s="178"/>
      <c r="AH21" s="172"/>
      <c r="AI21" s="172"/>
      <c r="AJ21" s="179"/>
      <c r="AK21" s="179"/>
      <c r="AL21" s="179"/>
      <c r="AM21" s="179"/>
      <c r="AN21" s="179"/>
      <c r="AO21" s="179"/>
      <c r="AP21" s="172"/>
      <c r="AQ21" s="172"/>
    </row>
    <row r="22" spans="1:43" ht="43.5" customHeight="1" x14ac:dyDescent="0.25">
      <c r="A22" s="786"/>
      <c r="B22" s="767"/>
      <c r="C22" s="770"/>
      <c r="D22" s="774"/>
      <c r="E22" s="792"/>
      <c r="F22" s="794"/>
      <c r="G22" s="767"/>
      <c r="H22" s="140" t="s">
        <v>254</v>
      </c>
      <c r="I22" s="138" t="str">
        <f>+IF('5 Valoración Control'!I22="","",'5 Valoración Control'!I22)</f>
        <v/>
      </c>
      <c r="J22" s="770"/>
      <c r="K22" s="774"/>
      <c r="L22" s="778"/>
      <c r="M22" s="489"/>
      <c r="N22" s="490"/>
      <c r="O22" s="491"/>
      <c r="P22" s="491"/>
      <c r="Q22" s="492"/>
      <c r="R22" s="493"/>
      <c r="S22" s="494"/>
      <c r="T22" s="492"/>
      <c r="U22" s="491"/>
      <c r="V22" s="470"/>
      <c r="W22" s="470"/>
      <c r="X22" s="495"/>
      <c r="Y22" s="490"/>
      <c r="Z22" s="491"/>
      <c r="AA22" s="496"/>
      <c r="AB22" s="497"/>
      <c r="AC22" s="173"/>
      <c r="AD22" s="173"/>
      <c r="AF22" s="178"/>
      <c r="AG22" s="178"/>
      <c r="AH22" s="172"/>
      <c r="AI22" s="172"/>
      <c r="AJ22" s="172"/>
      <c r="AK22" s="174"/>
      <c r="AL22" s="174"/>
      <c r="AM22" s="174"/>
      <c r="AN22" s="174"/>
      <c r="AO22" s="174"/>
      <c r="AP22" s="172"/>
      <c r="AQ22" s="172"/>
    </row>
    <row r="23" spans="1:43" ht="43.5" customHeight="1" x14ac:dyDescent="0.25">
      <c r="A23" s="786"/>
      <c r="B23" s="767"/>
      <c r="C23" s="770"/>
      <c r="D23" s="774"/>
      <c r="E23" s="792"/>
      <c r="F23" s="794"/>
      <c r="G23" s="767"/>
      <c r="H23" s="140" t="s">
        <v>258</v>
      </c>
      <c r="I23" s="138" t="str">
        <f>+IF('5 Valoración Control'!I23="","",'5 Valoración Control'!I23)</f>
        <v/>
      </c>
      <c r="J23" s="770"/>
      <c r="K23" s="774"/>
      <c r="L23" s="778"/>
      <c r="M23" s="489"/>
      <c r="N23" s="490"/>
      <c r="O23" s="491"/>
      <c r="P23" s="491"/>
      <c r="Q23" s="492"/>
      <c r="R23" s="493"/>
      <c r="S23" s="494"/>
      <c r="T23" s="492"/>
      <c r="U23" s="491"/>
      <c r="V23" s="470"/>
      <c r="W23" s="470"/>
      <c r="X23" s="495"/>
      <c r="Y23" s="490"/>
      <c r="Z23" s="491"/>
      <c r="AA23" s="496"/>
      <c r="AB23" s="497"/>
      <c r="AC23" s="173"/>
      <c r="AD23" s="173"/>
      <c r="AF23" s="178"/>
      <c r="AG23" s="178"/>
      <c r="AH23" s="172"/>
      <c r="AI23" s="172"/>
      <c r="AJ23" s="172"/>
      <c r="AK23" s="174"/>
      <c r="AL23" s="174"/>
      <c r="AM23" s="174"/>
      <c r="AN23" s="174"/>
      <c r="AO23" s="174"/>
      <c r="AP23" s="172"/>
      <c r="AQ23" s="172"/>
    </row>
    <row r="24" spans="1:43" ht="43.5" customHeight="1" x14ac:dyDescent="0.25">
      <c r="A24" s="786"/>
      <c r="B24" s="767"/>
      <c r="C24" s="770"/>
      <c r="D24" s="774"/>
      <c r="E24" s="792"/>
      <c r="F24" s="794" t="s">
        <v>262</v>
      </c>
      <c r="G24" s="767" t="str">
        <f>+IF('5 Valoración Control'!G24="","",'5 Valoración Control'!G24)</f>
        <v/>
      </c>
      <c r="H24" s="140" t="s">
        <v>245</v>
      </c>
      <c r="I24" s="138" t="str">
        <f>+IF('5 Valoración Control'!I24="","",'5 Valoración Control'!I24)</f>
        <v/>
      </c>
      <c r="J24" s="770"/>
      <c r="K24" s="774"/>
      <c r="L24" s="778"/>
      <c r="M24" s="489"/>
      <c r="N24" s="490"/>
      <c r="O24" s="491"/>
      <c r="P24" s="491"/>
      <c r="Q24" s="492"/>
      <c r="R24" s="493"/>
      <c r="S24" s="494"/>
      <c r="T24" s="492"/>
      <c r="U24" s="491"/>
      <c r="V24" s="470"/>
      <c r="W24" s="470"/>
      <c r="X24" s="495"/>
      <c r="Y24" s="490"/>
      <c r="Z24" s="491"/>
      <c r="AA24" s="496"/>
      <c r="AB24" s="497"/>
      <c r="AC24" s="173"/>
      <c r="AD24" s="173"/>
      <c r="AF24" s="178"/>
      <c r="AG24" s="178"/>
      <c r="AH24" s="172"/>
      <c r="AI24" s="177"/>
      <c r="AJ24" s="177"/>
      <c r="AK24" s="177"/>
      <c r="AL24" s="177"/>
      <c r="AM24" s="177"/>
      <c r="AN24" s="177"/>
      <c r="AO24" s="174"/>
      <c r="AP24" s="172"/>
      <c r="AQ24" s="172"/>
    </row>
    <row r="25" spans="1:43" ht="43.5" customHeight="1" x14ac:dyDescent="0.25">
      <c r="A25" s="786"/>
      <c r="B25" s="767"/>
      <c r="C25" s="770"/>
      <c r="D25" s="774"/>
      <c r="E25" s="792"/>
      <c r="F25" s="794"/>
      <c r="G25" s="767"/>
      <c r="H25" s="140" t="s">
        <v>254</v>
      </c>
      <c r="I25" s="138" t="str">
        <f>+IF('5 Valoración Control'!I25="","",'5 Valoración Control'!I25)</f>
        <v/>
      </c>
      <c r="J25" s="770"/>
      <c r="K25" s="774"/>
      <c r="L25" s="778"/>
      <c r="M25" s="489"/>
      <c r="N25" s="490"/>
      <c r="O25" s="491"/>
      <c r="P25" s="491"/>
      <c r="Q25" s="492"/>
      <c r="R25" s="493"/>
      <c r="S25" s="494"/>
      <c r="T25" s="492"/>
      <c r="U25" s="491"/>
      <c r="V25" s="470"/>
      <c r="W25" s="470"/>
      <c r="X25" s="495"/>
      <c r="Y25" s="490"/>
      <c r="Z25" s="491"/>
      <c r="AA25" s="496"/>
      <c r="AB25" s="497"/>
      <c r="AC25" s="173"/>
      <c r="AD25" s="173"/>
      <c r="AH25" s="172"/>
      <c r="AI25" s="180"/>
      <c r="AJ25" s="180"/>
      <c r="AK25" s="180"/>
      <c r="AL25" s="180"/>
      <c r="AM25" s="180"/>
      <c r="AN25" s="180"/>
      <c r="AO25" s="174"/>
      <c r="AP25" s="172"/>
      <c r="AQ25" s="172"/>
    </row>
    <row r="26" spans="1:43" ht="43.5" customHeight="1" thickBot="1" x14ac:dyDescent="0.3">
      <c r="A26" s="787"/>
      <c r="B26" s="780"/>
      <c r="C26" s="771"/>
      <c r="D26" s="775"/>
      <c r="E26" s="793"/>
      <c r="F26" s="795"/>
      <c r="G26" s="780"/>
      <c r="H26" s="141" t="s">
        <v>258</v>
      </c>
      <c r="I26" s="139" t="str">
        <f>+IF('5 Valoración Control'!I26="","",'5 Valoración Control'!I26)</f>
        <v/>
      </c>
      <c r="J26" s="771"/>
      <c r="K26" s="775"/>
      <c r="L26" s="779"/>
      <c r="M26" s="498"/>
      <c r="N26" s="499"/>
      <c r="O26" s="500"/>
      <c r="P26" s="500"/>
      <c r="Q26" s="501"/>
      <c r="R26" s="502"/>
      <c r="S26" s="503"/>
      <c r="T26" s="501"/>
      <c r="U26" s="500"/>
      <c r="V26" s="470"/>
      <c r="W26" s="504"/>
      <c r="X26" s="505"/>
      <c r="Y26" s="499"/>
      <c r="Z26" s="500"/>
      <c r="AA26" s="506"/>
      <c r="AB26" s="507"/>
      <c r="AC26" s="173"/>
      <c r="AD26" s="173"/>
      <c r="AH26" s="172"/>
      <c r="AI26" s="177"/>
      <c r="AJ26" s="177"/>
      <c r="AK26" s="177"/>
      <c r="AL26" s="177"/>
      <c r="AM26" s="177"/>
      <c r="AN26" s="177"/>
      <c r="AO26" s="174"/>
      <c r="AP26" s="172"/>
      <c r="AQ26" s="172"/>
    </row>
    <row r="27" spans="1:43" ht="105.75" customHeight="1" x14ac:dyDescent="0.25">
      <c r="A27" s="797" t="str">
        <f>'1 Contexto e Identificación'!$A$12</f>
        <v>R2</v>
      </c>
      <c r="B27" s="789" t="str">
        <f>+'1 Contexto e Identificación'!$E$12</f>
        <v xml:space="preserve">Posibilidad de recibir o solicitar cualquier dádiva o beneficio a nombre propio o de terceros con el objetivo de obtener la autorización salida de vehículos inmovilizados por infracciones de tránsito, sin el cumplimiento de los requisitos mínimos establecidos.
</v>
      </c>
      <c r="C27" s="769" t="str">
        <f>+'4 Mapa Calor Inherente'!$C$13</f>
        <v>Rara vez</v>
      </c>
      <c r="D27" s="772" t="s">
        <v>208</v>
      </c>
      <c r="E27" s="790" t="s">
        <v>222</v>
      </c>
      <c r="F27" s="798" t="s">
        <v>244</v>
      </c>
      <c r="G27" s="789" t="s">
        <v>400</v>
      </c>
      <c r="H27" s="142" t="s">
        <v>254</v>
      </c>
      <c r="I27" s="130" t="s">
        <v>401</v>
      </c>
      <c r="J27" s="768" t="s">
        <v>177</v>
      </c>
      <c r="K27" s="772" t="s">
        <v>208</v>
      </c>
      <c r="L27" s="776" t="s">
        <v>222</v>
      </c>
      <c r="M27" s="476" t="s">
        <v>285</v>
      </c>
      <c r="N27" s="477" t="s">
        <v>405</v>
      </c>
      <c r="O27" s="478" t="s">
        <v>406</v>
      </c>
      <c r="P27" s="478" t="s">
        <v>407</v>
      </c>
      <c r="Q27" s="487">
        <v>45536</v>
      </c>
      <c r="R27" s="488">
        <v>45641</v>
      </c>
      <c r="S27" s="480" t="s">
        <v>405</v>
      </c>
      <c r="T27" s="487" t="s">
        <v>406</v>
      </c>
      <c r="U27" s="478" t="s">
        <v>389</v>
      </c>
      <c r="V27" s="470" t="s">
        <v>392</v>
      </c>
      <c r="W27" s="470" t="s">
        <v>408</v>
      </c>
      <c r="X27" s="482"/>
      <c r="Y27" s="477"/>
      <c r="Z27" s="478"/>
      <c r="AA27" s="508"/>
      <c r="AB27" s="486"/>
      <c r="AC27" s="173"/>
      <c r="AD27" s="173"/>
      <c r="AH27" s="172"/>
      <c r="AI27" s="177"/>
      <c r="AJ27" s="177"/>
      <c r="AK27" s="177"/>
      <c r="AL27" s="177"/>
      <c r="AM27" s="177"/>
      <c r="AN27" s="177"/>
      <c r="AO27" s="174"/>
      <c r="AP27" s="172"/>
      <c r="AQ27" s="172"/>
    </row>
    <row r="28" spans="1:43" ht="86.25" customHeight="1" x14ac:dyDescent="0.35">
      <c r="A28" s="682"/>
      <c r="B28" s="767"/>
      <c r="C28" s="770"/>
      <c r="D28" s="773"/>
      <c r="E28" s="791"/>
      <c r="F28" s="794"/>
      <c r="G28" s="767"/>
      <c r="H28" s="140" t="s">
        <v>254</v>
      </c>
      <c r="I28" s="138" t="s">
        <v>402</v>
      </c>
      <c r="J28" s="769"/>
      <c r="K28" s="773"/>
      <c r="L28" s="777"/>
      <c r="M28" s="489" t="s">
        <v>285</v>
      </c>
      <c r="N28" s="490" t="s">
        <v>409</v>
      </c>
      <c r="O28" s="491" t="s">
        <v>410</v>
      </c>
      <c r="P28" s="491" t="s">
        <v>407</v>
      </c>
      <c r="Q28" s="487">
        <v>45536</v>
      </c>
      <c r="R28" s="488">
        <v>45641</v>
      </c>
      <c r="S28" s="494" t="s">
        <v>409</v>
      </c>
      <c r="T28" s="492" t="s">
        <v>411</v>
      </c>
      <c r="U28" s="491" t="s">
        <v>389</v>
      </c>
      <c r="V28" s="470" t="s">
        <v>392</v>
      </c>
      <c r="W28" s="470" t="s">
        <v>412</v>
      </c>
      <c r="X28" s="509"/>
      <c r="Y28" s="490"/>
      <c r="Z28" s="491"/>
      <c r="AA28" s="496"/>
      <c r="AB28" s="497"/>
      <c r="AC28" s="173"/>
      <c r="AD28" s="173"/>
    </row>
    <row r="29" spans="1:43" ht="43.5" customHeight="1" x14ac:dyDescent="0.35">
      <c r="A29" s="682"/>
      <c r="B29" s="767"/>
      <c r="C29" s="770"/>
      <c r="D29" s="773"/>
      <c r="E29" s="791"/>
      <c r="F29" s="794"/>
      <c r="G29" s="767"/>
      <c r="H29" s="140" t="s">
        <v>258</v>
      </c>
      <c r="I29" s="138" t="s">
        <v>403</v>
      </c>
      <c r="J29" s="769"/>
      <c r="K29" s="773"/>
      <c r="L29" s="777"/>
      <c r="M29" s="489" t="s">
        <v>285</v>
      </c>
      <c r="N29" s="490" t="s">
        <v>413</v>
      </c>
      <c r="O29" s="491" t="s">
        <v>414</v>
      </c>
      <c r="P29" s="491" t="s">
        <v>407</v>
      </c>
      <c r="Q29" s="492">
        <v>45536</v>
      </c>
      <c r="R29" s="493">
        <v>45641</v>
      </c>
      <c r="S29" s="494" t="s">
        <v>415</v>
      </c>
      <c r="T29" s="492" t="s">
        <v>416</v>
      </c>
      <c r="U29" s="491" t="s">
        <v>389</v>
      </c>
      <c r="V29" s="470" t="s">
        <v>392</v>
      </c>
      <c r="W29" s="470" t="s">
        <v>417</v>
      </c>
      <c r="X29" s="495"/>
      <c r="Y29" s="490"/>
      <c r="Z29" s="491"/>
      <c r="AA29" s="496"/>
      <c r="AB29" s="497"/>
      <c r="AC29" s="173"/>
      <c r="AD29" s="173"/>
    </row>
    <row r="30" spans="1:43" ht="43.5" customHeight="1" x14ac:dyDescent="0.35">
      <c r="A30" s="682"/>
      <c r="B30" s="767"/>
      <c r="C30" s="770"/>
      <c r="D30" s="774"/>
      <c r="E30" s="792"/>
      <c r="F30" s="794" t="s">
        <v>259</v>
      </c>
      <c r="G30" s="767" t="str">
        <f>+IF('5 Valoración Control'!G30="","",'5 Valoración Control'!G30)</f>
        <v/>
      </c>
      <c r="H30" s="140" t="s">
        <v>245</v>
      </c>
      <c r="I30" s="138" t="s">
        <v>404</v>
      </c>
      <c r="J30" s="770"/>
      <c r="K30" s="774"/>
      <c r="L30" s="778"/>
      <c r="M30" s="489" t="s">
        <v>285</v>
      </c>
      <c r="N30" s="490" t="s">
        <v>418</v>
      </c>
      <c r="O30" s="491" t="s">
        <v>419</v>
      </c>
      <c r="P30" s="491" t="s">
        <v>407</v>
      </c>
      <c r="Q30" s="492">
        <v>45536</v>
      </c>
      <c r="R30" s="493">
        <v>45641</v>
      </c>
      <c r="S30" s="494" t="s">
        <v>418</v>
      </c>
      <c r="T30" s="492" t="s">
        <v>420</v>
      </c>
      <c r="U30" s="491" t="s">
        <v>389</v>
      </c>
      <c r="V30" s="470" t="s">
        <v>392</v>
      </c>
      <c r="W30" s="470" t="s">
        <v>421</v>
      </c>
      <c r="X30" s="495"/>
      <c r="Y30" s="490"/>
      <c r="Z30" s="491"/>
      <c r="AA30" s="496"/>
      <c r="AB30" s="497"/>
      <c r="AC30" s="173"/>
      <c r="AD30" s="173"/>
    </row>
    <row r="31" spans="1:43" ht="43.5" customHeight="1" x14ac:dyDescent="0.35">
      <c r="A31" s="682"/>
      <c r="B31" s="767"/>
      <c r="C31" s="770"/>
      <c r="D31" s="774"/>
      <c r="E31" s="792"/>
      <c r="F31" s="794"/>
      <c r="G31" s="767"/>
      <c r="H31" s="140" t="s">
        <v>254</v>
      </c>
      <c r="I31" s="138" t="str">
        <f>+IF('5 Valoración Control'!I31="","",'5 Valoración Control'!I31)</f>
        <v/>
      </c>
      <c r="J31" s="770"/>
      <c r="K31" s="774"/>
      <c r="L31" s="778"/>
      <c r="M31" s="489"/>
      <c r="N31" s="490"/>
      <c r="O31" s="491"/>
      <c r="P31" s="491"/>
      <c r="Q31" s="492"/>
      <c r="R31" s="493"/>
      <c r="S31" s="494"/>
      <c r="T31" s="492"/>
      <c r="U31" s="491"/>
      <c r="V31" s="470"/>
      <c r="W31" s="470"/>
      <c r="X31" s="495"/>
      <c r="Y31" s="490"/>
      <c r="Z31" s="491"/>
      <c r="AA31" s="496"/>
      <c r="AB31" s="497"/>
      <c r="AC31" s="173"/>
      <c r="AD31" s="173"/>
    </row>
    <row r="32" spans="1:43" ht="14.5" customHeight="1" x14ac:dyDescent="0.35">
      <c r="A32" s="682"/>
      <c r="B32" s="767"/>
      <c r="C32" s="770"/>
      <c r="D32" s="774"/>
      <c r="E32" s="792"/>
      <c r="F32" s="794"/>
      <c r="G32" s="767"/>
      <c r="H32" s="140" t="s">
        <v>258</v>
      </c>
      <c r="I32" s="138" t="str">
        <f>+IF('5 Valoración Control'!I32="","",'5 Valoración Control'!I32)</f>
        <v/>
      </c>
      <c r="J32" s="770"/>
      <c r="K32" s="774"/>
      <c r="L32" s="778"/>
      <c r="M32" s="489"/>
      <c r="N32" s="490"/>
      <c r="O32" s="491"/>
      <c r="P32" s="491"/>
      <c r="Q32" s="492"/>
      <c r="R32" s="493"/>
      <c r="S32" s="494"/>
      <c r="T32" s="492"/>
      <c r="U32" s="491"/>
      <c r="V32" s="470"/>
      <c r="W32" s="470"/>
      <c r="X32" s="495"/>
      <c r="Y32" s="490"/>
      <c r="Z32" s="491"/>
      <c r="AA32" s="496"/>
      <c r="AB32" s="497"/>
      <c r="AC32" s="51"/>
      <c r="AD32" s="51"/>
      <c r="AF32" s="52"/>
      <c r="AG32" s="52"/>
      <c r="AH32" s="52"/>
      <c r="AI32" s="52"/>
      <c r="AJ32" s="52"/>
      <c r="AK32" s="51"/>
      <c r="AL32" s="51"/>
      <c r="AM32" s="51"/>
      <c r="AN32" s="51"/>
      <c r="AO32" s="51"/>
    </row>
    <row r="33" spans="1:41" ht="39" customHeight="1" x14ac:dyDescent="0.35">
      <c r="A33" s="682"/>
      <c r="B33" s="767"/>
      <c r="C33" s="770"/>
      <c r="D33" s="774"/>
      <c r="E33" s="792"/>
      <c r="F33" s="794" t="s">
        <v>260</v>
      </c>
      <c r="G33" s="767" t="str">
        <f>+IF('5 Valoración Control'!G33="","",'5 Valoración Control'!G33)</f>
        <v/>
      </c>
      <c r="H33" s="140" t="s">
        <v>245</v>
      </c>
      <c r="I33" s="138" t="str">
        <f>+IF('5 Valoración Control'!I33="","",'5 Valoración Control'!I33)</f>
        <v/>
      </c>
      <c r="J33" s="770"/>
      <c r="K33" s="774"/>
      <c r="L33" s="778"/>
      <c r="M33" s="489"/>
      <c r="N33" s="490"/>
      <c r="O33" s="491"/>
      <c r="P33" s="491"/>
      <c r="Q33" s="492"/>
      <c r="R33" s="493"/>
      <c r="S33" s="494"/>
      <c r="T33" s="492"/>
      <c r="U33" s="491"/>
      <c r="V33" s="470"/>
      <c r="W33" s="470"/>
      <c r="X33" s="495"/>
      <c r="Y33" s="490"/>
      <c r="Z33" s="491"/>
      <c r="AA33" s="496"/>
      <c r="AB33" s="497"/>
      <c r="AC33" s="51"/>
      <c r="AD33" s="51"/>
      <c r="AF33" s="52"/>
      <c r="AG33" s="52"/>
      <c r="AH33" s="52"/>
      <c r="AI33" s="52"/>
      <c r="AJ33" s="52"/>
      <c r="AK33" s="51"/>
      <c r="AL33" s="51"/>
      <c r="AM33" s="51"/>
      <c r="AN33" s="51"/>
      <c r="AO33" s="51"/>
    </row>
    <row r="34" spans="1:41" ht="19.5" customHeight="1" x14ac:dyDescent="0.35">
      <c r="A34" s="682"/>
      <c r="B34" s="767"/>
      <c r="C34" s="770"/>
      <c r="D34" s="774"/>
      <c r="E34" s="792"/>
      <c r="F34" s="794"/>
      <c r="G34" s="767"/>
      <c r="H34" s="140" t="s">
        <v>254</v>
      </c>
      <c r="I34" s="138" t="str">
        <f>+IF('5 Valoración Control'!I34="","",'5 Valoración Control'!I34)</f>
        <v/>
      </c>
      <c r="J34" s="770"/>
      <c r="K34" s="774"/>
      <c r="L34" s="778"/>
      <c r="M34" s="489"/>
      <c r="N34" s="490"/>
      <c r="O34" s="491"/>
      <c r="P34" s="491"/>
      <c r="Q34" s="492"/>
      <c r="R34" s="493"/>
      <c r="S34" s="494"/>
      <c r="T34" s="492"/>
      <c r="U34" s="491"/>
      <c r="V34" s="470"/>
      <c r="W34" s="470"/>
      <c r="X34" s="495"/>
      <c r="Y34" s="490"/>
      <c r="Z34" s="491"/>
      <c r="AA34" s="496"/>
      <c r="AB34" s="497"/>
      <c r="AC34" s="51"/>
      <c r="AD34" s="51"/>
      <c r="AF34" s="52"/>
      <c r="AG34" s="52"/>
      <c r="AH34" s="52"/>
      <c r="AI34" s="52"/>
      <c r="AJ34" s="52"/>
      <c r="AK34" s="51"/>
      <c r="AL34" s="51"/>
      <c r="AM34" s="51"/>
      <c r="AN34" s="51"/>
      <c r="AO34" s="51"/>
    </row>
    <row r="35" spans="1:41" ht="19.5" customHeight="1" x14ac:dyDescent="0.35">
      <c r="A35" s="682"/>
      <c r="B35" s="767"/>
      <c r="C35" s="770"/>
      <c r="D35" s="774"/>
      <c r="E35" s="792"/>
      <c r="F35" s="794"/>
      <c r="G35" s="767"/>
      <c r="H35" s="140" t="s">
        <v>258</v>
      </c>
      <c r="I35" s="138" t="str">
        <f>+IF('5 Valoración Control'!I35="","",'5 Valoración Control'!I35)</f>
        <v/>
      </c>
      <c r="J35" s="770"/>
      <c r="K35" s="774"/>
      <c r="L35" s="778"/>
      <c r="M35" s="489"/>
      <c r="N35" s="490"/>
      <c r="O35" s="491"/>
      <c r="P35" s="491"/>
      <c r="Q35" s="492"/>
      <c r="R35" s="493"/>
      <c r="S35" s="494"/>
      <c r="T35" s="492"/>
      <c r="U35" s="491"/>
      <c r="V35" s="470"/>
      <c r="W35" s="470"/>
      <c r="X35" s="495"/>
      <c r="Y35" s="490"/>
      <c r="Z35" s="491"/>
      <c r="AA35" s="496"/>
      <c r="AB35" s="497"/>
      <c r="AC35" s="51"/>
      <c r="AD35" s="51"/>
      <c r="AF35" s="52"/>
      <c r="AG35" s="52"/>
      <c r="AH35" s="52"/>
      <c r="AI35" s="52"/>
      <c r="AJ35" s="52"/>
      <c r="AK35" s="51"/>
      <c r="AL35" s="51"/>
      <c r="AM35" s="51"/>
      <c r="AN35" s="51"/>
      <c r="AO35" s="51"/>
    </row>
    <row r="36" spans="1:41" ht="19.5" customHeight="1" x14ac:dyDescent="0.35">
      <c r="A36" s="682"/>
      <c r="B36" s="767"/>
      <c r="C36" s="770"/>
      <c r="D36" s="774"/>
      <c r="E36" s="792"/>
      <c r="F36" s="794" t="s">
        <v>261</v>
      </c>
      <c r="G36" s="767" t="str">
        <f>+IF('5 Valoración Control'!G36="","",'5 Valoración Control'!G36)</f>
        <v/>
      </c>
      <c r="H36" s="140" t="s">
        <v>245</v>
      </c>
      <c r="I36" s="138" t="str">
        <f>+IF('5 Valoración Control'!I36="","",'5 Valoración Control'!I36)</f>
        <v/>
      </c>
      <c r="J36" s="770"/>
      <c r="K36" s="774"/>
      <c r="L36" s="778"/>
      <c r="M36" s="489"/>
      <c r="N36" s="490"/>
      <c r="O36" s="491"/>
      <c r="P36" s="491"/>
      <c r="Q36" s="492"/>
      <c r="R36" s="493"/>
      <c r="S36" s="494"/>
      <c r="T36" s="492"/>
      <c r="U36" s="491"/>
      <c r="V36" s="470"/>
      <c r="W36" s="470"/>
      <c r="X36" s="495"/>
      <c r="Y36" s="490"/>
      <c r="Z36" s="491"/>
      <c r="AA36" s="496"/>
      <c r="AB36" s="497"/>
      <c r="AC36" s="51"/>
      <c r="AD36" s="51"/>
      <c r="AF36" s="52"/>
      <c r="AG36" s="52"/>
      <c r="AH36" s="52"/>
      <c r="AI36" s="52"/>
      <c r="AJ36" s="52"/>
      <c r="AK36" s="51"/>
      <c r="AL36" s="51"/>
      <c r="AM36" s="51"/>
      <c r="AN36" s="51"/>
      <c r="AO36" s="51"/>
    </row>
    <row r="37" spans="1:41" ht="19.5" customHeight="1" x14ac:dyDescent="0.35">
      <c r="A37" s="682"/>
      <c r="B37" s="767"/>
      <c r="C37" s="770"/>
      <c r="D37" s="774"/>
      <c r="E37" s="792"/>
      <c r="F37" s="794"/>
      <c r="G37" s="767"/>
      <c r="H37" s="140" t="s">
        <v>254</v>
      </c>
      <c r="I37" s="138" t="str">
        <f>+IF('5 Valoración Control'!I37="","",'5 Valoración Control'!I37)</f>
        <v/>
      </c>
      <c r="J37" s="770"/>
      <c r="K37" s="774"/>
      <c r="L37" s="778"/>
      <c r="M37" s="489"/>
      <c r="N37" s="490"/>
      <c r="O37" s="491"/>
      <c r="P37" s="491"/>
      <c r="Q37" s="492"/>
      <c r="R37" s="493"/>
      <c r="S37" s="494"/>
      <c r="T37" s="492"/>
      <c r="U37" s="491"/>
      <c r="V37" s="470"/>
      <c r="W37" s="470"/>
      <c r="X37" s="495"/>
      <c r="Y37" s="490"/>
      <c r="Z37" s="491"/>
      <c r="AA37" s="496"/>
      <c r="AB37" s="497"/>
      <c r="AC37" s="51"/>
      <c r="AD37" s="51"/>
      <c r="AF37" s="52"/>
      <c r="AG37" s="52"/>
      <c r="AH37" s="52"/>
      <c r="AI37" s="52"/>
      <c r="AJ37" s="52"/>
      <c r="AK37" s="51"/>
      <c r="AL37" s="51"/>
      <c r="AM37" s="51"/>
      <c r="AN37" s="51"/>
      <c r="AO37" s="51"/>
    </row>
    <row r="38" spans="1:41" ht="19.5" customHeight="1" x14ac:dyDescent="0.35">
      <c r="A38" s="682"/>
      <c r="B38" s="767"/>
      <c r="C38" s="770"/>
      <c r="D38" s="774"/>
      <c r="E38" s="792"/>
      <c r="F38" s="794"/>
      <c r="G38" s="767"/>
      <c r="H38" s="140" t="s">
        <v>258</v>
      </c>
      <c r="I38" s="138" t="str">
        <f>+IF('5 Valoración Control'!I38="","",'5 Valoración Control'!I38)</f>
        <v/>
      </c>
      <c r="J38" s="770"/>
      <c r="K38" s="774"/>
      <c r="L38" s="778"/>
      <c r="M38" s="489"/>
      <c r="N38" s="490"/>
      <c r="O38" s="491"/>
      <c r="P38" s="491"/>
      <c r="Q38" s="492"/>
      <c r="R38" s="493"/>
      <c r="S38" s="494"/>
      <c r="T38" s="492"/>
      <c r="U38" s="491"/>
      <c r="V38" s="470"/>
      <c r="W38" s="470"/>
      <c r="X38" s="495"/>
      <c r="Y38" s="490"/>
      <c r="Z38" s="491"/>
      <c r="AA38" s="496"/>
      <c r="AB38" s="497"/>
      <c r="AC38" s="51"/>
      <c r="AD38" s="51"/>
      <c r="AF38" s="52"/>
      <c r="AG38" s="52"/>
      <c r="AH38" s="52"/>
      <c r="AI38" s="52"/>
      <c r="AJ38" s="52"/>
      <c r="AK38" s="51"/>
      <c r="AL38" s="51"/>
      <c r="AM38" s="51"/>
      <c r="AN38" s="51"/>
      <c r="AO38" s="51"/>
    </row>
    <row r="39" spans="1:41" ht="12" customHeight="1" x14ac:dyDescent="0.35">
      <c r="A39" s="682"/>
      <c r="B39" s="767"/>
      <c r="C39" s="770"/>
      <c r="D39" s="774"/>
      <c r="E39" s="792"/>
      <c r="F39" s="794" t="s">
        <v>262</v>
      </c>
      <c r="G39" s="767" t="str">
        <f>+IF('5 Valoración Control'!G39="","",'5 Valoración Control'!G39)</f>
        <v/>
      </c>
      <c r="H39" s="140" t="s">
        <v>245</v>
      </c>
      <c r="I39" s="138" t="str">
        <f>+IF('5 Valoración Control'!I39="","",'5 Valoración Control'!I39)</f>
        <v/>
      </c>
      <c r="J39" s="770"/>
      <c r="K39" s="774"/>
      <c r="L39" s="778"/>
      <c r="M39" s="489"/>
      <c r="N39" s="490"/>
      <c r="O39" s="491"/>
      <c r="P39" s="491"/>
      <c r="Q39" s="492"/>
      <c r="R39" s="493"/>
      <c r="S39" s="494"/>
      <c r="T39" s="492"/>
      <c r="U39" s="491"/>
      <c r="V39" s="470"/>
      <c r="W39" s="470"/>
      <c r="X39" s="495"/>
      <c r="Y39" s="490"/>
      <c r="Z39" s="491"/>
      <c r="AA39" s="496"/>
      <c r="AB39" s="497"/>
    </row>
    <row r="40" spans="1:41" ht="12" customHeight="1" x14ac:dyDescent="0.35">
      <c r="A40" s="682"/>
      <c r="B40" s="767"/>
      <c r="C40" s="770"/>
      <c r="D40" s="774"/>
      <c r="E40" s="792"/>
      <c r="F40" s="794"/>
      <c r="G40" s="767"/>
      <c r="H40" s="140" t="s">
        <v>254</v>
      </c>
      <c r="I40" s="138" t="str">
        <f>+IF('5 Valoración Control'!I40="","",'5 Valoración Control'!I40)</f>
        <v/>
      </c>
      <c r="J40" s="770"/>
      <c r="K40" s="774"/>
      <c r="L40" s="778"/>
      <c r="M40" s="489"/>
      <c r="N40" s="490"/>
      <c r="O40" s="491"/>
      <c r="P40" s="491"/>
      <c r="Q40" s="492"/>
      <c r="R40" s="493"/>
      <c r="S40" s="494"/>
      <c r="T40" s="492"/>
      <c r="U40" s="491"/>
      <c r="V40" s="470"/>
      <c r="W40" s="470"/>
      <c r="X40" s="495"/>
      <c r="Y40" s="490"/>
      <c r="Z40" s="491"/>
      <c r="AA40" s="496"/>
      <c r="AB40" s="497"/>
    </row>
    <row r="41" spans="1:41" ht="12.75" customHeight="1" thickBot="1" x14ac:dyDescent="0.4">
      <c r="A41" s="785"/>
      <c r="B41" s="780"/>
      <c r="C41" s="771"/>
      <c r="D41" s="775"/>
      <c r="E41" s="793"/>
      <c r="F41" s="795"/>
      <c r="G41" s="780"/>
      <c r="H41" s="141" t="s">
        <v>258</v>
      </c>
      <c r="I41" s="139" t="str">
        <f>+IF('5 Valoración Control'!I41="","",'5 Valoración Control'!I41)</f>
        <v/>
      </c>
      <c r="J41" s="771"/>
      <c r="K41" s="775"/>
      <c r="L41" s="779"/>
      <c r="M41" s="498"/>
      <c r="N41" s="499"/>
      <c r="O41" s="500"/>
      <c r="P41" s="500"/>
      <c r="Q41" s="501"/>
      <c r="R41" s="502"/>
      <c r="S41" s="503"/>
      <c r="T41" s="501"/>
      <c r="U41" s="500"/>
      <c r="V41" s="504"/>
      <c r="W41" s="504"/>
      <c r="X41" s="505"/>
      <c r="Y41" s="499"/>
      <c r="Z41" s="500"/>
      <c r="AA41" s="506"/>
      <c r="AB41" s="507"/>
    </row>
    <row r="42" spans="1:41" ht="87" customHeight="1" x14ac:dyDescent="0.35">
      <c r="A42" s="785" t="str">
        <f>'1 Contexto e Identificación'!$A$13</f>
        <v>R3</v>
      </c>
      <c r="B42" s="789" t="str">
        <f>+'1 Contexto e Identificación'!$E$13</f>
        <v xml:space="preserve">Posibilidad de recibir o solicitar cualquier dádiva o beneficio a nombre propio o de terceros con el objetivo de obtener la autorización de salida de vehículos inmovilizados por accidente o a disposición de Fiscalía por hurto,  sin mediar orden de la autoridad competente
</v>
      </c>
      <c r="C42" s="769" t="str">
        <f>+'4 Mapa Calor Inherente'!$C$14</f>
        <v>Rara vez</v>
      </c>
      <c r="D42" s="772" t="s">
        <v>208</v>
      </c>
      <c r="E42" s="790" t="s">
        <v>222</v>
      </c>
      <c r="F42" s="798" t="s">
        <v>244</v>
      </c>
      <c r="G42" s="789" t="s">
        <v>422</v>
      </c>
      <c r="H42" s="142" t="s">
        <v>245</v>
      </c>
      <c r="I42" s="130" t="s">
        <v>401</v>
      </c>
      <c r="J42" s="768" t="s">
        <v>177</v>
      </c>
      <c r="K42" s="772" t="s">
        <v>208</v>
      </c>
      <c r="L42" s="776" t="s">
        <v>222</v>
      </c>
      <c r="M42" s="476" t="s">
        <v>285</v>
      </c>
      <c r="N42" s="477" t="s">
        <v>405</v>
      </c>
      <c r="O42" s="478" t="s">
        <v>406</v>
      </c>
      <c r="P42" s="478" t="s">
        <v>425</v>
      </c>
      <c r="Q42" s="487">
        <v>45536</v>
      </c>
      <c r="R42" s="488">
        <v>45641</v>
      </c>
      <c r="S42" s="480" t="s">
        <v>405</v>
      </c>
      <c r="T42" s="487" t="s">
        <v>406</v>
      </c>
      <c r="U42" s="478" t="s">
        <v>425</v>
      </c>
      <c r="V42" s="510" t="s">
        <v>392</v>
      </c>
      <c r="W42" s="510" t="s">
        <v>408</v>
      </c>
      <c r="X42" s="511"/>
      <c r="Y42" s="512"/>
      <c r="Z42" s="478"/>
      <c r="AA42" s="508"/>
      <c r="AB42" s="486"/>
    </row>
    <row r="43" spans="1:41" ht="48.75" customHeight="1" x14ac:dyDescent="0.35">
      <c r="A43" s="786"/>
      <c r="B43" s="767"/>
      <c r="C43" s="770"/>
      <c r="D43" s="773"/>
      <c r="E43" s="791"/>
      <c r="F43" s="794"/>
      <c r="G43" s="767"/>
      <c r="H43" s="140" t="s">
        <v>254</v>
      </c>
      <c r="I43" s="138" t="s">
        <v>402</v>
      </c>
      <c r="J43" s="769"/>
      <c r="K43" s="773"/>
      <c r="L43" s="777"/>
      <c r="M43" s="489" t="s">
        <v>285</v>
      </c>
      <c r="N43" s="490" t="s">
        <v>409</v>
      </c>
      <c r="O43" s="491" t="s">
        <v>426</v>
      </c>
      <c r="P43" s="491" t="s">
        <v>425</v>
      </c>
      <c r="Q43" s="492">
        <v>45536</v>
      </c>
      <c r="R43" s="493">
        <v>45641</v>
      </c>
      <c r="S43" s="480" t="s">
        <v>409</v>
      </c>
      <c r="T43" s="487" t="s">
        <v>411</v>
      </c>
      <c r="U43" s="478" t="s">
        <v>425</v>
      </c>
      <c r="V43" s="510" t="s">
        <v>392</v>
      </c>
      <c r="W43" s="470" t="s">
        <v>412</v>
      </c>
      <c r="X43" s="495"/>
      <c r="Y43" s="513"/>
      <c r="Z43" s="491"/>
      <c r="AA43" s="496"/>
      <c r="AB43" s="497"/>
    </row>
    <row r="44" spans="1:41" ht="73.5" customHeight="1" x14ac:dyDescent="0.35">
      <c r="A44" s="786"/>
      <c r="B44" s="767"/>
      <c r="C44" s="770"/>
      <c r="D44" s="773"/>
      <c r="E44" s="791"/>
      <c r="F44" s="794"/>
      <c r="G44" s="767"/>
      <c r="H44" s="140" t="s">
        <v>258</v>
      </c>
      <c r="I44" s="138" t="s">
        <v>423</v>
      </c>
      <c r="J44" s="769"/>
      <c r="K44" s="773"/>
      <c r="L44" s="777"/>
      <c r="M44" s="489" t="s">
        <v>285</v>
      </c>
      <c r="N44" s="490" t="s">
        <v>427</v>
      </c>
      <c r="O44" s="491" t="s">
        <v>428</v>
      </c>
      <c r="P44" s="491" t="s">
        <v>425</v>
      </c>
      <c r="Q44" s="492">
        <v>45536</v>
      </c>
      <c r="R44" s="493">
        <v>45641</v>
      </c>
      <c r="S44" s="494" t="s">
        <v>429</v>
      </c>
      <c r="T44" s="492" t="s">
        <v>430</v>
      </c>
      <c r="U44" s="491" t="s">
        <v>425</v>
      </c>
      <c r="V44" s="470" t="s">
        <v>392</v>
      </c>
      <c r="W44" s="470" t="s">
        <v>431</v>
      </c>
      <c r="X44" s="495"/>
      <c r="Y44" s="513"/>
      <c r="Z44" s="491"/>
      <c r="AA44" s="496"/>
      <c r="AB44" s="497"/>
    </row>
    <row r="45" spans="1:41" ht="57.5" x14ac:dyDescent="0.35">
      <c r="A45" s="786"/>
      <c r="B45" s="767"/>
      <c r="C45" s="770"/>
      <c r="D45" s="774"/>
      <c r="E45" s="792"/>
      <c r="F45" s="794" t="s">
        <v>259</v>
      </c>
      <c r="G45" s="767" t="str">
        <f>+IF('5 Valoración Control'!G45="","",'5 Valoración Control'!G45)</f>
        <v/>
      </c>
      <c r="H45" s="140" t="s">
        <v>245</v>
      </c>
      <c r="I45" s="138" t="s">
        <v>424</v>
      </c>
      <c r="J45" s="770"/>
      <c r="K45" s="774"/>
      <c r="L45" s="778"/>
      <c r="M45" s="489" t="s">
        <v>285</v>
      </c>
      <c r="N45" s="490" t="s">
        <v>432</v>
      </c>
      <c r="O45" s="491" t="s">
        <v>433</v>
      </c>
      <c r="P45" s="491" t="s">
        <v>425</v>
      </c>
      <c r="Q45" s="492">
        <v>45536</v>
      </c>
      <c r="R45" s="493">
        <v>45641</v>
      </c>
      <c r="S45" s="494" t="s">
        <v>432</v>
      </c>
      <c r="T45" s="492" t="s">
        <v>420</v>
      </c>
      <c r="U45" s="491" t="s">
        <v>425</v>
      </c>
      <c r="V45" s="470" t="s">
        <v>392</v>
      </c>
      <c r="W45" s="470" t="s">
        <v>434</v>
      </c>
      <c r="X45" s="495"/>
      <c r="Y45" s="490"/>
      <c r="Z45" s="491"/>
      <c r="AA45" s="496"/>
      <c r="AB45" s="497"/>
    </row>
    <row r="46" spans="1:41" x14ac:dyDescent="0.35">
      <c r="A46" s="786"/>
      <c r="B46" s="767"/>
      <c r="C46" s="770"/>
      <c r="D46" s="774"/>
      <c r="E46" s="792"/>
      <c r="F46" s="794"/>
      <c r="G46" s="767"/>
      <c r="H46" s="140" t="s">
        <v>254</v>
      </c>
      <c r="I46" s="138" t="str">
        <f>+IF('5 Valoración Control'!I46="","",'5 Valoración Control'!I46)</f>
        <v/>
      </c>
      <c r="J46" s="770"/>
      <c r="K46" s="774"/>
      <c r="L46" s="778"/>
      <c r="M46" s="489"/>
      <c r="N46" s="490"/>
      <c r="O46" s="491"/>
      <c r="P46" s="491"/>
      <c r="Q46" s="492"/>
      <c r="R46" s="493"/>
      <c r="S46" s="494"/>
      <c r="T46" s="492"/>
      <c r="U46" s="491"/>
      <c r="V46" s="470"/>
      <c r="W46" s="470"/>
      <c r="X46" s="495"/>
      <c r="Y46" s="490"/>
      <c r="Z46" s="491"/>
      <c r="AA46" s="496"/>
      <c r="AB46" s="497"/>
    </row>
    <row r="47" spans="1:41" x14ac:dyDescent="0.35">
      <c r="A47" s="786"/>
      <c r="B47" s="767"/>
      <c r="C47" s="770"/>
      <c r="D47" s="774"/>
      <c r="E47" s="792"/>
      <c r="F47" s="794"/>
      <c r="G47" s="767"/>
      <c r="H47" s="140" t="s">
        <v>258</v>
      </c>
      <c r="I47" s="138" t="str">
        <f>+IF('5 Valoración Control'!I47="","",'5 Valoración Control'!I47)</f>
        <v/>
      </c>
      <c r="J47" s="770"/>
      <c r="K47" s="774"/>
      <c r="L47" s="778"/>
      <c r="M47" s="489"/>
      <c r="N47" s="490"/>
      <c r="O47" s="491"/>
      <c r="P47" s="491"/>
      <c r="Q47" s="492"/>
      <c r="R47" s="493"/>
      <c r="S47" s="494"/>
      <c r="T47" s="492"/>
      <c r="U47" s="491"/>
      <c r="V47" s="470"/>
      <c r="W47" s="470"/>
      <c r="X47" s="495"/>
      <c r="Y47" s="490"/>
      <c r="Z47" s="491"/>
      <c r="AA47" s="496"/>
      <c r="AB47" s="497"/>
    </row>
    <row r="48" spans="1:41" x14ac:dyDescent="0.35">
      <c r="A48" s="786"/>
      <c r="B48" s="767"/>
      <c r="C48" s="770"/>
      <c r="D48" s="774"/>
      <c r="E48" s="792"/>
      <c r="F48" s="794" t="s">
        <v>260</v>
      </c>
      <c r="G48" s="767" t="str">
        <f>+IF('5 Valoración Control'!G48="","",'5 Valoración Control'!G48)</f>
        <v/>
      </c>
      <c r="H48" s="140" t="s">
        <v>245</v>
      </c>
      <c r="I48" s="138" t="str">
        <f>+IF('5 Valoración Control'!I48="","",'5 Valoración Control'!I48)</f>
        <v/>
      </c>
      <c r="J48" s="770"/>
      <c r="K48" s="774"/>
      <c r="L48" s="778"/>
      <c r="M48" s="489"/>
      <c r="N48" s="490"/>
      <c r="O48" s="491"/>
      <c r="P48" s="491"/>
      <c r="Q48" s="492"/>
      <c r="R48" s="493"/>
      <c r="S48" s="494"/>
      <c r="T48" s="492"/>
      <c r="U48" s="491"/>
      <c r="V48" s="470"/>
      <c r="W48" s="470"/>
      <c r="X48" s="495"/>
      <c r="Y48" s="490"/>
      <c r="Z48" s="491"/>
      <c r="AA48" s="496"/>
      <c r="AB48" s="497"/>
    </row>
    <row r="49" spans="1:28" x14ac:dyDescent="0.35">
      <c r="A49" s="786"/>
      <c r="B49" s="767"/>
      <c r="C49" s="770"/>
      <c r="D49" s="774"/>
      <c r="E49" s="792"/>
      <c r="F49" s="794"/>
      <c r="G49" s="767"/>
      <c r="H49" s="140" t="s">
        <v>254</v>
      </c>
      <c r="I49" s="138" t="str">
        <f>+IF('5 Valoración Control'!I49="","",'5 Valoración Control'!I49)</f>
        <v/>
      </c>
      <c r="J49" s="770"/>
      <c r="K49" s="774"/>
      <c r="L49" s="778"/>
      <c r="M49" s="489"/>
      <c r="N49" s="490"/>
      <c r="O49" s="491"/>
      <c r="P49" s="491"/>
      <c r="Q49" s="492"/>
      <c r="R49" s="493"/>
      <c r="S49" s="494"/>
      <c r="T49" s="492"/>
      <c r="U49" s="491"/>
      <c r="V49" s="470"/>
      <c r="W49" s="470"/>
      <c r="X49" s="495"/>
      <c r="Y49" s="490"/>
      <c r="Z49" s="491"/>
      <c r="AA49" s="496"/>
      <c r="AB49" s="497"/>
    </row>
    <row r="50" spans="1:28" x14ac:dyDescent="0.35">
      <c r="A50" s="786"/>
      <c r="B50" s="767"/>
      <c r="C50" s="770"/>
      <c r="D50" s="774"/>
      <c r="E50" s="792"/>
      <c r="F50" s="794"/>
      <c r="G50" s="767"/>
      <c r="H50" s="140" t="s">
        <v>258</v>
      </c>
      <c r="I50" s="138" t="str">
        <f>+IF('5 Valoración Control'!I50="","",'5 Valoración Control'!I50)</f>
        <v/>
      </c>
      <c r="J50" s="770"/>
      <c r="K50" s="774"/>
      <c r="L50" s="778"/>
      <c r="M50" s="489"/>
      <c r="N50" s="490"/>
      <c r="O50" s="491"/>
      <c r="P50" s="491"/>
      <c r="Q50" s="492"/>
      <c r="R50" s="493"/>
      <c r="S50" s="494"/>
      <c r="T50" s="492"/>
      <c r="U50" s="491"/>
      <c r="V50" s="470"/>
      <c r="W50" s="470"/>
      <c r="X50" s="495"/>
      <c r="Y50" s="490"/>
      <c r="Z50" s="491"/>
      <c r="AA50" s="496"/>
      <c r="AB50" s="497"/>
    </row>
    <row r="51" spans="1:28" x14ac:dyDescent="0.35">
      <c r="A51" s="786"/>
      <c r="B51" s="767"/>
      <c r="C51" s="770"/>
      <c r="D51" s="774"/>
      <c r="E51" s="792"/>
      <c r="F51" s="794" t="s">
        <v>261</v>
      </c>
      <c r="G51" s="767" t="str">
        <f>+IF('5 Valoración Control'!G51="","",'5 Valoración Control'!G51)</f>
        <v/>
      </c>
      <c r="H51" s="140" t="s">
        <v>245</v>
      </c>
      <c r="I51" s="138" t="str">
        <f>+IF('5 Valoración Control'!I51="","",'5 Valoración Control'!I51)</f>
        <v/>
      </c>
      <c r="J51" s="770"/>
      <c r="K51" s="774"/>
      <c r="L51" s="778"/>
      <c r="M51" s="489"/>
      <c r="N51" s="490"/>
      <c r="O51" s="491"/>
      <c r="P51" s="491"/>
      <c r="Q51" s="492"/>
      <c r="R51" s="493"/>
      <c r="S51" s="494"/>
      <c r="T51" s="492"/>
      <c r="U51" s="491"/>
      <c r="V51" s="470"/>
      <c r="W51" s="470"/>
      <c r="X51" s="495"/>
      <c r="Y51" s="490"/>
      <c r="Z51" s="491"/>
      <c r="AA51" s="496"/>
      <c r="AB51" s="497"/>
    </row>
    <row r="52" spans="1:28" x14ac:dyDescent="0.35">
      <c r="A52" s="786"/>
      <c r="B52" s="767"/>
      <c r="C52" s="770"/>
      <c r="D52" s="774"/>
      <c r="E52" s="792"/>
      <c r="F52" s="794"/>
      <c r="G52" s="767"/>
      <c r="H52" s="140" t="s">
        <v>254</v>
      </c>
      <c r="I52" s="138" t="str">
        <f>+IF('5 Valoración Control'!I52="","",'5 Valoración Control'!I52)</f>
        <v/>
      </c>
      <c r="J52" s="770"/>
      <c r="K52" s="774"/>
      <c r="L52" s="778"/>
      <c r="M52" s="489"/>
      <c r="N52" s="490"/>
      <c r="O52" s="491"/>
      <c r="P52" s="491"/>
      <c r="Q52" s="492"/>
      <c r="R52" s="493"/>
      <c r="S52" s="494"/>
      <c r="T52" s="492"/>
      <c r="U52" s="491"/>
      <c r="V52" s="470"/>
      <c r="W52" s="470"/>
      <c r="X52" s="495"/>
      <c r="Y52" s="490"/>
      <c r="Z52" s="491"/>
      <c r="AA52" s="496"/>
      <c r="AB52" s="497"/>
    </row>
    <row r="53" spans="1:28" x14ac:dyDescent="0.35">
      <c r="A53" s="786"/>
      <c r="B53" s="767"/>
      <c r="C53" s="770"/>
      <c r="D53" s="774"/>
      <c r="E53" s="792"/>
      <c r="F53" s="794"/>
      <c r="G53" s="767"/>
      <c r="H53" s="140" t="s">
        <v>258</v>
      </c>
      <c r="I53" s="138" t="str">
        <f>+IF('5 Valoración Control'!I53="","",'5 Valoración Control'!I53)</f>
        <v/>
      </c>
      <c r="J53" s="770"/>
      <c r="K53" s="774"/>
      <c r="L53" s="778"/>
      <c r="M53" s="489"/>
      <c r="N53" s="490"/>
      <c r="O53" s="491"/>
      <c r="P53" s="491"/>
      <c r="Q53" s="492"/>
      <c r="R53" s="493"/>
      <c r="S53" s="494"/>
      <c r="T53" s="492"/>
      <c r="U53" s="491"/>
      <c r="V53" s="470"/>
      <c r="W53" s="470"/>
      <c r="X53" s="495"/>
      <c r="Y53" s="490"/>
      <c r="Z53" s="491"/>
      <c r="AA53" s="496"/>
      <c r="AB53" s="497"/>
    </row>
    <row r="54" spans="1:28" x14ac:dyDescent="0.35">
      <c r="A54" s="786"/>
      <c r="B54" s="767"/>
      <c r="C54" s="770"/>
      <c r="D54" s="774"/>
      <c r="E54" s="792"/>
      <c r="F54" s="794" t="s">
        <v>262</v>
      </c>
      <c r="G54" s="767" t="str">
        <f>+IF('5 Valoración Control'!G54="","",'5 Valoración Control'!G54)</f>
        <v/>
      </c>
      <c r="H54" s="140" t="s">
        <v>245</v>
      </c>
      <c r="I54" s="138" t="str">
        <f>+IF('5 Valoración Control'!I54="","",'5 Valoración Control'!I54)</f>
        <v/>
      </c>
      <c r="J54" s="770"/>
      <c r="K54" s="774"/>
      <c r="L54" s="778"/>
      <c r="M54" s="489"/>
      <c r="N54" s="490"/>
      <c r="O54" s="491"/>
      <c r="P54" s="491"/>
      <c r="Q54" s="492"/>
      <c r="R54" s="493"/>
      <c r="S54" s="494"/>
      <c r="T54" s="492"/>
      <c r="U54" s="491"/>
      <c r="V54" s="470"/>
      <c r="W54" s="470"/>
      <c r="X54" s="495"/>
      <c r="Y54" s="490"/>
      <c r="Z54" s="491"/>
      <c r="AA54" s="496"/>
      <c r="AB54" s="497"/>
    </row>
    <row r="55" spans="1:28" x14ac:dyDescent="0.35">
      <c r="A55" s="786"/>
      <c r="B55" s="767"/>
      <c r="C55" s="770"/>
      <c r="D55" s="774"/>
      <c r="E55" s="792"/>
      <c r="F55" s="794"/>
      <c r="G55" s="767"/>
      <c r="H55" s="140" t="s">
        <v>254</v>
      </c>
      <c r="I55" s="138" t="str">
        <f>+IF('5 Valoración Control'!I55="","",'5 Valoración Control'!I55)</f>
        <v/>
      </c>
      <c r="J55" s="770"/>
      <c r="K55" s="774"/>
      <c r="L55" s="778"/>
      <c r="M55" s="489"/>
      <c r="N55" s="490"/>
      <c r="O55" s="491"/>
      <c r="P55" s="491"/>
      <c r="Q55" s="492"/>
      <c r="R55" s="493"/>
      <c r="S55" s="494"/>
      <c r="T55" s="492"/>
      <c r="U55" s="491"/>
      <c r="V55" s="470"/>
      <c r="W55" s="470"/>
      <c r="X55" s="495"/>
      <c r="Y55" s="490"/>
      <c r="Z55" s="491"/>
      <c r="AA55" s="496"/>
      <c r="AB55" s="497"/>
    </row>
    <row r="56" spans="1:28" ht="12" thickBot="1" x14ac:dyDescent="0.4">
      <c r="A56" s="787"/>
      <c r="B56" s="780"/>
      <c r="C56" s="771"/>
      <c r="D56" s="775"/>
      <c r="E56" s="793"/>
      <c r="F56" s="795"/>
      <c r="G56" s="780"/>
      <c r="H56" s="141" t="s">
        <v>258</v>
      </c>
      <c r="I56" s="139" t="str">
        <f>+IF('5 Valoración Control'!I56="","",'5 Valoración Control'!I56)</f>
        <v/>
      </c>
      <c r="J56" s="771"/>
      <c r="K56" s="775"/>
      <c r="L56" s="779"/>
      <c r="M56" s="498"/>
      <c r="N56" s="499"/>
      <c r="O56" s="500"/>
      <c r="P56" s="500"/>
      <c r="Q56" s="501"/>
      <c r="R56" s="502"/>
      <c r="S56" s="503"/>
      <c r="T56" s="501"/>
      <c r="U56" s="500"/>
      <c r="V56" s="504"/>
      <c r="W56" s="504"/>
      <c r="X56" s="505"/>
      <c r="Y56" s="499"/>
      <c r="Z56" s="500"/>
      <c r="AA56" s="506"/>
      <c r="AB56" s="507"/>
    </row>
    <row r="57" spans="1:28" ht="34.5" x14ac:dyDescent="0.35">
      <c r="A57" s="784" t="str">
        <f>'1 Contexto e Identificación'!$A$14</f>
        <v>R4</v>
      </c>
      <c r="B57" s="788" t="str">
        <f>+'1 Contexto e Identificación'!$E$14</f>
        <v xml:space="preserve">Posibilidad de recibir o solicitar cualquier dádiva o beneficio a nombre propio o de terceros con el objetivo de obtener la autorización de salida de vehículos inmovilizados por infracciones al transporte (IUIT),  sin mediar orden de la autoridad de transporte competente
</v>
      </c>
      <c r="C57" s="768" t="str">
        <f>+'4 Mapa Calor Inherente'!$C$15</f>
        <v>Rara vez</v>
      </c>
      <c r="D57" s="772" t="s">
        <v>208</v>
      </c>
      <c r="E57" s="790" t="s">
        <v>222</v>
      </c>
      <c r="F57" s="799" t="s">
        <v>244</v>
      </c>
      <c r="G57" s="788" t="s">
        <v>435</v>
      </c>
      <c r="H57" s="151" t="s">
        <v>245</v>
      </c>
      <c r="I57" s="152" t="s">
        <v>401</v>
      </c>
      <c r="J57" s="768" t="s">
        <v>177</v>
      </c>
      <c r="K57" s="772" t="s">
        <v>208</v>
      </c>
      <c r="L57" s="776" t="s">
        <v>222</v>
      </c>
      <c r="M57" s="461" t="s">
        <v>285</v>
      </c>
      <c r="N57" s="462" t="s">
        <v>405</v>
      </c>
      <c r="O57" s="463" t="s">
        <v>406</v>
      </c>
      <c r="P57" s="463" t="s">
        <v>389</v>
      </c>
      <c r="Q57" s="468">
        <v>45536</v>
      </c>
      <c r="R57" s="514">
        <v>45641</v>
      </c>
      <c r="S57" s="467" t="s">
        <v>405</v>
      </c>
      <c r="T57" s="468" t="s">
        <v>406</v>
      </c>
      <c r="U57" s="463" t="s">
        <v>389</v>
      </c>
      <c r="V57" s="515" t="s">
        <v>392</v>
      </c>
      <c r="W57" s="515" t="s">
        <v>408</v>
      </c>
      <c r="X57" s="516"/>
      <c r="Y57" s="462"/>
      <c r="Z57" s="463"/>
      <c r="AA57" s="517"/>
      <c r="AB57" s="475"/>
    </row>
    <row r="58" spans="1:28" ht="57.5" x14ac:dyDescent="0.35">
      <c r="A58" s="786"/>
      <c r="B58" s="767"/>
      <c r="C58" s="770"/>
      <c r="D58" s="773"/>
      <c r="E58" s="791"/>
      <c r="F58" s="794"/>
      <c r="G58" s="767"/>
      <c r="H58" s="140" t="s">
        <v>254</v>
      </c>
      <c r="I58" s="138" t="s">
        <v>402</v>
      </c>
      <c r="J58" s="769"/>
      <c r="K58" s="773"/>
      <c r="L58" s="777"/>
      <c r="M58" s="489" t="s">
        <v>285</v>
      </c>
      <c r="N58" s="490" t="s">
        <v>437</v>
      </c>
      <c r="O58" s="491" t="s">
        <v>438</v>
      </c>
      <c r="P58" s="491" t="s">
        <v>389</v>
      </c>
      <c r="Q58" s="492">
        <v>45536</v>
      </c>
      <c r="R58" s="493">
        <v>45641</v>
      </c>
      <c r="S58" s="494" t="s">
        <v>409</v>
      </c>
      <c r="T58" s="492" t="s">
        <v>411</v>
      </c>
      <c r="U58" s="491" t="s">
        <v>389</v>
      </c>
      <c r="V58" s="470" t="s">
        <v>392</v>
      </c>
      <c r="W58" s="470" t="s">
        <v>412</v>
      </c>
      <c r="X58" s="495"/>
      <c r="Y58" s="490"/>
      <c r="Z58" s="491"/>
      <c r="AA58" s="496"/>
      <c r="AB58" s="497"/>
    </row>
    <row r="59" spans="1:28" ht="46" x14ac:dyDescent="0.35">
      <c r="A59" s="786"/>
      <c r="B59" s="767"/>
      <c r="C59" s="770"/>
      <c r="D59" s="773"/>
      <c r="E59" s="791"/>
      <c r="F59" s="794"/>
      <c r="G59" s="767"/>
      <c r="H59" s="140" t="s">
        <v>258</v>
      </c>
      <c r="I59" s="138" t="s">
        <v>436</v>
      </c>
      <c r="J59" s="769"/>
      <c r="K59" s="773"/>
      <c r="L59" s="777"/>
      <c r="M59" s="489" t="s">
        <v>285</v>
      </c>
      <c r="N59" s="490" t="s">
        <v>439</v>
      </c>
      <c r="O59" s="491" t="s">
        <v>440</v>
      </c>
      <c r="P59" s="491" t="s">
        <v>389</v>
      </c>
      <c r="Q59" s="492">
        <v>45536</v>
      </c>
      <c r="R59" s="493">
        <v>45641</v>
      </c>
      <c r="S59" s="494" t="s">
        <v>441</v>
      </c>
      <c r="T59" s="492" t="s">
        <v>420</v>
      </c>
      <c r="U59" s="491" t="s">
        <v>389</v>
      </c>
      <c r="V59" s="470" t="s">
        <v>392</v>
      </c>
      <c r="W59" s="470" t="s">
        <v>434</v>
      </c>
      <c r="X59" s="495"/>
      <c r="Y59" s="490"/>
      <c r="Z59" s="491"/>
      <c r="AA59" s="496"/>
      <c r="AB59" s="497"/>
    </row>
    <row r="60" spans="1:28" x14ac:dyDescent="0.35">
      <c r="A60" s="786"/>
      <c r="B60" s="767"/>
      <c r="C60" s="770"/>
      <c r="D60" s="774"/>
      <c r="E60" s="792"/>
      <c r="F60" s="794" t="s">
        <v>259</v>
      </c>
      <c r="G60" s="767" t="str">
        <f>+IF('5 Valoración Control'!G60="","",'5 Valoración Control'!G60)</f>
        <v/>
      </c>
      <c r="H60" s="140" t="s">
        <v>245</v>
      </c>
      <c r="I60" s="138" t="str">
        <f>+IF('5 Valoración Control'!I60="","",'5 Valoración Control'!I60)</f>
        <v/>
      </c>
      <c r="J60" s="770"/>
      <c r="K60" s="774"/>
      <c r="L60" s="778"/>
      <c r="M60" s="489"/>
      <c r="N60" s="490"/>
      <c r="O60" s="491"/>
      <c r="P60" s="491"/>
      <c r="Q60" s="492"/>
      <c r="R60" s="493"/>
      <c r="S60" s="494"/>
      <c r="T60" s="492"/>
      <c r="U60" s="491"/>
      <c r="V60" s="470"/>
      <c r="W60" s="470"/>
      <c r="X60" s="495"/>
      <c r="Y60" s="490"/>
      <c r="Z60" s="491"/>
      <c r="AA60" s="496"/>
      <c r="AB60" s="497"/>
    </row>
    <row r="61" spans="1:28" x14ac:dyDescent="0.35">
      <c r="A61" s="786"/>
      <c r="B61" s="767"/>
      <c r="C61" s="770"/>
      <c r="D61" s="774"/>
      <c r="E61" s="792"/>
      <c r="F61" s="794"/>
      <c r="G61" s="767"/>
      <c r="H61" s="140" t="s">
        <v>254</v>
      </c>
      <c r="I61" s="138" t="str">
        <f>+IF('5 Valoración Control'!I61="","",'5 Valoración Control'!I61)</f>
        <v/>
      </c>
      <c r="J61" s="770"/>
      <c r="K61" s="774"/>
      <c r="L61" s="778"/>
      <c r="M61" s="489"/>
      <c r="N61" s="490"/>
      <c r="O61" s="491"/>
      <c r="P61" s="491"/>
      <c r="Q61" s="492"/>
      <c r="R61" s="493"/>
      <c r="S61" s="494"/>
      <c r="T61" s="492"/>
      <c r="U61" s="491"/>
      <c r="V61" s="470"/>
      <c r="W61" s="470"/>
      <c r="X61" s="495"/>
      <c r="Y61" s="490"/>
      <c r="Z61" s="491"/>
      <c r="AA61" s="496"/>
      <c r="AB61" s="497"/>
    </row>
    <row r="62" spans="1:28" x14ac:dyDescent="0.35">
      <c r="A62" s="786"/>
      <c r="B62" s="767"/>
      <c r="C62" s="770"/>
      <c r="D62" s="774"/>
      <c r="E62" s="792"/>
      <c r="F62" s="794"/>
      <c r="G62" s="767"/>
      <c r="H62" s="140" t="s">
        <v>258</v>
      </c>
      <c r="I62" s="138" t="str">
        <f>+IF('5 Valoración Control'!I62="","",'5 Valoración Control'!I62)</f>
        <v/>
      </c>
      <c r="J62" s="770"/>
      <c r="K62" s="774"/>
      <c r="L62" s="778"/>
      <c r="M62" s="489"/>
      <c r="N62" s="490"/>
      <c r="O62" s="491"/>
      <c r="P62" s="491"/>
      <c r="Q62" s="492"/>
      <c r="R62" s="493"/>
      <c r="S62" s="494"/>
      <c r="T62" s="492"/>
      <c r="U62" s="491"/>
      <c r="V62" s="470"/>
      <c r="W62" s="470"/>
      <c r="X62" s="495"/>
      <c r="Y62" s="490"/>
      <c r="Z62" s="491"/>
      <c r="AA62" s="496"/>
      <c r="AB62" s="497"/>
    </row>
    <row r="63" spans="1:28" x14ac:dyDescent="0.35">
      <c r="A63" s="786"/>
      <c r="B63" s="767"/>
      <c r="C63" s="770"/>
      <c r="D63" s="774"/>
      <c r="E63" s="792"/>
      <c r="F63" s="794" t="s">
        <v>260</v>
      </c>
      <c r="G63" s="767" t="str">
        <f>+IF('5 Valoración Control'!G63="","",'5 Valoración Control'!G63)</f>
        <v/>
      </c>
      <c r="H63" s="140" t="s">
        <v>245</v>
      </c>
      <c r="I63" s="138" t="str">
        <f>+IF('5 Valoración Control'!I63="","",'5 Valoración Control'!I63)</f>
        <v/>
      </c>
      <c r="J63" s="770"/>
      <c r="K63" s="774"/>
      <c r="L63" s="778"/>
      <c r="M63" s="489"/>
      <c r="N63" s="490"/>
      <c r="O63" s="491"/>
      <c r="P63" s="491"/>
      <c r="Q63" s="492"/>
      <c r="R63" s="493"/>
      <c r="S63" s="494"/>
      <c r="T63" s="492"/>
      <c r="U63" s="491"/>
      <c r="V63" s="470"/>
      <c r="W63" s="470"/>
      <c r="X63" s="495"/>
      <c r="Y63" s="490"/>
      <c r="Z63" s="491"/>
      <c r="AA63" s="496"/>
      <c r="AB63" s="497"/>
    </row>
    <row r="64" spans="1:28" x14ac:dyDescent="0.35">
      <c r="A64" s="786"/>
      <c r="B64" s="767"/>
      <c r="C64" s="770"/>
      <c r="D64" s="774"/>
      <c r="E64" s="792"/>
      <c r="F64" s="794"/>
      <c r="G64" s="767"/>
      <c r="H64" s="140" t="s">
        <v>254</v>
      </c>
      <c r="I64" s="138" t="str">
        <f>+IF('5 Valoración Control'!I64="","",'5 Valoración Control'!I64)</f>
        <v/>
      </c>
      <c r="J64" s="770"/>
      <c r="K64" s="774"/>
      <c r="L64" s="778"/>
      <c r="M64" s="489"/>
      <c r="N64" s="490"/>
      <c r="O64" s="491"/>
      <c r="P64" s="491"/>
      <c r="Q64" s="492"/>
      <c r="R64" s="493"/>
      <c r="S64" s="494"/>
      <c r="T64" s="492"/>
      <c r="U64" s="491"/>
      <c r="V64" s="470"/>
      <c r="W64" s="470"/>
      <c r="X64" s="495"/>
      <c r="Y64" s="490"/>
      <c r="Z64" s="491"/>
      <c r="AA64" s="496"/>
      <c r="AB64" s="497"/>
    </row>
    <row r="65" spans="1:28" x14ac:dyDescent="0.35">
      <c r="A65" s="786"/>
      <c r="B65" s="767"/>
      <c r="C65" s="770"/>
      <c r="D65" s="774"/>
      <c r="E65" s="792"/>
      <c r="F65" s="794"/>
      <c r="G65" s="767"/>
      <c r="H65" s="140" t="s">
        <v>258</v>
      </c>
      <c r="I65" s="138" t="str">
        <f>+IF('5 Valoración Control'!I65="","",'5 Valoración Control'!I65)</f>
        <v/>
      </c>
      <c r="J65" s="770"/>
      <c r="K65" s="774"/>
      <c r="L65" s="778"/>
      <c r="M65" s="489"/>
      <c r="N65" s="490"/>
      <c r="O65" s="491"/>
      <c r="P65" s="491"/>
      <c r="Q65" s="492"/>
      <c r="R65" s="493"/>
      <c r="S65" s="494"/>
      <c r="T65" s="492"/>
      <c r="U65" s="491"/>
      <c r="V65" s="470"/>
      <c r="W65" s="470"/>
      <c r="X65" s="495"/>
      <c r="Y65" s="490"/>
      <c r="Z65" s="491"/>
      <c r="AA65" s="496"/>
      <c r="AB65" s="497"/>
    </row>
    <row r="66" spans="1:28" x14ac:dyDescent="0.35">
      <c r="A66" s="786"/>
      <c r="B66" s="767"/>
      <c r="C66" s="770"/>
      <c r="D66" s="774"/>
      <c r="E66" s="792"/>
      <c r="F66" s="794" t="s">
        <v>261</v>
      </c>
      <c r="G66" s="767" t="str">
        <f>+IF('5 Valoración Control'!G66="","",'5 Valoración Control'!G66)</f>
        <v/>
      </c>
      <c r="H66" s="140" t="s">
        <v>245</v>
      </c>
      <c r="I66" s="138" t="str">
        <f>+IF('5 Valoración Control'!I66="","",'5 Valoración Control'!I66)</f>
        <v/>
      </c>
      <c r="J66" s="770"/>
      <c r="K66" s="774"/>
      <c r="L66" s="778"/>
      <c r="M66" s="489"/>
      <c r="N66" s="490"/>
      <c r="O66" s="491"/>
      <c r="P66" s="491"/>
      <c r="Q66" s="492"/>
      <c r="R66" s="493"/>
      <c r="S66" s="494"/>
      <c r="T66" s="492"/>
      <c r="U66" s="491"/>
      <c r="V66" s="470"/>
      <c r="W66" s="470"/>
      <c r="X66" s="495"/>
      <c r="Y66" s="490"/>
      <c r="Z66" s="491"/>
      <c r="AA66" s="496"/>
      <c r="AB66" s="497"/>
    </row>
    <row r="67" spans="1:28" x14ac:dyDescent="0.35">
      <c r="A67" s="786"/>
      <c r="B67" s="767"/>
      <c r="C67" s="770"/>
      <c r="D67" s="774"/>
      <c r="E67" s="792"/>
      <c r="F67" s="794"/>
      <c r="G67" s="767"/>
      <c r="H67" s="140" t="s">
        <v>254</v>
      </c>
      <c r="I67" s="138" t="str">
        <f>+IF('5 Valoración Control'!I67="","",'5 Valoración Control'!I67)</f>
        <v/>
      </c>
      <c r="J67" s="770"/>
      <c r="K67" s="774"/>
      <c r="L67" s="778"/>
      <c r="M67" s="489"/>
      <c r="N67" s="490"/>
      <c r="O67" s="491"/>
      <c r="P67" s="491"/>
      <c r="Q67" s="492"/>
      <c r="R67" s="493"/>
      <c r="S67" s="494"/>
      <c r="T67" s="492"/>
      <c r="U67" s="491"/>
      <c r="V67" s="470"/>
      <c r="W67" s="470"/>
      <c r="X67" s="495"/>
      <c r="Y67" s="490"/>
      <c r="Z67" s="491"/>
      <c r="AA67" s="496"/>
      <c r="AB67" s="497"/>
    </row>
    <row r="68" spans="1:28" x14ac:dyDescent="0.35">
      <c r="A68" s="786"/>
      <c r="B68" s="767"/>
      <c r="C68" s="770"/>
      <c r="D68" s="774"/>
      <c r="E68" s="792"/>
      <c r="F68" s="794"/>
      <c r="G68" s="767"/>
      <c r="H68" s="140" t="s">
        <v>258</v>
      </c>
      <c r="I68" s="138" t="str">
        <f>+IF('5 Valoración Control'!I68="","",'5 Valoración Control'!I68)</f>
        <v/>
      </c>
      <c r="J68" s="770"/>
      <c r="K68" s="774"/>
      <c r="L68" s="778"/>
      <c r="M68" s="489"/>
      <c r="N68" s="490"/>
      <c r="O68" s="491"/>
      <c r="P68" s="491"/>
      <c r="Q68" s="492"/>
      <c r="R68" s="493"/>
      <c r="S68" s="494"/>
      <c r="T68" s="492"/>
      <c r="U68" s="491"/>
      <c r="V68" s="470"/>
      <c r="W68" s="470"/>
      <c r="X68" s="495"/>
      <c r="Y68" s="490"/>
      <c r="Z68" s="491"/>
      <c r="AA68" s="496"/>
      <c r="AB68" s="497"/>
    </row>
    <row r="69" spans="1:28" x14ac:dyDescent="0.35">
      <c r="A69" s="786"/>
      <c r="B69" s="767"/>
      <c r="C69" s="770"/>
      <c r="D69" s="774"/>
      <c r="E69" s="792"/>
      <c r="F69" s="794" t="s">
        <v>262</v>
      </c>
      <c r="G69" s="767" t="str">
        <f>+IF('5 Valoración Control'!G69="","",'5 Valoración Control'!G69)</f>
        <v/>
      </c>
      <c r="H69" s="140" t="s">
        <v>245</v>
      </c>
      <c r="I69" s="138" t="str">
        <f>+IF('5 Valoración Control'!I69="","",'5 Valoración Control'!I69)</f>
        <v/>
      </c>
      <c r="J69" s="770"/>
      <c r="K69" s="774"/>
      <c r="L69" s="778"/>
      <c r="M69" s="489"/>
      <c r="N69" s="490"/>
      <c r="O69" s="491"/>
      <c r="P69" s="491"/>
      <c r="Q69" s="492"/>
      <c r="R69" s="493"/>
      <c r="S69" s="494"/>
      <c r="T69" s="492"/>
      <c r="U69" s="491"/>
      <c r="V69" s="470"/>
      <c r="W69" s="470"/>
      <c r="X69" s="495"/>
      <c r="Y69" s="490"/>
      <c r="Z69" s="491"/>
      <c r="AA69" s="496"/>
      <c r="AB69" s="497"/>
    </row>
    <row r="70" spans="1:28" x14ac:dyDescent="0.35">
      <c r="A70" s="786"/>
      <c r="B70" s="767"/>
      <c r="C70" s="770"/>
      <c r="D70" s="774"/>
      <c r="E70" s="792"/>
      <c r="F70" s="794"/>
      <c r="G70" s="767"/>
      <c r="H70" s="140" t="s">
        <v>254</v>
      </c>
      <c r="I70" s="138" t="str">
        <f>+IF('5 Valoración Control'!I70="","",'5 Valoración Control'!I70)</f>
        <v/>
      </c>
      <c r="J70" s="770"/>
      <c r="K70" s="774"/>
      <c r="L70" s="778"/>
      <c r="M70" s="489"/>
      <c r="N70" s="490"/>
      <c r="O70" s="491"/>
      <c r="P70" s="491"/>
      <c r="Q70" s="492"/>
      <c r="R70" s="493"/>
      <c r="S70" s="494"/>
      <c r="T70" s="492"/>
      <c r="U70" s="491"/>
      <c r="V70" s="470"/>
      <c r="W70" s="470"/>
      <c r="X70" s="495"/>
      <c r="Y70" s="490"/>
      <c r="Z70" s="491"/>
      <c r="AA70" s="496"/>
      <c r="AB70" s="497"/>
    </row>
    <row r="71" spans="1:28" ht="12" thickBot="1" x14ac:dyDescent="0.4">
      <c r="A71" s="787"/>
      <c r="B71" s="780"/>
      <c r="C71" s="771"/>
      <c r="D71" s="775"/>
      <c r="E71" s="793"/>
      <c r="F71" s="795"/>
      <c r="G71" s="780"/>
      <c r="H71" s="141" t="s">
        <v>258</v>
      </c>
      <c r="I71" s="139" t="str">
        <f>+IF('5 Valoración Control'!I71="","",'5 Valoración Control'!I71)</f>
        <v/>
      </c>
      <c r="J71" s="771"/>
      <c r="K71" s="775"/>
      <c r="L71" s="779"/>
      <c r="M71" s="498"/>
      <c r="N71" s="499"/>
      <c r="O71" s="500"/>
      <c r="P71" s="500"/>
      <c r="Q71" s="501"/>
      <c r="R71" s="502"/>
      <c r="S71" s="503"/>
      <c r="T71" s="501"/>
      <c r="U71" s="500"/>
      <c r="V71" s="504"/>
      <c r="W71" s="504"/>
      <c r="X71" s="505"/>
      <c r="Y71" s="499"/>
      <c r="Z71" s="500"/>
      <c r="AA71" s="506"/>
      <c r="AB71" s="507"/>
    </row>
    <row r="72" spans="1:28" x14ac:dyDescent="0.35">
      <c r="A72" s="785" t="str">
        <f>'1 Contexto e Identificación'!$A$15</f>
        <v>R5</v>
      </c>
      <c r="B72" s="789">
        <f>+'1 Contexto e Identificación'!$E$15</f>
        <v>0</v>
      </c>
      <c r="C72" s="769">
        <f>+'4 Mapa Calor Inherente'!$C$16</f>
        <v>0</v>
      </c>
      <c r="D72" s="773" t="str">
        <f>+'4 Mapa Calor Inherente'!$D$16</f>
        <v/>
      </c>
      <c r="E72" s="791" t="str">
        <f>+'4 Mapa Calor Inherente'!$E$16</f>
        <v/>
      </c>
      <c r="F72" s="798" t="s">
        <v>244</v>
      </c>
      <c r="G72" s="789" t="str">
        <f>+IF('5 Valoración Control'!G72="","",'5 Valoración Control'!G72)</f>
        <v/>
      </c>
      <c r="H72" s="142" t="s">
        <v>245</v>
      </c>
      <c r="I72" s="130" t="str">
        <f>+IF('5 Valoración Control'!I72="","",'5 Valoración Control'!I72)</f>
        <v/>
      </c>
      <c r="J72" s="769" t="str">
        <f>+'6 Mapa Calor Residual'!$C$16</f>
        <v/>
      </c>
      <c r="K72" s="773" t="str">
        <f>+'6 Mapa Calor Residual'!$D$16</f>
        <v/>
      </c>
      <c r="L72" s="777" t="str">
        <f>+'6 Mapa Calor Residual'!$E$16</f>
        <v/>
      </c>
      <c r="M72" s="476"/>
      <c r="N72" s="477"/>
      <c r="O72" s="478"/>
      <c r="P72" s="478"/>
      <c r="Q72" s="487"/>
      <c r="R72" s="488"/>
      <c r="S72" s="480"/>
      <c r="T72" s="487"/>
      <c r="U72" s="478"/>
      <c r="V72" s="510"/>
      <c r="W72" s="510"/>
      <c r="X72" s="511"/>
      <c r="Y72" s="477"/>
      <c r="Z72" s="478"/>
      <c r="AA72" s="508"/>
      <c r="AB72" s="486"/>
    </row>
    <row r="73" spans="1:28" x14ac:dyDescent="0.35">
      <c r="A73" s="786"/>
      <c r="B73" s="767"/>
      <c r="C73" s="770"/>
      <c r="D73" s="774"/>
      <c r="E73" s="792"/>
      <c r="F73" s="794"/>
      <c r="G73" s="767"/>
      <c r="H73" s="140" t="s">
        <v>254</v>
      </c>
      <c r="I73" s="138" t="str">
        <f>+IF('5 Valoración Control'!I73="","",'5 Valoración Control'!I73)</f>
        <v/>
      </c>
      <c r="J73" s="770"/>
      <c r="K73" s="774"/>
      <c r="L73" s="778"/>
      <c r="M73" s="489"/>
      <c r="N73" s="490"/>
      <c r="O73" s="491"/>
      <c r="P73" s="491"/>
      <c r="Q73" s="492"/>
      <c r="R73" s="493"/>
      <c r="S73" s="494"/>
      <c r="T73" s="492"/>
      <c r="U73" s="491"/>
      <c r="V73" s="470"/>
      <c r="W73" s="470"/>
      <c r="X73" s="495"/>
      <c r="Y73" s="490"/>
      <c r="Z73" s="491"/>
      <c r="AA73" s="496"/>
      <c r="AB73" s="497"/>
    </row>
    <row r="74" spans="1:28" x14ac:dyDescent="0.35">
      <c r="A74" s="786"/>
      <c r="B74" s="767"/>
      <c r="C74" s="770"/>
      <c r="D74" s="774"/>
      <c r="E74" s="792"/>
      <c r="F74" s="794"/>
      <c r="G74" s="767"/>
      <c r="H74" s="140" t="s">
        <v>258</v>
      </c>
      <c r="I74" s="138" t="str">
        <f>+IF('5 Valoración Control'!I74="","",'5 Valoración Control'!I74)</f>
        <v/>
      </c>
      <c r="J74" s="770"/>
      <c r="K74" s="774"/>
      <c r="L74" s="778"/>
      <c r="M74" s="489"/>
      <c r="N74" s="490"/>
      <c r="O74" s="491"/>
      <c r="P74" s="491"/>
      <c r="Q74" s="492"/>
      <c r="R74" s="493"/>
      <c r="S74" s="494"/>
      <c r="T74" s="492"/>
      <c r="U74" s="491"/>
      <c r="V74" s="470"/>
      <c r="W74" s="470"/>
      <c r="X74" s="495"/>
      <c r="Y74" s="490"/>
      <c r="Z74" s="491"/>
      <c r="AA74" s="496"/>
      <c r="AB74" s="497"/>
    </row>
    <row r="75" spans="1:28" x14ac:dyDescent="0.35">
      <c r="A75" s="786"/>
      <c r="B75" s="767"/>
      <c r="C75" s="770"/>
      <c r="D75" s="774"/>
      <c r="E75" s="792"/>
      <c r="F75" s="794" t="s">
        <v>259</v>
      </c>
      <c r="G75" s="767" t="str">
        <f>+IF('5 Valoración Control'!G75="","",'5 Valoración Control'!G75)</f>
        <v/>
      </c>
      <c r="H75" s="140" t="s">
        <v>245</v>
      </c>
      <c r="I75" s="138" t="str">
        <f>+IF('5 Valoración Control'!I75="","",'5 Valoración Control'!I75)</f>
        <v/>
      </c>
      <c r="J75" s="770"/>
      <c r="K75" s="774"/>
      <c r="L75" s="778"/>
      <c r="M75" s="489"/>
      <c r="N75" s="490"/>
      <c r="O75" s="491"/>
      <c r="P75" s="491"/>
      <c r="Q75" s="492"/>
      <c r="R75" s="493"/>
      <c r="S75" s="494"/>
      <c r="T75" s="492"/>
      <c r="U75" s="491"/>
      <c r="V75" s="470"/>
      <c r="W75" s="470"/>
      <c r="X75" s="495"/>
      <c r="Y75" s="490"/>
      <c r="Z75" s="491"/>
      <c r="AA75" s="496"/>
      <c r="AB75" s="497"/>
    </row>
    <row r="76" spans="1:28" x14ac:dyDescent="0.35">
      <c r="A76" s="786"/>
      <c r="B76" s="767"/>
      <c r="C76" s="770"/>
      <c r="D76" s="774"/>
      <c r="E76" s="792"/>
      <c r="F76" s="794"/>
      <c r="G76" s="767"/>
      <c r="H76" s="140" t="s">
        <v>254</v>
      </c>
      <c r="I76" s="138" t="str">
        <f>+IF('5 Valoración Control'!I76="","",'5 Valoración Control'!I76)</f>
        <v/>
      </c>
      <c r="J76" s="770"/>
      <c r="K76" s="774"/>
      <c r="L76" s="778"/>
      <c r="M76" s="489"/>
      <c r="N76" s="490"/>
      <c r="O76" s="491"/>
      <c r="P76" s="491"/>
      <c r="Q76" s="492"/>
      <c r="R76" s="493"/>
      <c r="S76" s="494"/>
      <c r="T76" s="492"/>
      <c r="U76" s="491"/>
      <c r="V76" s="470"/>
      <c r="W76" s="470"/>
      <c r="X76" s="495"/>
      <c r="Y76" s="490"/>
      <c r="Z76" s="491"/>
      <c r="AA76" s="496"/>
      <c r="AB76" s="497"/>
    </row>
    <row r="77" spans="1:28" x14ac:dyDescent="0.35">
      <c r="A77" s="786"/>
      <c r="B77" s="767"/>
      <c r="C77" s="770"/>
      <c r="D77" s="774"/>
      <c r="E77" s="792"/>
      <c r="F77" s="794"/>
      <c r="G77" s="767"/>
      <c r="H77" s="140" t="s">
        <v>258</v>
      </c>
      <c r="I77" s="138" t="str">
        <f>+IF('5 Valoración Control'!I77="","",'5 Valoración Control'!I77)</f>
        <v/>
      </c>
      <c r="J77" s="770"/>
      <c r="K77" s="774"/>
      <c r="L77" s="778"/>
      <c r="M77" s="489"/>
      <c r="N77" s="490"/>
      <c r="O77" s="491"/>
      <c r="P77" s="491"/>
      <c r="Q77" s="492"/>
      <c r="R77" s="493"/>
      <c r="S77" s="494"/>
      <c r="T77" s="492"/>
      <c r="U77" s="491"/>
      <c r="V77" s="470"/>
      <c r="W77" s="470"/>
      <c r="X77" s="495"/>
      <c r="Y77" s="490"/>
      <c r="Z77" s="491"/>
      <c r="AA77" s="496"/>
      <c r="AB77" s="497"/>
    </row>
    <row r="78" spans="1:28" x14ac:dyDescent="0.35">
      <c r="A78" s="786"/>
      <c r="B78" s="767"/>
      <c r="C78" s="770"/>
      <c r="D78" s="774"/>
      <c r="E78" s="792"/>
      <c r="F78" s="794" t="s">
        <v>260</v>
      </c>
      <c r="G78" s="767" t="str">
        <f>+IF('5 Valoración Control'!G78="","",'5 Valoración Control'!G78)</f>
        <v/>
      </c>
      <c r="H78" s="140" t="s">
        <v>245</v>
      </c>
      <c r="I78" s="138" t="str">
        <f>+IF('5 Valoración Control'!I78="","",'5 Valoración Control'!I78)</f>
        <v/>
      </c>
      <c r="J78" s="770"/>
      <c r="K78" s="774"/>
      <c r="L78" s="778"/>
      <c r="M78" s="489"/>
      <c r="N78" s="490"/>
      <c r="O78" s="491"/>
      <c r="P78" s="491"/>
      <c r="Q78" s="492"/>
      <c r="R78" s="493"/>
      <c r="S78" s="494"/>
      <c r="T78" s="492"/>
      <c r="U78" s="491"/>
      <c r="V78" s="470"/>
      <c r="W78" s="470"/>
      <c r="X78" s="495"/>
      <c r="Y78" s="490"/>
      <c r="Z78" s="491"/>
      <c r="AA78" s="496"/>
      <c r="AB78" s="497"/>
    </row>
    <row r="79" spans="1:28" x14ac:dyDescent="0.35">
      <c r="A79" s="786"/>
      <c r="B79" s="767"/>
      <c r="C79" s="770"/>
      <c r="D79" s="774"/>
      <c r="E79" s="792"/>
      <c r="F79" s="794"/>
      <c r="G79" s="767"/>
      <c r="H79" s="140" t="s">
        <v>254</v>
      </c>
      <c r="I79" s="138" t="str">
        <f>+IF('5 Valoración Control'!I79="","",'5 Valoración Control'!I79)</f>
        <v/>
      </c>
      <c r="J79" s="770"/>
      <c r="K79" s="774"/>
      <c r="L79" s="778"/>
      <c r="M79" s="489"/>
      <c r="N79" s="490"/>
      <c r="O79" s="491"/>
      <c r="P79" s="491"/>
      <c r="Q79" s="492"/>
      <c r="R79" s="493"/>
      <c r="S79" s="494"/>
      <c r="T79" s="492"/>
      <c r="U79" s="491"/>
      <c r="V79" s="470"/>
      <c r="W79" s="470"/>
      <c r="X79" s="495"/>
      <c r="Y79" s="490"/>
      <c r="Z79" s="491"/>
      <c r="AA79" s="496"/>
      <c r="AB79" s="497"/>
    </row>
    <row r="80" spans="1:28" x14ac:dyDescent="0.35">
      <c r="A80" s="786"/>
      <c r="B80" s="767"/>
      <c r="C80" s="770"/>
      <c r="D80" s="774"/>
      <c r="E80" s="792"/>
      <c r="F80" s="794"/>
      <c r="G80" s="767"/>
      <c r="H80" s="140" t="s">
        <v>258</v>
      </c>
      <c r="I80" s="138" t="str">
        <f>+IF('5 Valoración Control'!I80="","",'5 Valoración Control'!I80)</f>
        <v/>
      </c>
      <c r="J80" s="770"/>
      <c r="K80" s="774"/>
      <c r="L80" s="778"/>
      <c r="M80" s="489"/>
      <c r="N80" s="490"/>
      <c r="O80" s="491"/>
      <c r="P80" s="491"/>
      <c r="Q80" s="492"/>
      <c r="R80" s="493"/>
      <c r="S80" s="494"/>
      <c r="T80" s="492"/>
      <c r="U80" s="491"/>
      <c r="V80" s="470"/>
      <c r="W80" s="470"/>
      <c r="X80" s="495"/>
      <c r="Y80" s="490"/>
      <c r="Z80" s="491"/>
      <c r="AA80" s="496"/>
      <c r="AB80" s="497"/>
    </row>
    <row r="81" spans="1:28" x14ac:dyDescent="0.35">
      <c r="A81" s="786"/>
      <c r="B81" s="767"/>
      <c r="C81" s="770"/>
      <c r="D81" s="774"/>
      <c r="E81" s="792"/>
      <c r="F81" s="794" t="s">
        <v>261</v>
      </c>
      <c r="G81" s="767" t="str">
        <f>+IF('5 Valoración Control'!G81="","",'5 Valoración Control'!G81)</f>
        <v/>
      </c>
      <c r="H81" s="140" t="s">
        <v>245</v>
      </c>
      <c r="I81" s="138" t="str">
        <f>+IF('5 Valoración Control'!I81="","",'5 Valoración Control'!I81)</f>
        <v/>
      </c>
      <c r="J81" s="770"/>
      <c r="K81" s="774"/>
      <c r="L81" s="778"/>
      <c r="M81" s="489"/>
      <c r="N81" s="490"/>
      <c r="O81" s="491"/>
      <c r="P81" s="491"/>
      <c r="Q81" s="492"/>
      <c r="R81" s="493"/>
      <c r="S81" s="494"/>
      <c r="T81" s="492"/>
      <c r="U81" s="491"/>
      <c r="V81" s="470"/>
      <c r="W81" s="470"/>
      <c r="X81" s="495"/>
      <c r="Y81" s="490"/>
      <c r="Z81" s="491"/>
      <c r="AA81" s="496"/>
      <c r="AB81" s="497"/>
    </row>
    <row r="82" spans="1:28" x14ac:dyDescent="0.35">
      <c r="A82" s="786"/>
      <c r="B82" s="767"/>
      <c r="C82" s="770"/>
      <c r="D82" s="774"/>
      <c r="E82" s="792"/>
      <c r="F82" s="794"/>
      <c r="G82" s="767"/>
      <c r="H82" s="140" t="s">
        <v>254</v>
      </c>
      <c r="I82" s="138" t="str">
        <f>+IF('5 Valoración Control'!I82="","",'5 Valoración Control'!I82)</f>
        <v/>
      </c>
      <c r="J82" s="770"/>
      <c r="K82" s="774"/>
      <c r="L82" s="778"/>
      <c r="M82" s="489"/>
      <c r="N82" s="490"/>
      <c r="O82" s="491"/>
      <c r="P82" s="491"/>
      <c r="Q82" s="492"/>
      <c r="R82" s="493"/>
      <c r="S82" s="494"/>
      <c r="T82" s="492"/>
      <c r="U82" s="491"/>
      <c r="V82" s="470"/>
      <c r="W82" s="470"/>
      <c r="X82" s="495"/>
      <c r="Y82" s="490"/>
      <c r="Z82" s="491"/>
      <c r="AA82" s="496"/>
      <c r="AB82" s="497"/>
    </row>
    <row r="83" spans="1:28" x14ac:dyDescent="0.35">
      <c r="A83" s="786"/>
      <c r="B83" s="767"/>
      <c r="C83" s="770"/>
      <c r="D83" s="774"/>
      <c r="E83" s="792"/>
      <c r="F83" s="794"/>
      <c r="G83" s="767"/>
      <c r="H83" s="140" t="s">
        <v>258</v>
      </c>
      <c r="I83" s="138" t="str">
        <f>+IF('5 Valoración Control'!I83="","",'5 Valoración Control'!I83)</f>
        <v/>
      </c>
      <c r="J83" s="770"/>
      <c r="K83" s="774"/>
      <c r="L83" s="778"/>
      <c r="M83" s="489"/>
      <c r="N83" s="490"/>
      <c r="O83" s="491"/>
      <c r="P83" s="491"/>
      <c r="Q83" s="492"/>
      <c r="R83" s="493"/>
      <c r="S83" s="494"/>
      <c r="T83" s="492"/>
      <c r="U83" s="491"/>
      <c r="V83" s="470"/>
      <c r="W83" s="470"/>
      <c r="X83" s="495"/>
      <c r="Y83" s="490"/>
      <c r="Z83" s="491"/>
      <c r="AA83" s="496"/>
      <c r="AB83" s="497"/>
    </row>
    <row r="84" spans="1:28" x14ac:dyDescent="0.35">
      <c r="A84" s="786"/>
      <c r="B84" s="767"/>
      <c r="C84" s="770"/>
      <c r="D84" s="774"/>
      <c r="E84" s="792"/>
      <c r="F84" s="794" t="s">
        <v>262</v>
      </c>
      <c r="G84" s="767" t="str">
        <f>+IF('5 Valoración Control'!G84="","",'5 Valoración Control'!G84)</f>
        <v/>
      </c>
      <c r="H84" s="140" t="s">
        <v>245</v>
      </c>
      <c r="I84" s="138" t="str">
        <f>+IF('5 Valoración Control'!I84="","",'5 Valoración Control'!I84)</f>
        <v/>
      </c>
      <c r="J84" s="770"/>
      <c r="K84" s="774"/>
      <c r="L84" s="778"/>
      <c r="M84" s="489"/>
      <c r="N84" s="490"/>
      <c r="O84" s="491"/>
      <c r="P84" s="491"/>
      <c r="Q84" s="492"/>
      <c r="R84" s="493"/>
      <c r="S84" s="494"/>
      <c r="T84" s="492"/>
      <c r="U84" s="491"/>
      <c r="V84" s="470"/>
      <c r="W84" s="470"/>
      <c r="X84" s="495"/>
      <c r="Y84" s="490"/>
      <c r="Z84" s="491"/>
      <c r="AA84" s="496"/>
      <c r="AB84" s="497"/>
    </row>
    <row r="85" spans="1:28" x14ac:dyDescent="0.35">
      <c r="A85" s="786"/>
      <c r="B85" s="767"/>
      <c r="C85" s="770"/>
      <c r="D85" s="774"/>
      <c r="E85" s="792"/>
      <c r="F85" s="794"/>
      <c r="G85" s="767"/>
      <c r="H85" s="140" t="s">
        <v>254</v>
      </c>
      <c r="I85" s="138" t="str">
        <f>+IF('5 Valoración Control'!I85="","",'5 Valoración Control'!I85)</f>
        <v/>
      </c>
      <c r="J85" s="770"/>
      <c r="K85" s="774"/>
      <c r="L85" s="778"/>
      <c r="M85" s="489"/>
      <c r="N85" s="490"/>
      <c r="O85" s="491"/>
      <c r="P85" s="491"/>
      <c r="Q85" s="492"/>
      <c r="R85" s="493"/>
      <c r="S85" s="494"/>
      <c r="T85" s="492"/>
      <c r="U85" s="491"/>
      <c r="V85" s="470"/>
      <c r="W85" s="470"/>
      <c r="X85" s="495"/>
      <c r="Y85" s="490"/>
      <c r="Z85" s="491"/>
      <c r="AA85" s="496"/>
      <c r="AB85" s="497"/>
    </row>
    <row r="86" spans="1:28" ht="12" thickBot="1" x14ac:dyDescent="0.4">
      <c r="A86" s="787"/>
      <c r="B86" s="780"/>
      <c r="C86" s="771"/>
      <c r="D86" s="775"/>
      <c r="E86" s="793"/>
      <c r="F86" s="795"/>
      <c r="G86" s="780"/>
      <c r="H86" s="141" t="s">
        <v>258</v>
      </c>
      <c r="I86" s="139" t="str">
        <f>+IF('5 Valoración Control'!I86="","",'5 Valoración Control'!I86)</f>
        <v/>
      </c>
      <c r="J86" s="771"/>
      <c r="K86" s="775"/>
      <c r="L86" s="779"/>
      <c r="M86" s="498"/>
      <c r="N86" s="499"/>
      <c r="O86" s="500"/>
      <c r="P86" s="500"/>
      <c r="Q86" s="501"/>
      <c r="R86" s="502"/>
      <c r="S86" s="503"/>
      <c r="T86" s="501"/>
      <c r="U86" s="500"/>
      <c r="V86" s="504"/>
      <c r="W86" s="504"/>
      <c r="X86" s="505"/>
      <c r="Y86" s="499"/>
      <c r="Z86" s="500"/>
      <c r="AA86" s="506"/>
      <c r="AB86" s="507"/>
    </row>
    <row r="87" spans="1:28" x14ac:dyDescent="0.35">
      <c r="A87" s="785" t="str">
        <f>'1 Contexto e Identificación'!$A$16</f>
        <v>R6</v>
      </c>
      <c r="B87" s="789" t="str">
        <f>+'1 Contexto e Identificación'!$E$16</f>
        <v xml:space="preserve">  </v>
      </c>
      <c r="C87" s="769">
        <f>+'4 Mapa Calor Inherente'!$C$17</f>
        <v>0</v>
      </c>
      <c r="D87" s="773" t="str">
        <f>+'4 Mapa Calor Inherente'!$D$17</f>
        <v/>
      </c>
      <c r="E87" s="791" t="str">
        <f>+'4 Mapa Calor Inherente'!$E$17</f>
        <v/>
      </c>
      <c r="F87" s="798" t="s">
        <v>244</v>
      </c>
      <c r="G87" s="789" t="str">
        <f>+IF('5 Valoración Control'!G87="","",'5 Valoración Control'!G87)</f>
        <v/>
      </c>
      <c r="H87" s="142" t="s">
        <v>245</v>
      </c>
      <c r="I87" s="130" t="str">
        <f>+IF('5 Valoración Control'!I87="","",'5 Valoración Control'!I87)</f>
        <v/>
      </c>
      <c r="J87" s="769" t="str">
        <f>+'6 Mapa Calor Residual'!$C$17</f>
        <v/>
      </c>
      <c r="K87" s="773" t="str">
        <f>+'6 Mapa Calor Residual'!$D$17</f>
        <v/>
      </c>
      <c r="L87" s="777" t="str">
        <f>+'6 Mapa Calor Residual'!$E$17</f>
        <v/>
      </c>
      <c r="M87" s="476"/>
      <c r="N87" s="477"/>
      <c r="O87" s="478"/>
      <c r="P87" s="478"/>
      <c r="Q87" s="487"/>
      <c r="R87" s="488"/>
      <c r="S87" s="480"/>
      <c r="T87" s="487"/>
      <c r="U87" s="478"/>
      <c r="V87" s="510"/>
      <c r="W87" s="510"/>
      <c r="X87" s="511"/>
      <c r="Y87" s="477"/>
      <c r="Z87" s="478"/>
      <c r="AA87" s="508"/>
      <c r="AB87" s="486"/>
    </row>
    <row r="88" spans="1:28" x14ac:dyDescent="0.35">
      <c r="A88" s="786"/>
      <c r="B88" s="767"/>
      <c r="C88" s="770"/>
      <c r="D88" s="774"/>
      <c r="E88" s="792"/>
      <c r="F88" s="794"/>
      <c r="G88" s="767"/>
      <c r="H88" s="140" t="s">
        <v>254</v>
      </c>
      <c r="I88" s="138" t="str">
        <f>+IF('5 Valoración Control'!I88="","",'5 Valoración Control'!I88)</f>
        <v/>
      </c>
      <c r="J88" s="770"/>
      <c r="K88" s="774"/>
      <c r="L88" s="778"/>
      <c r="M88" s="489"/>
      <c r="N88" s="490"/>
      <c r="O88" s="491"/>
      <c r="P88" s="491"/>
      <c r="Q88" s="492"/>
      <c r="R88" s="493"/>
      <c r="S88" s="494"/>
      <c r="T88" s="492"/>
      <c r="U88" s="491"/>
      <c r="V88" s="470"/>
      <c r="W88" s="470"/>
      <c r="X88" s="495"/>
      <c r="Y88" s="490"/>
      <c r="Z88" s="491"/>
      <c r="AA88" s="496"/>
      <c r="AB88" s="497"/>
    </row>
    <row r="89" spans="1:28" x14ac:dyDescent="0.35">
      <c r="A89" s="786"/>
      <c r="B89" s="767"/>
      <c r="C89" s="770"/>
      <c r="D89" s="774"/>
      <c r="E89" s="792"/>
      <c r="F89" s="794"/>
      <c r="G89" s="767"/>
      <c r="H89" s="140" t="s">
        <v>258</v>
      </c>
      <c r="I89" s="138" t="str">
        <f>+IF('5 Valoración Control'!I89="","",'5 Valoración Control'!I89)</f>
        <v/>
      </c>
      <c r="J89" s="770"/>
      <c r="K89" s="774"/>
      <c r="L89" s="778"/>
      <c r="M89" s="489"/>
      <c r="N89" s="490"/>
      <c r="O89" s="491"/>
      <c r="P89" s="491"/>
      <c r="Q89" s="492"/>
      <c r="R89" s="493"/>
      <c r="S89" s="494"/>
      <c r="T89" s="492"/>
      <c r="U89" s="491"/>
      <c r="V89" s="470"/>
      <c r="W89" s="470"/>
      <c r="X89" s="495"/>
      <c r="Y89" s="490"/>
      <c r="Z89" s="491"/>
      <c r="AA89" s="496"/>
      <c r="AB89" s="497"/>
    </row>
    <row r="90" spans="1:28" x14ac:dyDescent="0.35">
      <c r="A90" s="786"/>
      <c r="B90" s="767"/>
      <c r="C90" s="770"/>
      <c r="D90" s="774"/>
      <c r="E90" s="792"/>
      <c r="F90" s="794" t="s">
        <v>259</v>
      </c>
      <c r="G90" s="767" t="str">
        <f>+IF('5 Valoración Control'!G90="","",'5 Valoración Control'!G90)</f>
        <v/>
      </c>
      <c r="H90" s="140" t="s">
        <v>245</v>
      </c>
      <c r="I90" s="138" t="str">
        <f>+IF('5 Valoración Control'!I90="","",'5 Valoración Control'!I90)</f>
        <v/>
      </c>
      <c r="J90" s="770"/>
      <c r="K90" s="774"/>
      <c r="L90" s="778"/>
      <c r="M90" s="489"/>
      <c r="N90" s="490"/>
      <c r="O90" s="491"/>
      <c r="P90" s="491"/>
      <c r="Q90" s="492"/>
      <c r="R90" s="493"/>
      <c r="S90" s="494"/>
      <c r="T90" s="492"/>
      <c r="U90" s="491"/>
      <c r="V90" s="470"/>
      <c r="W90" s="470"/>
      <c r="X90" s="495"/>
      <c r="Y90" s="490"/>
      <c r="Z90" s="491"/>
      <c r="AA90" s="496"/>
      <c r="AB90" s="497"/>
    </row>
    <row r="91" spans="1:28" x14ac:dyDescent="0.35">
      <c r="A91" s="786"/>
      <c r="B91" s="767"/>
      <c r="C91" s="770"/>
      <c r="D91" s="774"/>
      <c r="E91" s="792"/>
      <c r="F91" s="794"/>
      <c r="G91" s="767"/>
      <c r="H91" s="140" t="s">
        <v>254</v>
      </c>
      <c r="I91" s="138" t="str">
        <f>+IF('5 Valoración Control'!I91="","",'5 Valoración Control'!I91)</f>
        <v/>
      </c>
      <c r="J91" s="770"/>
      <c r="K91" s="774"/>
      <c r="L91" s="778"/>
      <c r="M91" s="489"/>
      <c r="N91" s="490"/>
      <c r="O91" s="491"/>
      <c r="P91" s="491"/>
      <c r="Q91" s="492"/>
      <c r="R91" s="493"/>
      <c r="S91" s="494"/>
      <c r="T91" s="492"/>
      <c r="U91" s="491"/>
      <c r="V91" s="470"/>
      <c r="W91" s="470"/>
      <c r="X91" s="495"/>
      <c r="Y91" s="490"/>
      <c r="Z91" s="491"/>
      <c r="AA91" s="496"/>
      <c r="AB91" s="497"/>
    </row>
    <row r="92" spans="1:28" x14ac:dyDescent="0.35">
      <c r="A92" s="786"/>
      <c r="B92" s="767"/>
      <c r="C92" s="770"/>
      <c r="D92" s="774"/>
      <c r="E92" s="792"/>
      <c r="F92" s="794"/>
      <c r="G92" s="767"/>
      <c r="H92" s="140" t="s">
        <v>258</v>
      </c>
      <c r="I92" s="138" t="str">
        <f>+IF('5 Valoración Control'!I92="","",'5 Valoración Control'!I92)</f>
        <v/>
      </c>
      <c r="J92" s="770"/>
      <c r="K92" s="774"/>
      <c r="L92" s="778"/>
      <c r="M92" s="489"/>
      <c r="N92" s="490"/>
      <c r="O92" s="491"/>
      <c r="P92" s="491"/>
      <c r="Q92" s="492"/>
      <c r="R92" s="493"/>
      <c r="S92" s="494"/>
      <c r="T92" s="492"/>
      <c r="U92" s="491"/>
      <c r="V92" s="470"/>
      <c r="W92" s="470"/>
      <c r="X92" s="495"/>
      <c r="Y92" s="490"/>
      <c r="Z92" s="491"/>
      <c r="AA92" s="496"/>
      <c r="AB92" s="497"/>
    </row>
    <row r="93" spans="1:28" x14ac:dyDescent="0.35">
      <c r="A93" s="786"/>
      <c r="B93" s="767"/>
      <c r="C93" s="770"/>
      <c r="D93" s="774"/>
      <c r="E93" s="792"/>
      <c r="F93" s="794" t="s">
        <v>260</v>
      </c>
      <c r="G93" s="767" t="str">
        <f>+IF('5 Valoración Control'!G93="","",'5 Valoración Control'!G93)</f>
        <v/>
      </c>
      <c r="H93" s="140" t="s">
        <v>245</v>
      </c>
      <c r="I93" s="138" t="str">
        <f>+IF('5 Valoración Control'!I93="","",'5 Valoración Control'!I93)</f>
        <v/>
      </c>
      <c r="J93" s="770"/>
      <c r="K93" s="774"/>
      <c r="L93" s="778"/>
      <c r="M93" s="489"/>
      <c r="N93" s="490"/>
      <c r="O93" s="491"/>
      <c r="P93" s="491"/>
      <c r="Q93" s="492"/>
      <c r="R93" s="493"/>
      <c r="S93" s="494"/>
      <c r="T93" s="492"/>
      <c r="U93" s="491"/>
      <c r="V93" s="470"/>
      <c r="W93" s="470"/>
      <c r="X93" s="495"/>
      <c r="Y93" s="490"/>
      <c r="Z93" s="491"/>
      <c r="AA93" s="496"/>
      <c r="AB93" s="497"/>
    </row>
    <row r="94" spans="1:28" x14ac:dyDescent="0.35">
      <c r="A94" s="786"/>
      <c r="B94" s="767"/>
      <c r="C94" s="770"/>
      <c r="D94" s="774"/>
      <c r="E94" s="792"/>
      <c r="F94" s="794"/>
      <c r="G94" s="767"/>
      <c r="H94" s="140" t="s">
        <v>254</v>
      </c>
      <c r="I94" s="138" t="str">
        <f>+IF('5 Valoración Control'!I94="","",'5 Valoración Control'!I94)</f>
        <v/>
      </c>
      <c r="J94" s="770"/>
      <c r="K94" s="774"/>
      <c r="L94" s="778"/>
      <c r="M94" s="489"/>
      <c r="N94" s="490"/>
      <c r="O94" s="491"/>
      <c r="P94" s="491"/>
      <c r="Q94" s="492"/>
      <c r="R94" s="493"/>
      <c r="S94" s="494"/>
      <c r="T94" s="492"/>
      <c r="U94" s="491"/>
      <c r="V94" s="470"/>
      <c r="W94" s="470"/>
      <c r="X94" s="495"/>
      <c r="Y94" s="490"/>
      <c r="Z94" s="491"/>
      <c r="AA94" s="496"/>
      <c r="AB94" s="497"/>
    </row>
    <row r="95" spans="1:28" x14ac:dyDescent="0.35">
      <c r="A95" s="786"/>
      <c r="B95" s="767"/>
      <c r="C95" s="770"/>
      <c r="D95" s="774"/>
      <c r="E95" s="792"/>
      <c r="F95" s="794"/>
      <c r="G95" s="767"/>
      <c r="H95" s="140" t="s">
        <v>258</v>
      </c>
      <c r="I95" s="138" t="str">
        <f>+IF('5 Valoración Control'!I95="","",'5 Valoración Control'!I95)</f>
        <v/>
      </c>
      <c r="J95" s="770"/>
      <c r="K95" s="774"/>
      <c r="L95" s="778"/>
      <c r="M95" s="489"/>
      <c r="N95" s="490"/>
      <c r="O95" s="491"/>
      <c r="P95" s="491"/>
      <c r="Q95" s="492"/>
      <c r="R95" s="493"/>
      <c r="S95" s="494"/>
      <c r="T95" s="492"/>
      <c r="U95" s="491"/>
      <c r="V95" s="470"/>
      <c r="W95" s="470"/>
      <c r="X95" s="495"/>
      <c r="Y95" s="490"/>
      <c r="Z95" s="491"/>
      <c r="AA95" s="496"/>
      <c r="AB95" s="497"/>
    </row>
    <row r="96" spans="1:28" x14ac:dyDescent="0.35">
      <c r="A96" s="786"/>
      <c r="B96" s="767"/>
      <c r="C96" s="770"/>
      <c r="D96" s="774"/>
      <c r="E96" s="792"/>
      <c r="F96" s="794" t="s">
        <v>261</v>
      </c>
      <c r="G96" s="767" t="str">
        <f>+IF('5 Valoración Control'!G96="","",'5 Valoración Control'!G96)</f>
        <v/>
      </c>
      <c r="H96" s="140" t="s">
        <v>245</v>
      </c>
      <c r="I96" s="138" t="str">
        <f>+IF('5 Valoración Control'!I96="","",'5 Valoración Control'!I96)</f>
        <v/>
      </c>
      <c r="J96" s="770"/>
      <c r="K96" s="774"/>
      <c r="L96" s="778"/>
      <c r="M96" s="489"/>
      <c r="N96" s="490"/>
      <c r="O96" s="491"/>
      <c r="P96" s="491"/>
      <c r="Q96" s="492"/>
      <c r="R96" s="493"/>
      <c r="S96" s="494"/>
      <c r="T96" s="492"/>
      <c r="U96" s="491"/>
      <c r="V96" s="470"/>
      <c r="W96" s="470"/>
      <c r="X96" s="495"/>
      <c r="Y96" s="490"/>
      <c r="Z96" s="491"/>
      <c r="AA96" s="496"/>
      <c r="AB96" s="497"/>
    </row>
    <row r="97" spans="1:28" x14ac:dyDescent="0.35">
      <c r="A97" s="786"/>
      <c r="B97" s="767"/>
      <c r="C97" s="770"/>
      <c r="D97" s="774"/>
      <c r="E97" s="792"/>
      <c r="F97" s="794"/>
      <c r="G97" s="767"/>
      <c r="H97" s="140" t="s">
        <v>254</v>
      </c>
      <c r="I97" s="138" t="str">
        <f>+IF('5 Valoración Control'!I97="","",'5 Valoración Control'!I97)</f>
        <v/>
      </c>
      <c r="J97" s="770"/>
      <c r="K97" s="774"/>
      <c r="L97" s="778"/>
      <c r="M97" s="489"/>
      <c r="N97" s="490"/>
      <c r="O97" s="491"/>
      <c r="P97" s="491"/>
      <c r="Q97" s="492"/>
      <c r="R97" s="493"/>
      <c r="S97" s="494"/>
      <c r="T97" s="492"/>
      <c r="U97" s="491"/>
      <c r="V97" s="470"/>
      <c r="W97" s="470"/>
      <c r="X97" s="495"/>
      <c r="Y97" s="490"/>
      <c r="Z97" s="491"/>
      <c r="AA97" s="496"/>
      <c r="AB97" s="497"/>
    </row>
    <row r="98" spans="1:28" x14ac:dyDescent="0.35">
      <c r="A98" s="786"/>
      <c r="B98" s="767"/>
      <c r="C98" s="770"/>
      <c r="D98" s="774"/>
      <c r="E98" s="792"/>
      <c r="F98" s="794"/>
      <c r="G98" s="767"/>
      <c r="H98" s="140" t="s">
        <v>258</v>
      </c>
      <c r="I98" s="138" t="str">
        <f>+IF('5 Valoración Control'!I98="","",'5 Valoración Control'!I98)</f>
        <v/>
      </c>
      <c r="J98" s="770"/>
      <c r="K98" s="774"/>
      <c r="L98" s="778"/>
      <c r="M98" s="489"/>
      <c r="N98" s="490"/>
      <c r="O98" s="491"/>
      <c r="P98" s="491"/>
      <c r="Q98" s="492"/>
      <c r="R98" s="493"/>
      <c r="S98" s="494"/>
      <c r="T98" s="492"/>
      <c r="U98" s="491"/>
      <c r="V98" s="470"/>
      <c r="W98" s="470"/>
      <c r="X98" s="495"/>
      <c r="Y98" s="490"/>
      <c r="Z98" s="491"/>
      <c r="AA98" s="496"/>
      <c r="AB98" s="497"/>
    </row>
    <row r="99" spans="1:28" x14ac:dyDescent="0.35">
      <c r="A99" s="786"/>
      <c r="B99" s="767"/>
      <c r="C99" s="770"/>
      <c r="D99" s="774"/>
      <c r="E99" s="792"/>
      <c r="F99" s="794" t="s">
        <v>262</v>
      </c>
      <c r="G99" s="767" t="str">
        <f>+IF('5 Valoración Control'!G99="","",'5 Valoración Control'!G99)</f>
        <v/>
      </c>
      <c r="H99" s="140" t="s">
        <v>245</v>
      </c>
      <c r="I99" s="138" t="str">
        <f>+IF('5 Valoración Control'!I99="","",'5 Valoración Control'!I99)</f>
        <v/>
      </c>
      <c r="J99" s="770"/>
      <c r="K99" s="774"/>
      <c r="L99" s="778"/>
      <c r="M99" s="489"/>
      <c r="N99" s="490"/>
      <c r="O99" s="491"/>
      <c r="P99" s="491"/>
      <c r="Q99" s="492"/>
      <c r="R99" s="493"/>
      <c r="S99" s="494"/>
      <c r="T99" s="492"/>
      <c r="U99" s="491"/>
      <c r="V99" s="470"/>
      <c r="W99" s="470"/>
      <c r="X99" s="495"/>
      <c r="Y99" s="490"/>
      <c r="Z99" s="491"/>
      <c r="AA99" s="496"/>
      <c r="AB99" s="497"/>
    </row>
    <row r="100" spans="1:28" x14ac:dyDescent="0.35">
      <c r="A100" s="786"/>
      <c r="B100" s="767"/>
      <c r="C100" s="770"/>
      <c r="D100" s="774"/>
      <c r="E100" s="792"/>
      <c r="F100" s="794"/>
      <c r="G100" s="767"/>
      <c r="H100" s="140" t="s">
        <v>254</v>
      </c>
      <c r="I100" s="138" t="str">
        <f>+IF('5 Valoración Control'!I100="","",'5 Valoración Control'!I100)</f>
        <v/>
      </c>
      <c r="J100" s="770"/>
      <c r="K100" s="774"/>
      <c r="L100" s="778"/>
      <c r="M100" s="489"/>
      <c r="N100" s="490"/>
      <c r="O100" s="491"/>
      <c r="P100" s="491"/>
      <c r="Q100" s="492"/>
      <c r="R100" s="493"/>
      <c r="S100" s="494"/>
      <c r="T100" s="492"/>
      <c r="U100" s="491"/>
      <c r="V100" s="470"/>
      <c r="W100" s="470"/>
      <c r="X100" s="495"/>
      <c r="Y100" s="490"/>
      <c r="Z100" s="491"/>
      <c r="AA100" s="496"/>
      <c r="AB100" s="497"/>
    </row>
    <row r="101" spans="1:28" ht="12" thickBot="1" x14ac:dyDescent="0.4">
      <c r="A101" s="787"/>
      <c r="B101" s="780"/>
      <c r="C101" s="771"/>
      <c r="D101" s="775"/>
      <c r="E101" s="793"/>
      <c r="F101" s="795"/>
      <c r="G101" s="780"/>
      <c r="H101" s="141" t="s">
        <v>258</v>
      </c>
      <c r="I101" s="139" t="str">
        <f>+IF('5 Valoración Control'!I101="","",'5 Valoración Control'!I101)</f>
        <v/>
      </c>
      <c r="J101" s="771"/>
      <c r="K101" s="775"/>
      <c r="L101" s="779"/>
      <c r="M101" s="498"/>
      <c r="N101" s="499"/>
      <c r="O101" s="500"/>
      <c r="P101" s="500"/>
      <c r="Q101" s="501"/>
      <c r="R101" s="502"/>
      <c r="S101" s="503"/>
      <c r="T101" s="501"/>
      <c r="U101" s="500"/>
      <c r="V101" s="504"/>
      <c r="W101" s="504"/>
      <c r="X101" s="505"/>
      <c r="Y101" s="499"/>
      <c r="Z101" s="500"/>
      <c r="AA101" s="506"/>
      <c r="AB101" s="507"/>
    </row>
    <row r="102" spans="1:28" x14ac:dyDescent="0.35">
      <c r="A102" s="785" t="str">
        <f>'1 Contexto e Identificación'!$A$17</f>
        <v>R7</v>
      </c>
      <c r="B102" s="789" t="str">
        <f>+'1 Contexto e Identificación'!$E$17</f>
        <v xml:space="preserve">  </v>
      </c>
      <c r="C102" s="769" t="str">
        <f>+'4 Mapa Calor Inherente'!$C$18</f>
        <v/>
      </c>
      <c r="D102" s="773" t="str">
        <f>+'4 Mapa Calor Inherente'!$D$18</f>
        <v/>
      </c>
      <c r="E102" s="791" t="str">
        <f>+'4 Mapa Calor Inherente'!$E$18</f>
        <v/>
      </c>
      <c r="F102" s="798" t="s">
        <v>244</v>
      </c>
      <c r="G102" s="789" t="str">
        <f>+IF('5 Valoración Control'!G102="","",'5 Valoración Control'!G102)</f>
        <v/>
      </c>
      <c r="H102" s="142" t="s">
        <v>245</v>
      </c>
      <c r="I102" s="130" t="str">
        <f>+IF('5 Valoración Control'!I102="","",'5 Valoración Control'!I102)</f>
        <v/>
      </c>
      <c r="J102" s="769" t="str">
        <f>+'6 Mapa Calor Residual'!$C$18</f>
        <v/>
      </c>
      <c r="K102" s="773" t="str">
        <f>+'6 Mapa Calor Residual'!$D$18</f>
        <v/>
      </c>
      <c r="L102" s="777" t="str">
        <f>+'6 Mapa Calor Residual'!$E$18</f>
        <v/>
      </c>
      <c r="M102" s="476"/>
      <c r="N102" s="477"/>
      <c r="O102" s="478"/>
      <c r="P102" s="478"/>
      <c r="Q102" s="487"/>
      <c r="R102" s="488"/>
      <c r="S102" s="480"/>
      <c r="T102" s="487"/>
      <c r="U102" s="478"/>
      <c r="V102" s="510"/>
      <c r="W102" s="510"/>
      <c r="X102" s="511"/>
      <c r="Y102" s="477"/>
      <c r="Z102" s="478"/>
      <c r="AA102" s="508"/>
      <c r="AB102" s="486"/>
    </row>
    <row r="103" spans="1:28" x14ac:dyDescent="0.35">
      <c r="A103" s="786"/>
      <c r="B103" s="767"/>
      <c r="C103" s="770"/>
      <c r="D103" s="774"/>
      <c r="E103" s="792"/>
      <c r="F103" s="794"/>
      <c r="G103" s="767"/>
      <c r="H103" s="140" t="s">
        <v>254</v>
      </c>
      <c r="I103" s="138" t="str">
        <f>+IF('5 Valoración Control'!I103="","",'5 Valoración Control'!I103)</f>
        <v/>
      </c>
      <c r="J103" s="770"/>
      <c r="K103" s="774"/>
      <c r="L103" s="778"/>
      <c r="M103" s="489"/>
      <c r="N103" s="490"/>
      <c r="O103" s="491"/>
      <c r="P103" s="491"/>
      <c r="Q103" s="492"/>
      <c r="R103" s="493"/>
      <c r="S103" s="494"/>
      <c r="T103" s="492"/>
      <c r="U103" s="491"/>
      <c r="V103" s="470"/>
      <c r="W103" s="470"/>
      <c r="X103" s="495"/>
      <c r="Y103" s="490"/>
      <c r="Z103" s="491"/>
      <c r="AA103" s="496"/>
      <c r="AB103" s="497"/>
    </row>
    <row r="104" spans="1:28" x14ac:dyDescent="0.35">
      <c r="A104" s="786"/>
      <c r="B104" s="767"/>
      <c r="C104" s="770"/>
      <c r="D104" s="774"/>
      <c r="E104" s="792"/>
      <c r="F104" s="794"/>
      <c r="G104" s="767"/>
      <c r="H104" s="140" t="s">
        <v>258</v>
      </c>
      <c r="I104" s="138" t="str">
        <f>+IF('5 Valoración Control'!I104="","",'5 Valoración Control'!I104)</f>
        <v/>
      </c>
      <c r="J104" s="770"/>
      <c r="K104" s="774"/>
      <c r="L104" s="778"/>
      <c r="M104" s="489"/>
      <c r="N104" s="490"/>
      <c r="O104" s="491"/>
      <c r="P104" s="491"/>
      <c r="Q104" s="492"/>
      <c r="R104" s="493"/>
      <c r="S104" s="494"/>
      <c r="T104" s="492"/>
      <c r="U104" s="491"/>
      <c r="V104" s="470"/>
      <c r="W104" s="470"/>
      <c r="X104" s="495"/>
      <c r="Y104" s="490"/>
      <c r="Z104" s="491"/>
      <c r="AA104" s="496"/>
      <c r="AB104" s="497"/>
    </row>
    <row r="105" spans="1:28" x14ac:dyDescent="0.35">
      <c r="A105" s="786"/>
      <c r="B105" s="767"/>
      <c r="C105" s="770"/>
      <c r="D105" s="774"/>
      <c r="E105" s="792"/>
      <c r="F105" s="794" t="s">
        <v>259</v>
      </c>
      <c r="G105" s="767" t="str">
        <f>+IF('5 Valoración Control'!G105="","",'5 Valoración Control'!G105)</f>
        <v/>
      </c>
      <c r="H105" s="140" t="s">
        <v>245</v>
      </c>
      <c r="I105" s="138" t="str">
        <f>+IF('5 Valoración Control'!I105="","",'5 Valoración Control'!I105)</f>
        <v/>
      </c>
      <c r="J105" s="770"/>
      <c r="K105" s="774"/>
      <c r="L105" s="778"/>
      <c r="M105" s="489"/>
      <c r="N105" s="490"/>
      <c r="O105" s="491"/>
      <c r="P105" s="491"/>
      <c r="Q105" s="492"/>
      <c r="R105" s="493"/>
      <c r="S105" s="494"/>
      <c r="T105" s="492"/>
      <c r="U105" s="491"/>
      <c r="V105" s="470"/>
      <c r="W105" s="470"/>
      <c r="X105" s="495"/>
      <c r="Y105" s="490"/>
      <c r="Z105" s="491"/>
      <c r="AA105" s="496"/>
      <c r="AB105" s="497"/>
    </row>
    <row r="106" spans="1:28" x14ac:dyDescent="0.35">
      <c r="A106" s="786"/>
      <c r="B106" s="767"/>
      <c r="C106" s="770"/>
      <c r="D106" s="774"/>
      <c r="E106" s="792"/>
      <c r="F106" s="794"/>
      <c r="G106" s="767"/>
      <c r="H106" s="140" t="s">
        <v>254</v>
      </c>
      <c r="I106" s="138" t="str">
        <f>+IF('5 Valoración Control'!I106="","",'5 Valoración Control'!I106)</f>
        <v/>
      </c>
      <c r="J106" s="770"/>
      <c r="K106" s="774"/>
      <c r="L106" s="778"/>
      <c r="M106" s="489"/>
      <c r="N106" s="490"/>
      <c r="O106" s="491"/>
      <c r="P106" s="491"/>
      <c r="Q106" s="492"/>
      <c r="R106" s="493"/>
      <c r="S106" s="494"/>
      <c r="T106" s="492"/>
      <c r="U106" s="491"/>
      <c r="V106" s="470"/>
      <c r="W106" s="470"/>
      <c r="X106" s="495"/>
      <c r="Y106" s="490"/>
      <c r="Z106" s="491"/>
      <c r="AA106" s="496"/>
      <c r="AB106" s="497"/>
    </row>
    <row r="107" spans="1:28" x14ac:dyDescent="0.35">
      <c r="A107" s="786"/>
      <c r="B107" s="767"/>
      <c r="C107" s="770"/>
      <c r="D107" s="774"/>
      <c r="E107" s="792"/>
      <c r="F107" s="794"/>
      <c r="G107" s="767"/>
      <c r="H107" s="140" t="s">
        <v>258</v>
      </c>
      <c r="I107" s="138" t="str">
        <f>+IF('5 Valoración Control'!I107="","",'5 Valoración Control'!I107)</f>
        <v/>
      </c>
      <c r="J107" s="770"/>
      <c r="K107" s="774"/>
      <c r="L107" s="778"/>
      <c r="M107" s="489"/>
      <c r="N107" s="490"/>
      <c r="O107" s="491"/>
      <c r="P107" s="491"/>
      <c r="Q107" s="492"/>
      <c r="R107" s="493"/>
      <c r="S107" s="494"/>
      <c r="T107" s="492"/>
      <c r="U107" s="491"/>
      <c r="V107" s="470"/>
      <c r="W107" s="470"/>
      <c r="X107" s="495"/>
      <c r="Y107" s="490"/>
      <c r="Z107" s="491"/>
      <c r="AA107" s="496"/>
      <c r="AB107" s="497"/>
    </row>
    <row r="108" spans="1:28" x14ac:dyDescent="0.35">
      <c r="A108" s="786"/>
      <c r="B108" s="767"/>
      <c r="C108" s="770"/>
      <c r="D108" s="774"/>
      <c r="E108" s="792"/>
      <c r="F108" s="794" t="s">
        <v>260</v>
      </c>
      <c r="G108" s="767" t="str">
        <f>+IF('5 Valoración Control'!G108="","",'5 Valoración Control'!G108)</f>
        <v/>
      </c>
      <c r="H108" s="140" t="s">
        <v>245</v>
      </c>
      <c r="I108" s="138" t="str">
        <f>+IF('5 Valoración Control'!I108="","",'5 Valoración Control'!I108)</f>
        <v/>
      </c>
      <c r="J108" s="770"/>
      <c r="K108" s="774"/>
      <c r="L108" s="778"/>
      <c r="M108" s="489"/>
      <c r="N108" s="490"/>
      <c r="O108" s="491"/>
      <c r="P108" s="491"/>
      <c r="Q108" s="492"/>
      <c r="R108" s="493"/>
      <c r="S108" s="494"/>
      <c r="T108" s="492"/>
      <c r="U108" s="491"/>
      <c r="V108" s="470"/>
      <c r="W108" s="470"/>
      <c r="X108" s="495"/>
      <c r="Y108" s="490"/>
      <c r="Z108" s="491"/>
      <c r="AA108" s="496"/>
      <c r="AB108" s="497"/>
    </row>
    <row r="109" spans="1:28" x14ac:dyDescent="0.35">
      <c r="A109" s="786"/>
      <c r="B109" s="767"/>
      <c r="C109" s="770"/>
      <c r="D109" s="774"/>
      <c r="E109" s="792"/>
      <c r="F109" s="794"/>
      <c r="G109" s="767"/>
      <c r="H109" s="140" t="s">
        <v>254</v>
      </c>
      <c r="I109" s="138" t="str">
        <f>+IF('5 Valoración Control'!I109="","",'5 Valoración Control'!I109)</f>
        <v/>
      </c>
      <c r="J109" s="770"/>
      <c r="K109" s="774"/>
      <c r="L109" s="778"/>
      <c r="M109" s="489"/>
      <c r="N109" s="490"/>
      <c r="O109" s="491"/>
      <c r="P109" s="491"/>
      <c r="Q109" s="492"/>
      <c r="R109" s="493"/>
      <c r="S109" s="494"/>
      <c r="T109" s="492"/>
      <c r="U109" s="491"/>
      <c r="V109" s="470"/>
      <c r="W109" s="470"/>
      <c r="X109" s="495"/>
      <c r="Y109" s="490"/>
      <c r="Z109" s="491"/>
      <c r="AA109" s="496"/>
      <c r="AB109" s="497"/>
    </row>
    <row r="110" spans="1:28" x14ac:dyDescent="0.35">
      <c r="A110" s="786"/>
      <c r="B110" s="767"/>
      <c r="C110" s="770"/>
      <c r="D110" s="774"/>
      <c r="E110" s="792"/>
      <c r="F110" s="794"/>
      <c r="G110" s="767"/>
      <c r="H110" s="140" t="s">
        <v>258</v>
      </c>
      <c r="I110" s="138" t="str">
        <f>+IF('5 Valoración Control'!I110="","",'5 Valoración Control'!I110)</f>
        <v/>
      </c>
      <c r="J110" s="770"/>
      <c r="K110" s="774"/>
      <c r="L110" s="778"/>
      <c r="M110" s="489"/>
      <c r="N110" s="490"/>
      <c r="O110" s="491"/>
      <c r="P110" s="491"/>
      <c r="Q110" s="492"/>
      <c r="R110" s="493"/>
      <c r="S110" s="494"/>
      <c r="T110" s="492"/>
      <c r="U110" s="491"/>
      <c r="V110" s="470"/>
      <c r="W110" s="470"/>
      <c r="X110" s="495"/>
      <c r="Y110" s="490"/>
      <c r="Z110" s="491"/>
      <c r="AA110" s="496"/>
      <c r="AB110" s="497"/>
    </row>
    <row r="111" spans="1:28" x14ac:dyDescent="0.35">
      <c r="A111" s="786"/>
      <c r="B111" s="767"/>
      <c r="C111" s="770"/>
      <c r="D111" s="774"/>
      <c r="E111" s="792"/>
      <c r="F111" s="794" t="s">
        <v>261</v>
      </c>
      <c r="G111" s="767" t="str">
        <f>+IF('5 Valoración Control'!G111="","",'5 Valoración Control'!G111)</f>
        <v/>
      </c>
      <c r="H111" s="140" t="s">
        <v>245</v>
      </c>
      <c r="I111" s="138" t="str">
        <f>+IF('5 Valoración Control'!I111="","",'5 Valoración Control'!I111)</f>
        <v/>
      </c>
      <c r="J111" s="770"/>
      <c r="K111" s="774"/>
      <c r="L111" s="778"/>
      <c r="M111" s="489"/>
      <c r="N111" s="490"/>
      <c r="O111" s="491"/>
      <c r="P111" s="491"/>
      <c r="Q111" s="492"/>
      <c r="R111" s="493"/>
      <c r="S111" s="494"/>
      <c r="T111" s="492"/>
      <c r="U111" s="491"/>
      <c r="V111" s="470"/>
      <c r="W111" s="470"/>
      <c r="X111" s="495"/>
      <c r="Y111" s="490"/>
      <c r="Z111" s="491"/>
      <c r="AA111" s="496"/>
      <c r="AB111" s="497"/>
    </row>
    <row r="112" spans="1:28" x14ac:dyDescent="0.35">
      <c r="A112" s="786"/>
      <c r="B112" s="767"/>
      <c r="C112" s="770"/>
      <c r="D112" s="774"/>
      <c r="E112" s="792"/>
      <c r="F112" s="794"/>
      <c r="G112" s="767"/>
      <c r="H112" s="140" t="s">
        <v>254</v>
      </c>
      <c r="I112" s="138" t="str">
        <f>+IF('5 Valoración Control'!I112="","",'5 Valoración Control'!I112)</f>
        <v/>
      </c>
      <c r="J112" s="770"/>
      <c r="K112" s="774"/>
      <c r="L112" s="778"/>
      <c r="M112" s="489"/>
      <c r="N112" s="490"/>
      <c r="O112" s="491"/>
      <c r="P112" s="491"/>
      <c r="Q112" s="492"/>
      <c r="R112" s="493"/>
      <c r="S112" s="494"/>
      <c r="T112" s="492"/>
      <c r="U112" s="491"/>
      <c r="V112" s="470"/>
      <c r="W112" s="470"/>
      <c r="X112" s="495"/>
      <c r="Y112" s="490"/>
      <c r="Z112" s="491"/>
      <c r="AA112" s="496"/>
      <c r="AB112" s="497"/>
    </row>
    <row r="113" spans="1:28" x14ac:dyDescent="0.35">
      <c r="A113" s="786"/>
      <c r="B113" s="767"/>
      <c r="C113" s="770"/>
      <c r="D113" s="774"/>
      <c r="E113" s="792"/>
      <c r="F113" s="794"/>
      <c r="G113" s="767"/>
      <c r="H113" s="140" t="s">
        <v>258</v>
      </c>
      <c r="I113" s="138" t="str">
        <f>+IF('5 Valoración Control'!I113="","",'5 Valoración Control'!I113)</f>
        <v/>
      </c>
      <c r="J113" s="770"/>
      <c r="K113" s="774"/>
      <c r="L113" s="778"/>
      <c r="M113" s="489"/>
      <c r="N113" s="490"/>
      <c r="O113" s="491"/>
      <c r="P113" s="491"/>
      <c r="Q113" s="492"/>
      <c r="R113" s="493"/>
      <c r="S113" s="494"/>
      <c r="T113" s="492"/>
      <c r="U113" s="491"/>
      <c r="V113" s="470"/>
      <c r="W113" s="470"/>
      <c r="X113" s="495"/>
      <c r="Y113" s="490"/>
      <c r="Z113" s="491"/>
      <c r="AA113" s="496"/>
      <c r="AB113" s="497"/>
    </row>
    <row r="114" spans="1:28" x14ac:dyDescent="0.35">
      <c r="A114" s="786"/>
      <c r="B114" s="767"/>
      <c r="C114" s="770"/>
      <c r="D114" s="774"/>
      <c r="E114" s="792"/>
      <c r="F114" s="794" t="s">
        <v>262</v>
      </c>
      <c r="G114" s="767" t="str">
        <f>+IF('5 Valoración Control'!G114="","",'5 Valoración Control'!G114)</f>
        <v/>
      </c>
      <c r="H114" s="140" t="s">
        <v>245</v>
      </c>
      <c r="I114" s="138" t="str">
        <f>+IF('5 Valoración Control'!I114="","",'5 Valoración Control'!I114)</f>
        <v/>
      </c>
      <c r="J114" s="770"/>
      <c r="K114" s="774"/>
      <c r="L114" s="778"/>
      <c r="M114" s="489"/>
      <c r="N114" s="490"/>
      <c r="O114" s="491"/>
      <c r="P114" s="491"/>
      <c r="Q114" s="492"/>
      <c r="R114" s="493"/>
      <c r="S114" s="494"/>
      <c r="T114" s="492"/>
      <c r="U114" s="491"/>
      <c r="V114" s="470"/>
      <c r="W114" s="470"/>
      <c r="X114" s="495"/>
      <c r="Y114" s="490"/>
      <c r="Z114" s="491"/>
      <c r="AA114" s="496"/>
      <c r="AB114" s="497"/>
    </row>
    <row r="115" spans="1:28" x14ac:dyDescent="0.35">
      <c r="A115" s="786"/>
      <c r="B115" s="767"/>
      <c r="C115" s="770"/>
      <c r="D115" s="774"/>
      <c r="E115" s="792"/>
      <c r="F115" s="794"/>
      <c r="G115" s="767"/>
      <c r="H115" s="140" t="s">
        <v>254</v>
      </c>
      <c r="I115" s="138" t="str">
        <f>+IF('5 Valoración Control'!I115="","",'5 Valoración Control'!I115)</f>
        <v/>
      </c>
      <c r="J115" s="770"/>
      <c r="K115" s="774"/>
      <c r="L115" s="778"/>
      <c r="M115" s="489"/>
      <c r="N115" s="490"/>
      <c r="O115" s="491"/>
      <c r="P115" s="491"/>
      <c r="Q115" s="492"/>
      <c r="R115" s="493"/>
      <c r="S115" s="494"/>
      <c r="T115" s="492"/>
      <c r="U115" s="491"/>
      <c r="V115" s="470"/>
      <c r="W115" s="470"/>
      <c r="X115" s="495"/>
      <c r="Y115" s="490"/>
      <c r="Z115" s="491"/>
      <c r="AA115" s="496"/>
      <c r="AB115" s="497"/>
    </row>
    <row r="116" spans="1:28" ht="12" thickBot="1" x14ac:dyDescent="0.4">
      <c r="A116" s="787"/>
      <c r="B116" s="780"/>
      <c r="C116" s="771"/>
      <c r="D116" s="775"/>
      <c r="E116" s="793"/>
      <c r="F116" s="795"/>
      <c r="G116" s="780"/>
      <c r="H116" s="141" t="s">
        <v>258</v>
      </c>
      <c r="I116" s="139" t="str">
        <f>+IF('5 Valoración Control'!I116="","",'5 Valoración Control'!I116)</f>
        <v/>
      </c>
      <c r="J116" s="771"/>
      <c r="K116" s="775"/>
      <c r="L116" s="779"/>
      <c r="M116" s="498"/>
      <c r="N116" s="499"/>
      <c r="O116" s="500"/>
      <c r="P116" s="500"/>
      <c r="Q116" s="501"/>
      <c r="R116" s="502"/>
      <c r="S116" s="503"/>
      <c r="T116" s="501"/>
      <c r="U116" s="500"/>
      <c r="V116" s="504"/>
      <c r="W116" s="504"/>
      <c r="X116" s="505"/>
      <c r="Y116" s="499"/>
      <c r="Z116" s="500"/>
      <c r="AA116" s="506"/>
      <c r="AB116" s="507"/>
    </row>
    <row r="117" spans="1:28" x14ac:dyDescent="0.35">
      <c r="A117" s="785" t="str">
        <f>'1 Contexto e Identificación'!$A$18</f>
        <v>R8</v>
      </c>
      <c r="B117" s="789">
        <f>+'1 Contexto e Identificación'!$E$18</f>
        <v>0</v>
      </c>
      <c r="C117" s="769" t="str">
        <f>+'4 Mapa Calor Inherente'!$C$19</f>
        <v/>
      </c>
      <c r="D117" s="773" t="str">
        <f>+'4 Mapa Calor Inherente'!$D$19</f>
        <v/>
      </c>
      <c r="E117" s="791" t="str">
        <f>+'4 Mapa Calor Inherente'!$E$19</f>
        <v/>
      </c>
      <c r="F117" s="798" t="s">
        <v>244</v>
      </c>
      <c r="G117" s="789" t="str">
        <f>+IF('5 Valoración Control'!G117="","",'5 Valoración Control'!G117)</f>
        <v/>
      </c>
      <c r="H117" s="142" t="s">
        <v>245</v>
      </c>
      <c r="I117" s="130" t="str">
        <f>+IF('5 Valoración Control'!I117="","",'5 Valoración Control'!I117)</f>
        <v/>
      </c>
      <c r="J117" s="769" t="str">
        <f>+'6 Mapa Calor Residual'!$C$19</f>
        <v/>
      </c>
      <c r="K117" s="773" t="str">
        <f>+'6 Mapa Calor Residual'!$D$19</f>
        <v/>
      </c>
      <c r="L117" s="777" t="str">
        <f>+'6 Mapa Calor Residual'!$E$19</f>
        <v/>
      </c>
      <c r="M117" s="476"/>
      <c r="N117" s="477"/>
      <c r="O117" s="478"/>
      <c r="P117" s="478"/>
      <c r="Q117" s="487"/>
      <c r="R117" s="488"/>
      <c r="S117" s="480"/>
      <c r="T117" s="487"/>
      <c r="U117" s="478"/>
      <c r="V117" s="510"/>
      <c r="W117" s="510"/>
      <c r="X117" s="511"/>
      <c r="Y117" s="477"/>
      <c r="Z117" s="478"/>
      <c r="AA117" s="508"/>
      <c r="AB117" s="486"/>
    </row>
    <row r="118" spans="1:28" x14ac:dyDescent="0.35">
      <c r="A118" s="786"/>
      <c r="B118" s="767"/>
      <c r="C118" s="770"/>
      <c r="D118" s="774"/>
      <c r="E118" s="792"/>
      <c r="F118" s="794"/>
      <c r="G118" s="767"/>
      <c r="H118" s="140" t="s">
        <v>254</v>
      </c>
      <c r="I118" s="138" t="str">
        <f>+IF('5 Valoración Control'!I118="","",'5 Valoración Control'!I118)</f>
        <v/>
      </c>
      <c r="J118" s="770"/>
      <c r="K118" s="774"/>
      <c r="L118" s="778"/>
      <c r="M118" s="489"/>
      <c r="N118" s="490"/>
      <c r="O118" s="491"/>
      <c r="P118" s="491"/>
      <c r="Q118" s="492"/>
      <c r="R118" s="493"/>
      <c r="S118" s="494"/>
      <c r="T118" s="492"/>
      <c r="U118" s="491"/>
      <c r="V118" s="470"/>
      <c r="W118" s="470"/>
      <c r="X118" s="495"/>
      <c r="Y118" s="490"/>
      <c r="Z118" s="491"/>
      <c r="AA118" s="496"/>
      <c r="AB118" s="497"/>
    </row>
    <row r="119" spans="1:28" x14ac:dyDescent="0.35">
      <c r="A119" s="786"/>
      <c r="B119" s="767"/>
      <c r="C119" s="770"/>
      <c r="D119" s="774"/>
      <c r="E119" s="792"/>
      <c r="F119" s="794"/>
      <c r="G119" s="767"/>
      <c r="H119" s="140" t="s">
        <v>258</v>
      </c>
      <c r="I119" s="138" t="str">
        <f>+IF('5 Valoración Control'!I119="","",'5 Valoración Control'!I119)</f>
        <v/>
      </c>
      <c r="J119" s="770"/>
      <c r="K119" s="774"/>
      <c r="L119" s="778"/>
      <c r="M119" s="489"/>
      <c r="N119" s="490"/>
      <c r="O119" s="491"/>
      <c r="P119" s="491"/>
      <c r="Q119" s="492"/>
      <c r="R119" s="493"/>
      <c r="S119" s="494"/>
      <c r="T119" s="492"/>
      <c r="U119" s="491"/>
      <c r="V119" s="470"/>
      <c r="W119" s="470"/>
      <c r="X119" s="495"/>
      <c r="Y119" s="490"/>
      <c r="Z119" s="491"/>
      <c r="AA119" s="496"/>
      <c r="AB119" s="497"/>
    </row>
    <row r="120" spans="1:28" x14ac:dyDescent="0.35">
      <c r="A120" s="786"/>
      <c r="B120" s="767"/>
      <c r="C120" s="770"/>
      <c r="D120" s="774"/>
      <c r="E120" s="792"/>
      <c r="F120" s="794" t="s">
        <v>259</v>
      </c>
      <c r="G120" s="767" t="str">
        <f>+IF('5 Valoración Control'!G120="","",'5 Valoración Control'!G120)</f>
        <v/>
      </c>
      <c r="H120" s="140" t="s">
        <v>245</v>
      </c>
      <c r="I120" s="138" t="str">
        <f>+IF('5 Valoración Control'!I120="","",'5 Valoración Control'!I120)</f>
        <v/>
      </c>
      <c r="J120" s="770"/>
      <c r="K120" s="774"/>
      <c r="L120" s="778"/>
      <c r="M120" s="489"/>
      <c r="N120" s="490"/>
      <c r="O120" s="491"/>
      <c r="P120" s="491"/>
      <c r="Q120" s="492"/>
      <c r="R120" s="493"/>
      <c r="S120" s="494"/>
      <c r="T120" s="492"/>
      <c r="U120" s="491"/>
      <c r="V120" s="470"/>
      <c r="W120" s="470"/>
      <c r="X120" s="495"/>
      <c r="Y120" s="490"/>
      <c r="Z120" s="491"/>
      <c r="AA120" s="496"/>
      <c r="AB120" s="497"/>
    </row>
    <row r="121" spans="1:28" x14ac:dyDescent="0.35">
      <c r="A121" s="786"/>
      <c r="B121" s="767"/>
      <c r="C121" s="770"/>
      <c r="D121" s="774"/>
      <c r="E121" s="792"/>
      <c r="F121" s="794"/>
      <c r="G121" s="767"/>
      <c r="H121" s="140" t="s">
        <v>254</v>
      </c>
      <c r="I121" s="138" t="str">
        <f>+IF('5 Valoración Control'!I121="","",'5 Valoración Control'!I121)</f>
        <v/>
      </c>
      <c r="J121" s="770"/>
      <c r="K121" s="774"/>
      <c r="L121" s="778"/>
      <c r="M121" s="489"/>
      <c r="N121" s="490"/>
      <c r="O121" s="491"/>
      <c r="P121" s="491"/>
      <c r="Q121" s="492"/>
      <c r="R121" s="493"/>
      <c r="S121" s="494"/>
      <c r="T121" s="492"/>
      <c r="U121" s="491"/>
      <c r="V121" s="470"/>
      <c r="W121" s="470"/>
      <c r="X121" s="495"/>
      <c r="Y121" s="490"/>
      <c r="Z121" s="491"/>
      <c r="AA121" s="496"/>
      <c r="AB121" s="497"/>
    </row>
    <row r="122" spans="1:28" x14ac:dyDescent="0.35">
      <c r="A122" s="786"/>
      <c r="B122" s="767"/>
      <c r="C122" s="770"/>
      <c r="D122" s="774"/>
      <c r="E122" s="792"/>
      <c r="F122" s="794"/>
      <c r="G122" s="767"/>
      <c r="H122" s="140" t="s">
        <v>258</v>
      </c>
      <c r="I122" s="138" t="str">
        <f>+IF('5 Valoración Control'!I122="","",'5 Valoración Control'!I122)</f>
        <v/>
      </c>
      <c r="J122" s="770"/>
      <c r="K122" s="774"/>
      <c r="L122" s="778"/>
      <c r="M122" s="489"/>
      <c r="N122" s="490"/>
      <c r="O122" s="491"/>
      <c r="P122" s="491"/>
      <c r="Q122" s="492"/>
      <c r="R122" s="493"/>
      <c r="S122" s="494"/>
      <c r="T122" s="492"/>
      <c r="U122" s="491"/>
      <c r="V122" s="470"/>
      <c r="W122" s="470"/>
      <c r="X122" s="495"/>
      <c r="Y122" s="490"/>
      <c r="Z122" s="491"/>
      <c r="AA122" s="496"/>
      <c r="AB122" s="497"/>
    </row>
    <row r="123" spans="1:28" x14ac:dyDescent="0.35">
      <c r="A123" s="786"/>
      <c r="B123" s="767"/>
      <c r="C123" s="770"/>
      <c r="D123" s="774"/>
      <c r="E123" s="792"/>
      <c r="F123" s="794" t="s">
        <v>260</v>
      </c>
      <c r="G123" s="767" t="str">
        <f>+IF('5 Valoración Control'!G123="","",'5 Valoración Control'!G123)</f>
        <v/>
      </c>
      <c r="H123" s="140" t="s">
        <v>245</v>
      </c>
      <c r="I123" s="138" t="str">
        <f>+IF('5 Valoración Control'!I123="","",'5 Valoración Control'!I123)</f>
        <v/>
      </c>
      <c r="J123" s="770"/>
      <c r="K123" s="774"/>
      <c r="L123" s="778"/>
      <c r="M123" s="489"/>
      <c r="N123" s="490"/>
      <c r="O123" s="491"/>
      <c r="P123" s="491"/>
      <c r="Q123" s="492"/>
      <c r="R123" s="493"/>
      <c r="S123" s="494"/>
      <c r="T123" s="492"/>
      <c r="U123" s="491"/>
      <c r="V123" s="470"/>
      <c r="W123" s="470"/>
      <c r="X123" s="495"/>
      <c r="Y123" s="490"/>
      <c r="Z123" s="491"/>
      <c r="AA123" s="496"/>
      <c r="AB123" s="497"/>
    </row>
    <row r="124" spans="1:28" x14ac:dyDescent="0.35">
      <c r="A124" s="786"/>
      <c r="B124" s="767"/>
      <c r="C124" s="770"/>
      <c r="D124" s="774"/>
      <c r="E124" s="792"/>
      <c r="F124" s="794"/>
      <c r="G124" s="767"/>
      <c r="H124" s="140" t="s">
        <v>254</v>
      </c>
      <c r="I124" s="138" t="str">
        <f>+IF('5 Valoración Control'!I124="","",'5 Valoración Control'!I124)</f>
        <v/>
      </c>
      <c r="J124" s="770"/>
      <c r="K124" s="774"/>
      <c r="L124" s="778"/>
      <c r="M124" s="489"/>
      <c r="N124" s="490"/>
      <c r="O124" s="491"/>
      <c r="P124" s="491"/>
      <c r="Q124" s="492"/>
      <c r="R124" s="493"/>
      <c r="S124" s="494"/>
      <c r="T124" s="492"/>
      <c r="U124" s="491"/>
      <c r="V124" s="470"/>
      <c r="W124" s="470"/>
      <c r="X124" s="495"/>
      <c r="Y124" s="490"/>
      <c r="Z124" s="491"/>
      <c r="AA124" s="496"/>
      <c r="AB124" s="497"/>
    </row>
    <row r="125" spans="1:28" x14ac:dyDescent="0.35">
      <c r="A125" s="786"/>
      <c r="B125" s="767"/>
      <c r="C125" s="770"/>
      <c r="D125" s="774"/>
      <c r="E125" s="792"/>
      <c r="F125" s="794"/>
      <c r="G125" s="767"/>
      <c r="H125" s="140" t="s">
        <v>258</v>
      </c>
      <c r="I125" s="138" t="str">
        <f>+IF('5 Valoración Control'!I125="","",'5 Valoración Control'!I125)</f>
        <v/>
      </c>
      <c r="J125" s="770"/>
      <c r="K125" s="774"/>
      <c r="L125" s="778"/>
      <c r="M125" s="489"/>
      <c r="N125" s="490"/>
      <c r="O125" s="491"/>
      <c r="P125" s="491"/>
      <c r="Q125" s="492"/>
      <c r="R125" s="493"/>
      <c r="S125" s="494"/>
      <c r="T125" s="492"/>
      <c r="U125" s="491"/>
      <c r="V125" s="470"/>
      <c r="W125" s="470"/>
      <c r="X125" s="495"/>
      <c r="Y125" s="490"/>
      <c r="Z125" s="491"/>
      <c r="AA125" s="496"/>
      <c r="AB125" s="497"/>
    </row>
    <row r="126" spans="1:28" x14ac:dyDescent="0.35">
      <c r="A126" s="786"/>
      <c r="B126" s="767"/>
      <c r="C126" s="770"/>
      <c r="D126" s="774"/>
      <c r="E126" s="792"/>
      <c r="F126" s="794" t="s">
        <v>261</v>
      </c>
      <c r="G126" s="767" t="str">
        <f>+IF('5 Valoración Control'!G126="","",'5 Valoración Control'!G126)</f>
        <v/>
      </c>
      <c r="H126" s="140" t="s">
        <v>245</v>
      </c>
      <c r="I126" s="138" t="str">
        <f>+IF('5 Valoración Control'!I126="","",'5 Valoración Control'!I126)</f>
        <v/>
      </c>
      <c r="J126" s="770"/>
      <c r="K126" s="774"/>
      <c r="L126" s="778"/>
      <c r="M126" s="489"/>
      <c r="N126" s="490"/>
      <c r="O126" s="491"/>
      <c r="P126" s="491"/>
      <c r="Q126" s="492"/>
      <c r="R126" s="493"/>
      <c r="S126" s="494"/>
      <c r="T126" s="492"/>
      <c r="U126" s="491"/>
      <c r="V126" s="470"/>
      <c r="W126" s="470"/>
      <c r="X126" s="495"/>
      <c r="Y126" s="490"/>
      <c r="Z126" s="491"/>
      <c r="AA126" s="496"/>
      <c r="AB126" s="497"/>
    </row>
    <row r="127" spans="1:28" x14ac:dyDescent="0.35">
      <c r="A127" s="786"/>
      <c r="B127" s="767"/>
      <c r="C127" s="770"/>
      <c r="D127" s="774"/>
      <c r="E127" s="792"/>
      <c r="F127" s="794"/>
      <c r="G127" s="767"/>
      <c r="H127" s="140" t="s">
        <v>254</v>
      </c>
      <c r="I127" s="138" t="str">
        <f>+IF('5 Valoración Control'!I127="","",'5 Valoración Control'!I127)</f>
        <v/>
      </c>
      <c r="J127" s="770"/>
      <c r="K127" s="774"/>
      <c r="L127" s="778"/>
      <c r="M127" s="489"/>
      <c r="N127" s="490"/>
      <c r="O127" s="491"/>
      <c r="P127" s="491"/>
      <c r="Q127" s="492"/>
      <c r="R127" s="493"/>
      <c r="S127" s="494"/>
      <c r="T127" s="492"/>
      <c r="U127" s="491"/>
      <c r="V127" s="470"/>
      <c r="W127" s="470"/>
      <c r="X127" s="495"/>
      <c r="Y127" s="490"/>
      <c r="Z127" s="491"/>
      <c r="AA127" s="496"/>
      <c r="AB127" s="497"/>
    </row>
    <row r="128" spans="1:28" x14ac:dyDescent="0.35">
      <c r="A128" s="786"/>
      <c r="B128" s="767"/>
      <c r="C128" s="770"/>
      <c r="D128" s="774"/>
      <c r="E128" s="792"/>
      <c r="F128" s="794"/>
      <c r="G128" s="767"/>
      <c r="H128" s="140" t="s">
        <v>258</v>
      </c>
      <c r="I128" s="138" t="str">
        <f>+IF('5 Valoración Control'!I128="","",'5 Valoración Control'!I128)</f>
        <v/>
      </c>
      <c r="J128" s="770"/>
      <c r="K128" s="774"/>
      <c r="L128" s="778"/>
      <c r="M128" s="489"/>
      <c r="N128" s="490"/>
      <c r="O128" s="491"/>
      <c r="P128" s="491"/>
      <c r="Q128" s="492"/>
      <c r="R128" s="493"/>
      <c r="S128" s="494"/>
      <c r="T128" s="492"/>
      <c r="U128" s="491"/>
      <c r="V128" s="470"/>
      <c r="W128" s="470"/>
      <c r="X128" s="495"/>
      <c r="Y128" s="490"/>
      <c r="Z128" s="491"/>
      <c r="AA128" s="496"/>
      <c r="AB128" s="497"/>
    </row>
    <row r="129" spans="1:28" x14ac:dyDescent="0.35">
      <c r="A129" s="786"/>
      <c r="B129" s="767"/>
      <c r="C129" s="770"/>
      <c r="D129" s="774"/>
      <c r="E129" s="792"/>
      <c r="F129" s="794" t="s">
        <v>262</v>
      </c>
      <c r="G129" s="767" t="str">
        <f>+IF('5 Valoración Control'!G129="","",'5 Valoración Control'!G129)</f>
        <v/>
      </c>
      <c r="H129" s="140" t="s">
        <v>245</v>
      </c>
      <c r="I129" s="138" t="str">
        <f>+IF('5 Valoración Control'!I129="","",'5 Valoración Control'!I129)</f>
        <v/>
      </c>
      <c r="J129" s="770"/>
      <c r="K129" s="774"/>
      <c r="L129" s="778"/>
      <c r="M129" s="489"/>
      <c r="N129" s="490"/>
      <c r="O129" s="491"/>
      <c r="P129" s="491"/>
      <c r="Q129" s="492"/>
      <c r="R129" s="493"/>
      <c r="S129" s="494"/>
      <c r="T129" s="492"/>
      <c r="U129" s="491"/>
      <c r="V129" s="470"/>
      <c r="W129" s="470"/>
      <c r="X129" s="495"/>
      <c r="Y129" s="490"/>
      <c r="Z129" s="491"/>
      <c r="AA129" s="496"/>
      <c r="AB129" s="497"/>
    </row>
    <row r="130" spans="1:28" x14ac:dyDescent="0.35">
      <c r="A130" s="786"/>
      <c r="B130" s="767"/>
      <c r="C130" s="770"/>
      <c r="D130" s="774"/>
      <c r="E130" s="792"/>
      <c r="F130" s="794"/>
      <c r="G130" s="767"/>
      <c r="H130" s="140" t="s">
        <v>254</v>
      </c>
      <c r="I130" s="138" t="str">
        <f>+IF('5 Valoración Control'!I130="","",'5 Valoración Control'!I130)</f>
        <v/>
      </c>
      <c r="J130" s="770"/>
      <c r="K130" s="774"/>
      <c r="L130" s="778"/>
      <c r="M130" s="489"/>
      <c r="N130" s="490"/>
      <c r="O130" s="491"/>
      <c r="P130" s="491"/>
      <c r="Q130" s="492"/>
      <c r="R130" s="493"/>
      <c r="S130" s="494"/>
      <c r="T130" s="492"/>
      <c r="U130" s="491"/>
      <c r="V130" s="470"/>
      <c r="W130" s="470"/>
      <c r="X130" s="495"/>
      <c r="Y130" s="490"/>
      <c r="Z130" s="491"/>
      <c r="AA130" s="496"/>
      <c r="AB130" s="497"/>
    </row>
    <row r="131" spans="1:28" ht="12" thickBot="1" x14ac:dyDescent="0.4">
      <c r="A131" s="787"/>
      <c r="B131" s="780"/>
      <c r="C131" s="771"/>
      <c r="D131" s="775"/>
      <c r="E131" s="793"/>
      <c r="F131" s="795"/>
      <c r="G131" s="780"/>
      <c r="H131" s="141" t="s">
        <v>258</v>
      </c>
      <c r="I131" s="139" t="str">
        <f>+IF('5 Valoración Control'!I131="","",'5 Valoración Control'!I131)</f>
        <v/>
      </c>
      <c r="J131" s="771"/>
      <c r="K131" s="775"/>
      <c r="L131" s="779"/>
      <c r="M131" s="498"/>
      <c r="N131" s="499"/>
      <c r="O131" s="500"/>
      <c r="P131" s="500"/>
      <c r="Q131" s="501"/>
      <c r="R131" s="502"/>
      <c r="S131" s="503"/>
      <c r="T131" s="501"/>
      <c r="U131" s="500"/>
      <c r="V131" s="504"/>
      <c r="W131" s="504"/>
      <c r="X131" s="505"/>
      <c r="Y131" s="499"/>
      <c r="Z131" s="500"/>
      <c r="AA131" s="506"/>
      <c r="AB131" s="507"/>
    </row>
    <row r="132" spans="1:28" x14ac:dyDescent="0.35">
      <c r="A132" s="785" t="str">
        <f>'1 Contexto e Identificación'!$A$19</f>
        <v>R9</v>
      </c>
      <c r="B132" s="789">
        <f>+'1 Contexto e Identificación'!$E$19</f>
        <v>0</v>
      </c>
      <c r="C132" s="769" t="str">
        <f>+'4 Mapa Calor Inherente'!$C$20</f>
        <v/>
      </c>
      <c r="D132" s="773" t="str">
        <f>+'4 Mapa Calor Inherente'!$D$20</f>
        <v/>
      </c>
      <c r="E132" s="791" t="str">
        <f>+'4 Mapa Calor Inherente'!$E$20</f>
        <v/>
      </c>
      <c r="F132" s="798" t="s">
        <v>244</v>
      </c>
      <c r="G132" s="789" t="str">
        <f>+IF('5 Valoración Control'!G132="","",'5 Valoración Control'!G132)</f>
        <v/>
      </c>
      <c r="H132" s="142" t="s">
        <v>245</v>
      </c>
      <c r="I132" s="130" t="str">
        <f>+IF('5 Valoración Control'!I132="","",'5 Valoración Control'!I132)</f>
        <v/>
      </c>
      <c r="J132" s="769" t="str">
        <f>+'6 Mapa Calor Residual'!$C$20</f>
        <v/>
      </c>
      <c r="K132" s="773" t="str">
        <f>+'6 Mapa Calor Residual'!$D$20</f>
        <v/>
      </c>
      <c r="L132" s="777" t="str">
        <f>+'6 Mapa Calor Residual'!$E$20</f>
        <v/>
      </c>
      <c r="M132" s="476"/>
      <c r="N132" s="477"/>
      <c r="O132" s="478"/>
      <c r="P132" s="478"/>
      <c r="Q132" s="487"/>
      <c r="R132" s="488"/>
      <c r="S132" s="480"/>
      <c r="T132" s="487"/>
      <c r="U132" s="478"/>
      <c r="V132" s="510"/>
      <c r="W132" s="510"/>
      <c r="X132" s="511"/>
      <c r="Y132" s="477"/>
      <c r="Z132" s="478"/>
      <c r="AA132" s="508"/>
      <c r="AB132" s="486"/>
    </row>
    <row r="133" spans="1:28" x14ac:dyDescent="0.35">
      <c r="A133" s="786"/>
      <c r="B133" s="767"/>
      <c r="C133" s="770"/>
      <c r="D133" s="774"/>
      <c r="E133" s="792"/>
      <c r="F133" s="794"/>
      <c r="G133" s="767"/>
      <c r="H133" s="140" t="s">
        <v>254</v>
      </c>
      <c r="I133" s="138" t="str">
        <f>+IF('5 Valoración Control'!I133="","",'5 Valoración Control'!I133)</f>
        <v/>
      </c>
      <c r="J133" s="770"/>
      <c r="K133" s="774"/>
      <c r="L133" s="778"/>
      <c r="M133" s="489"/>
      <c r="N133" s="490"/>
      <c r="O133" s="491"/>
      <c r="P133" s="491"/>
      <c r="Q133" s="492"/>
      <c r="R133" s="493"/>
      <c r="S133" s="494"/>
      <c r="T133" s="492"/>
      <c r="U133" s="491"/>
      <c r="V133" s="470"/>
      <c r="W133" s="470"/>
      <c r="X133" s="495"/>
      <c r="Y133" s="490"/>
      <c r="Z133" s="491"/>
      <c r="AA133" s="496"/>
      <c r="AB133" s="497"/>
    </row>
    <row r="134" spans="1:28" x14ac:dyDescent="0.35">
      <c r="A134" s="786"/>
      <c r="B134" s="767"/>
      <c r="C134" s="770"/>
      <c r="D134" s="774"/>
      <c r="E134" s="792"/>
      <c r="F134" s="794"/>
      <c r="G134" s="767"/>
      <c r="H134" s="140" t="s">
        <v>258</v>
      </c>
      <c r="I134" s="138" t="str">
        <f>+IF('5 Valoración Control'!I134="","",'5 Valoración Control'!I134)</f>
        <v/>
      </c>
      <c r="J134" s="770"/>
      <c r="K134" s="774"/>
      <c r="L134" s="778"/>
      <c r="M134" s="489"/>
      <c r="N134" s="490"/>
      <c r="O134" s="491"/>
      <c r="P134" s="491"/>
      <c r="Q134" s="492"/>
      <c r="R134" s="493"/>
      <c r="S134" s="494"/>
      <c r="T134" s="492"/>
      <c r="U134" s="491"/>
      <c r="V134" s="470"/>
      <c r="W134" s="470"/>
      <c r="X134" s="495"/>
      <c r="Y134" s="490"/>
      <c r="Z134" s="491"/>
      <c r="AA134" s="496"/>
      <c r="AB134" s="497"/>
    </row>
    <row r="135" spans="1:28" x14ac:dyDescent="0.35">
      <c r="A135" s="786"/>
      <c r="B135" s="767"/>
      <c r="C135" s="770"/>
      <c r="D135" s="774"/>
      <c r="E135" s="792"/>
      <c r="F135" s="794" t="s">
        <v>259</v>
      </c>
      <c r="G135" s="767" t="str">
        <f>+IF('5 Valoración Control'!G135="","",'5 Valoración Control'!G135)</f>
        <v/>
      </c>
      <c r="H135" s="140" t="s">
        <v>245</v>
      </c>
      <c r="I135" s="138" t="str">
        <f>+IF('5 Valoración Control'!I135="","",'5 Valoración Control'!I135)</f>
        <v/>
      </c>
      <c r="J135" s="770"/>
      <c r="K135" s="774"/>
      <c r="L135" s="778"/>
      <c r="M135" s="489"/>
      <c r="N135" s="490"/>
      <c r="O135" s="491"/>
      <c r="P135" s="491"/>
      <c r="Q135" s="492"/>
      <c r="R135" s="493"/>
      <c r="S135" s="494"/>
      <c r="T135" s="492"/>
      <c r="U135" s="491"/>
      <c r="V135" s="470"/>
      <c r="W135" s="470"/>
      <c r="X135" s="495"/>
      <c r="Y135" s="490"/>
      <c r="Z135" s="491"/>
      <c r="AA135" s="496"/>
      <c r="AB135" s="497"/>
    </row>
    <row r="136" spans="1:28" x14ac:dyDescent="0.35">
      <c r="A136" s="786"/>
      <c r="B136" s="767"/>
      <c r="C136" s="770"/>
      <c r="D136" s="774"/>
      <c r="E136" s="792"/>
      <c r="F136" s="794"/>
      <c r="G136" s="767"/>
      <c r="H136" s="140" t="s">
        <v>254</v>
      </c>
      <c r="I136" s="138" t="str">
        <f>+IF('5 Valoración Control'!I136="","",'5 Valoración Control'!I136)</f>
        <v/>
      </c>
      <c r="J136" s="770"/>
      <c r="K136" s="774"/>
      <c r="L136" s="778"/>
      <c r="M136" s="489"/>
      <c r="N136" s="490"/>
      <c r="O136" s="491"/>
      <c r="P136" s="491"/>
      <c r="Q136" s="492"/>
      <c r="R136" s="493"/>
      <c r="S136" s="494"/>
      <c r="T136" s="492"/>
      <c r="U136" s="491"/>
      <c r="V136" s="470"/>
      <c r="W136" s="470"/>
      <c r="X136" s="495"/>
      <c r="Y136" s="490"/>
      <c r="Z136" s="491"/>
      <c r="AA136" s="496"/>
      <c r="AB136" s="497"/>
    </row>
    <row r="137" spans="1:28" x14ac:dyDescent="0.35">
      <c r="A137" s="786"/>
      <c r="B137" s="767"/>
      <c r="C137" s="770"/>
      <c r="D137" s="774"/>
      <c r="E137" s="792"/>
      <c r="F137" s="794"/>
      <c r="G137" s="767"/>
      <c r="H137" s="140" t="s">
        <v>258</v>
      </c>
      <c r="I137" s="138" t="str">
        <f>+IF('5 Valoración Control'!I137="","",'5 Valoración Control'!I137)</f>
        <v/>
      </c>
      <c r="J137" s="770"/>
      <c r="K137" s="774"/>
      <c r="L137" s="778"/>
      <c r="M137" s="489"/>
      <c r="N137" s="490"/>
      <c r="O137" s="491"/>
      <c r="P137" s="491"/>
      <c r="Q137" s="492"/>
      <c r="R137" s="493"/>
      <c r="S137" s="494"/>
      <c r="T137" s="492"/>
      <c r="U137" s="491"/>
      <c r="V137" s="470"/>
      <c r="W137" s="470"/>
      <c r="X137" s="495"/>
      <c r="Y137" s="490"/>
      <c r="Z137" s="491"/>
      <c r="AA137" s="496"/>
      <c r="AB137" s="497"/>
    </row>
    <row r="138" spans="1:28" x14ac:dyDescent="0.35">
      <c r="A138" s="786"/>
      <c r="B138" s="767"/>
      <c r="C138" s="770"/>
      <c r="D138" s="774"/>
      <c r="E138" s="792"/>
      <c r="F138" s="794" t="s">
        <v>260</v>
      </c>
      <c r="G138" s="767" t="str">
        <f>+IF('5 Valoración Control'!G138="","",'5 Valoración Control'!G138)</f>
        <v/>
      </c>
      <c r="H138" s="140" t="s">
        <v>245</v>
      </c>
      <c r="I138" s="138" t="str">
        <f>+IF('5 Valoración Control'!I138="","",'5 Valoración Control'!I138)</f>
        <v/>
      </c>
      <c r="J138" s="770"/>
      <c r="K138" s="774"/>
      <c r="L138" s="778"/>
      <c r="M138" s="489"/>
      <c r="N138" s="490"/>
      <c r="O138" s="491"/>
      <c r="P138" s="491"/>
      <c r="Q138" s="492"/>
      <c r="R138" s="493"/>
      <c r="S138" s="494"/>
      <c r="T138" s="492"/>
      <c r="U138" s="491"/>
      <c r="V138" s="470"/>
      <c r="W138" s="470"/>
      <c r="X138" s="495"/>
      <c r="Y138" s="490"/>
      <c r="Z138" s="491"/>
      <c r="AA138" s="496"/>
      <c r="AB138" s="497"/>
    </row>
    <row r="139" spans="1:28" x14ac:dyDescent="0.35">
      <c r="A139" s="786"/>
      <c r="B139" s="767"/>
      <c r="C139" s="770"/>
      <c r="D139" s="774"/>
      <c r="E139" s="792"/>
      <c r="F139" s="794"/>
      <c r="G139" s="767"/>
      <c r="H139" s="140" t="s">
        <v>254</v>
      </c>
      <c r="I139" s="138" t="str">
        <f>+IF('5 Valoración Control'!I139="","",'5 Valoración Control'!I139)</f>
        <v/>
      </c>
      <c r="J139" s="770"/>
      <c r="K139" s="774"/>
      <c r="L139" s="778"/>
      <c r="M139" s="489"/>
      <c r="N139" s="490"/>
      <c r="O139" s="491"/>
      <c r="P139" s="491"/>
      <c r="Q139" s="492"/>
      <c r="R139" s="493"/>
      <c r="S139" s="494"/>
      <c r="T139" s="492"/>
      <c r="U139" s="491"/>
      <c r="V139" s="470"/>
      <c r="W139" s="470"/>
      <c r="X139" s="495"/>
      <c r="Y139" s="490"/>
      <c r="Z139" s="491"/>
      <c r="AA139" s="496"/>
      <c r="AB139" s="497"/>
    </row>
    <row r="140" spans="1:28" x14ac:dyDescent="0.35">
      <c r="A140" s="786"/>
      <c r="B140" s="767"/>
      <c r="C140" s="770"/>
      <c r="D140" s="774"/>
      <c r="E140" s="792"/>
      <c r="F140" s="794"/>
      <c r="G140" s="767"/>
      <c r="H140" s="140" t="s">
        <v>258</v>
      </c>
      <c r="I140" s="138" t="str">
        <f>+IF('5 Valoración Control'!I140="","",'5 Valoración Control'!I140)</f>
        <v/>
      </c>
      <c r="J140" s="770"/>
      <c r="K140" s="774"/>
      <c r="L140" s="778"/>
      <c r="M140" s="489"/>
      <c r="N140" s="490"/>
      <c r="O140" s="491"/>
      <c r="P140" s="491"/>
      <c r="Q140" s="492"/>
      <c r="R140" s="493"/>
      <c r="S140" s="494"/>
      <c r="T140" s="492"/>
      <c r="U140" s="491"/>
      <c r="V140" s="470"/>
      <c r="W140" s="470"/>
      <c r="X140" s="495"/>
      <c r="Y140" s="490"/>
      <c r="Z140" s="491"/>
      <c r="AA140" s="496"/>
      <c r="AB140" s="497"/>
    </row>
    <row r="141" spans="1:28" x14ac:dyDescent="0.35">
      <c r="A141" s="786"/>
      <c r="B141" s="767"/>
      <c r="C141" s="770"/>
      <c r="D141" s="774"/>
      <c r="E141" s="792"/>
      <c r="F141" s="794" t="s">
        <v>261</v>
      </c>
      <c r="G141" s="767" t="str">
        <f>+IF('5 Valoración Control'!G141="","",'5 Valoración Control'!G141)</f>
        <v/>
      </c>
      <c r="H141" s="140" t="s">
        <v>245</v>
      </c>
      <c r="I141" s="138" t="str">
        <f>+IF('5 Valoración Control'!I141="","",'5 Valoración Control'!I141)</f>
        <v/>
      </c>
      <c r="J141" s="770"/>
      <c r="K141" s="774"/>
      <c r="L141" s="778"/>
      <c r="M141" s="489"/>
      <c r="N141" s="490"/>
      <c r="O141" s="491"/>
      <c r="P141" s="491"/>
      <c r="Q141" s="492"/>
      <c r="R141" s="493"/>
      <c r="S141" s="494"/>
      <c r="T141" s="492"/>
      <c r="U141" s="491"/>
      <c r="V141" s="470"/>
      <c r="W141" s="470"/>
      <c r="X141" s="495"/>
      <c r="Y141" s="490"/>
      <c r="Z141" s="491"/>
      <c r="AA141" s="496"/>
      <c r="AB141" s="497"/>
    </row>
    <row r="142" spans="1:28" x14ac:dyDescent="0.35">
      <c r="A142" s="786"/>
      <c r="B142" s="767"/>
      <c r="C142" s="770"/>
      <c r="D142" s="774"/>
      <c r="E142" s="792"/>
      <c r="F142" s="794"/>
      <c r="G142" s="767"/>
      <c r="H142" s="140" t="s">
        <v>254</v>
      </c>
      <c r="I142" s="138" t="str">
        <f>+IF('5 Valoración Control'!I142="","",'5 Valoración Control'!I142)</f>
        <v/>
      </c>
      <c r="J142" s="770"/>
      <c r="K142" s="774"/>
      <c r="L142" s="778"/>
      <c r="M142" s="489"/>
      <c r="N142" s="490"/>
      <c r="O142" s="491"/>
      <c r="P142" s="491"/>
      <c r="Q142" s="492"/>
      <c r="R142" s="493"/>
      <c r="S142" s="494"/>
      <c r="T142" s="492"/>
      <c r="U142" s="491"/>
      <c r="V142" s="470"/>
      <c r="W142" s="470"/>
      <c r="X142" s="495"/>
      <c r="Y142" s="490"/>
      <c r="Z142" s="491"/>
      <c r="AA142" s="496"/>
      <c r="AB142" s="497"/>
    </row>
    <row r="143" spans="1:28" x14ac:dyDescent="0.35">
      <c r="A143" s="786"/>
      <c r="B143" s="767"/>
      <c r="C143" s="770"/>
      <c r="D143" s="774"/>
      <c r="E143" s="792"/>
      <c r="F143" s="794"/>
      <c r="G143" s="767"/>
      <c r="H143" s="140" t="s">
        <v>258</v>
      </c>
      <c r="I143" s="138" t="str">
        <f>+IF('5 Valoración Control'!I143="","",'5 Valoración Control'!I143)</f>
        <v/>
      </c>
      <c r="J143" s="770"/>
      <c r="K143" s="774"/>
      <c r="L143" s="778"/>
      <c r="M143" s="489"/>
      <c r="N143" s="490"/>
      <c r="O143" s="491"/>
      <c r="P143" s="491"/>
      <c r="Q143" s="492"/>
      <c r="R143" s="493"/>
      <c r="S143" s="494"/>
      <c r="T143" s="492"/>
      <c r="U143" s="491"/>
      <c r="V143" s="470"/>
      <c r="W143" s="470"/>
      <c r="X143" s="495"/>
      <c r="Y143" s="490"/>
      <c r="Z143" s="491"/>
      <c r="AA143" s="496"/>
      <c r="AB143" s="497"/>
    </row>
    <row r="144" spans="1:28" x14ac:dyDescent="0.35">
      <c r="A144" s="786"/>
      <c r="B144" s="767"/>
      <c r="C144" s="770"/>
      <c r="D144" s="774"/>
      <c r="E144" s="792"/>
      <c r="F144" s="794" t="s">
        <v>262</v>
      </c>
      <c r="G144" s="767" t="str">
        <f>+IF('5 Valoración Control'!G144="","",'5 Valoración Control'!G144)</f>
        <v/>
      </c>
      <c r="H144" s="140" t="s">
        <v>245</v>
      </c>
      <c r="I144" s="138" t="str">
        <f>+IF('5 Valoración Control'!I144="","",'5 Valoración Control'!I144)</f>
        <v/>
      </c>
      <c r="J144" s="770"/>
      <c r="K144" s="774"/>
      <c r="L144" s="778"/>
      <c r="M144" s="489"/>
      <c r="N144" s="490"/>
      <c r="O144" s="491"/>
      <c r="P144" s="491"/>
      <c r="Q144" s="492"/>
      <c r="R144" s="493"/>
      <c r="S144" s="494"/>
      <c r="T144" s="492"/>
      <c r="U144" s="491"/>
      <c r="V144" s="470"/>
      <c r="W144" s="470"/>
      <c r="X144" s="495"/>
      <c r="Y144" s="490"/>
      <c r="Z144" s="491"/>
      <c r="AA144" s="496"/>
      <c r="AB144" s="497"/>
    </row>
    <row r="145" spans="1:28" x14ac:dyDescent="0.35">
      <c r="A145" s="786"/>
      <c r="B145" s="767"/>
      <c r="C145" s="770"/>
      <c r="D145" s="774"/>
      <c r="E145" s="792"/>
      <c r="F145" s="794"/>
      <c r="G145" s="767"/>
      <c r="H145" s="140" t="s">
        <v>254</v>
      </c>
      <c r="I145" s="138" t="str">
        <f>+IF('5 Valoración Control'!I145="","",'5 Valoración Control'!I145)</f>
        <v/>
      </c>
      <c r="J145" s="770"/>
      <c r="K145" s="774"/>
      <c r="L145" s="778"/>
      <c r="M145" s="489"/>
      <c r="N145" s="490"/>
      <c r="O145" s="491"/>
      <c r="P145" s="491"/>
      <c r="Q145" s="492"/>
      <c r="R145" s="493"/>
      <c r="S145" s="494"/>
      <c r="T145" s="492"/>
      <c r="U145" s="491"/>
      <c r="V145" s="470"/>
      <c r="W145" s="470"/>
      <c r="X145" s="495"/>
      <c r="Y145" s="490"/>
      <c r="Z145" s="491"/>
      <c r="AA145" s="496"/>
      <c r="AB145" s="497"/>
    </row>
    <row r="146" spans="1:28" ht="12" thickBot="1" x14ac:dyDescent="0.4">
      <c r="A146" s="787"/>
      <c r="B146" s="780"/>
      <c r="C146" s="771"/>
      <c r="D146" s="775"/>
      <c r="E146" s="793"/>
      <c r="F146" s="795"/>
      <c r="G146" s="780"/>
      <c r="H146" s="141" t="s">
        <v>258</v>
      </c>
      <c r="I146" s="139" t="str">
        <f>+IF('5 Valoración Control'!I146="","",'5 Valoración Control'!I146)</f>
        <v/>
      </c>
      <c r="J146" s="771"/>
      <c r="K146" s="775"/>
      <c r="L146" s="779"/>
      <c r="M146" s="498"/>
      <c r="N146" s="499"/>
      <c r="O146" s="500"/>
      <c r="P146" s="500"/>
      <c r="Q146" s="501"/>
      <c r="R146" s="502"/>
      <c r="S146" s="503"/>
      <c r="T146" s="501"/>
      <c r="U146" s="500"/>
      <c r="V146" s="504"/>
      <c r="W146" s="504"/>
      <c r="X146" s="505"/>
      <c r="Y146" s="499"/>
      <c r="Z146" s="500"/>
      <c r="AA146" s="506"/>
      <c r="AB146" s="507"/>
    </row>
    <row r="147" spans="1:28" x14ac:dyDescent="0.35">
      <c r="A147" s="785" t="str">
        <f>'1 Contexto e Identificación'!$A$20</f>
        <v>R10</v>
      </c>
      <c r="B147" s="789">
        <f>+'1 Contexto e Identificación'!$E$20</f>
        <v>0</v>
      </c>
      <c r="C147" s="769" t="str">
        <f>+'4 Mapa Calor Inherente'!$C$21</f>
        <v/>
      </c>
      <c r="D147" s="773" t="str">
        <f>+'4 Mapa Calor Inherente'!$D$21</f>
        <v/>
      </c>
      <c r="E147" s="791" t="str">
        <f>+'4 Mapa Calor Inherente'!$E$21</f>
        <v/>
      </c>
      <c r="F147" s="798" t="s">
        <v>244</v>
      </c>
      <c r="G147" s="789" t="str">
        <f>+IF('5 Valoración Control'!G147="","",'5 Valoración Control'!G147)</f>
        <v/>
      </c>
      <c r="H147" s="142" t="s">
        <v>245</v>
      </c>
      <c r="I147" s="130" t="str">
        <f>+IF('5 Valoración Control'!I147="","",'5 Valoración Control'!I147)</f>
        <v/>
      </c>
      <c r="J147" s="769" t="str">
        <f>+'6 Mapa Calor Residual'!$C$21</f>
        <v/>
      </c>
      <c r="K147" s="773" t="str">
        <f>+'6 Mapa Calor Residual'!$D$21</f>
        <v/>
      </c>
      <c r="L147" s="777" t="str">
        <f>+'6 Mapa Calor Residual'!$E$21</f>
        <v/>
      </c>
      <c r="M147" s="476"/>
      <c r="N147" s="477"/>
      <c r="O147" s="478"/>
      <c r="P147" s="478"/>
      <c r="Q147" s="487"/>
      <c r="R147" s="488"/>
      <c r="S147" s="480"/>
      <c r="T147" s="487"/>
      <c r="U147" s="478"/>
      <c r="V147" s="510"/>
      <c r="W147" s="510"/>
      <c r="X147" s="511"/>
      <c r="Y147" s="477"/>
      <c r="Z147" s="478"/>
      <c r="AA147" s="508"/>
      <c r="AB147" s="486"/>
    </row>
    <row r="148" spans="1:28" x14ac:dyDescent="0.35">
      <c r="A148" s="786"/>
      <c r="B148" s="767"/>
      <c r="C148" s="770"/>
      <c r="D148" s="774"/>
      <c r="E148" s="792"/>
      <c r="F148" s="794"/>
      <c r="G148" s="767"/>
      <c r="H148" s="140" t="s">
        <v>254</v>
      </c>
      <c r="I148" s="138" t="str">
        <f>+IF('5 Valoración Control'!I148="","",'5 Valoración Control'!I148)</f>
        <v/>
      </c>
      <c r="J148" s="770"/>
      <c r="K148" s="774"/>
      <c r="L148" s="778"/>
      <c r="M148" s="489"/>
      <c r="N148" s="490"/>
      <c r="O148" s="491"/>
      <c r="P148" s="491"/>
      <c r="Q148" s="492"/>
      <c r="R148" s="493"/>
      <c r="S148" s="494"/>
      <c r="T148" s="492"/>
      <c r="U148" s="491"/>
      <c r="V148" s="470"/>
      <c r="W148" s="470"/>
      <c r="X148" s="495"/>
      <c r="Y148" s="490"/>
      <c r="Z148" s="491"/>
      <c r="AA148" s="496"/>
      <c r="AB148" s="497"/>
    </row>
    <row r="149" spans="1:28" x14ac:dyDescent="0.35">
      <c r="A149" s="786"/>
      <c r="B149" s="767"/>
      <c r="C149" s="770"/>
      <c r="D149" s="774"/>
      <c r="E149" s="792"/>
      <c r="F149" s="794"/>
      <c r="G149" s="767"/>
      <c r="H149" s="140" t="s">
        <v>258</v>
      </c>
      <c r="I149" s="138" t="str">
        <f>+IF('5 Valoración Control'!I149="","",'5 Valoración Control'!I149)</f>
        <v/>
      </c>
      <c r="J149" s="770"/>
      <c r="K149" s="774"/>
      <c r="L149" s="778"/>
      <c r="M149" s="489"/>
      <c r="N149" s="490"/>
      <c r="O149" s="491"/>
      <c r="P149" s="491"/>
      <c r="Q149" s="492"/>
      <c r="R149" s="493"/>
      <c r="S149" s="494"/>
      <c r="T149" s="492"/>
      <c r="U149" s="491"/>
      <c r="V149" s="470"/>
      <c r="W149" s="470"/>
      <c r="X149" s="495"/>
      <c r="Y149" s="490"/>
      <c r="Z149" s="491"/>
      <c r="AA149" s="496"/>
      <c r="AB149" s="497"/>
    </row>
    <row r="150" spans="1:28" x14ac:dyDescent="0.35">
      <c r="A150" s="786"/>
      <c r="B150" s="767"/>
      <c r="C150" s="770"/>
      <c r="D150" s="774"/>
      <c r="E150" s="792"/>
      <c r="F150" s="794" t="s">
        <v>259</v>
      </c>
      <c r="G150" s="767" t="str">
        <f>+IF('5 Valoración Control'!G150="","",'5 Valoración Control'!G150)</f>
        <v/>
      </c>
      <c r="H150" s="140" t="s">
        <v>245</v>
      </c>
      <c r="I150" s="138" t="str">
        <f>+IF('5 Valoración Control'!I150="","",'5 Valoración Control'!I150)</f>
        <v/>
      </c>
      <c r="J150" s="770"/>
      <c r="K150" s="774"/>
      <c r="L150" s="778"/>
      <c r="M150" s="489"/>
      <c r="N150" s="490"/>
      <c r="O150" s="491"/>
      <c r="P150" s="491"/>
      <c r="Q150" s="492"/>
      <c r="R150" s="493"/>
      <c r="S150" s="494"/>
      <c r="T150" s="492"/>
      <c r="U150" s="491"/>
      <c r="V150" s="470"/>
      <c r="W150" s="470"/>
      <c r="X150" s="495"/>
      <c r="Y150" s="490"/>
      <c r="Z150" s="491"/>
      <c r="AA150" s="496"/>
      <c r="AB150" s="497"/>
    </row>
    <row r="151" spans="1:28" x14ac:dyDescent="0.35">
      <c r="A151" s="786"/>
      <c r="B151" s="767"/>
      <c r="C151" s="770"/>
      <c r="D151" s="774"/>
      <c r="E151" s="792"/>
      <c r="F151" s="794"/>
      <c r="G151" s="767"/>
      <c r="H151" s="140" t="s">
        <v>254</v>
      </c>
      <c r="I151" s="138" t="str">
        <f>+IF('5 Valoración Control'!I151="","",'5 Valoración Control'!I151)</f>
        <v/>
      </c>
      <c r="J151" s="770"/>
      <c r="K151" s="774"/>
      <c r="L151" s="778"/>
      <c r="M151" s="489"/>
      <c r="N151" s="490"/>
      <c r="O151" s="491"/>
      <c r="P151" s="491"/>
      <c r="Q151" s="492"/>
      <c r="R151" s="493"/>
      <c r="S151" s="494"/>
      <c r="T151" s="492"/>
      <c r="U151" s="491"/>
      <c r="V151" s="470"/>
      <c r="W151" s="470"/>
      <c r="X151" s="495"/>
      <c r="Y151" s="490"/>
      <c r="Z151" s="491"/>
      <c r="AA151" s="496"/>
      <c r="AB151" s="497"/>
    </row>
    <row r="152" spans="1:28" x14ac:dyDescent="0.35">
      <c r="A152" s="786"/>
      <c r="B152" s="767"/>
      <c r="C152" s="770"/>
      <c r="D152" s="774"/>
      <c r="E152" s="792"/>
      <c r="F152" s="794"/>
      <c r="G152" s="767"/>
      <c r="H152" s="140" t="s">
        <v>258</v>
      </c>
      <c r="I152" s="138" t="str">
        <f>+IF('5 Valoración Control'!I152="","",'5 Valoración Control'!I152)</f>
        <v/>
      </c>
      <c r="J152" s="770"/>
      <c r="K152" s="774"/>
      <c r="L152" s="778"/>
      <c r="M152" s="489"/>
      <c r="N152" s="490"/>
      <c r="O152" s="491"/>
      <c r="P152" s="491"/>
      <c r="Q152" s="492"/>
      <c r="R152" s="493"/>
      <c r="S152" s="494"/>
      <c r="T152" s="492"/>
      <c r="U152" s="491"/>
      <c r="V152" s="470"/>
      <c r="W152" s="470"/>
      <c r="X152" s="495"/>
      <c r="Y152" s="490"/>
      <c r="Z152" s="491"/>
      <c r="AA152" s="496"/>
      <c r="AB152" s="497"/>
    </row>
    <row r="153" spans="1:28" x14ac:dyDescent="0.35">
      <c r="A153" s="786"/>
      <c r="B153" s="767"/>
      <c r="C153" s="770"/>
      <c r="D153" s="774"/>
      <c r="E153" s="792"/>
      <c r="F153" s="794" t="s">
        <v>260</v>
      </c>
      <c r="G153" s="767" t="str">
        <f>+IF('5 Valoración Control'!G153="","",'5 Valoración Control'!G153)</f>
        <v/>
      </c>
      <c r="H153" s="140" t="s">
        <v>245</v>
      </c>
      <c r="I153" s="138" t="str">
        <f>+IF('5 Valoración Control'!I153="","",'5 Valoración Control'!I153)</f>
        <v/>
      </c>
      <c r="J153" s="770"/>
      <c r="K153" s="774"/>
      <c r="L153" s="778"/>
      <c r="M153" s="489"/>
      <c r="N153" s="490"/>
      <c r="O153" s="491"/>
      <c r="P153" s="491"/>
      <c r="Q153" s="492"/>
      <c r="R153" s="493"/>
      <c r="S153" s="494"/>
      <c r="T153" s="492"/>
      <c r="U153" s="491"/>
      <c r="V153" s="470"/>
      <c r="W153" s="470"/>
      <c r="X153" s="495"/>
      <c r="Y153" s="490"/>
      <c r="Z153" s="491"/>
      <c r="AA153" s="496"/>
      <c r="AB153" s="497"/>
    </row>
    <row r="154" spans="1:28" x14ac:dyDescent="0.35">
      <c r="A154" s="786"/>
      <c r="B154" s="767"/>
      <c r="C154" s="770"/>
      <c r="D154" s="774"/>
      <c r="E154" s="792"/>
      <c r="F154" s="794"/>
      <c r="G154" s="767"/>
      <c r="H154" s="140" t="s">
        <v>254</v>
      </c>
      <c r="I154" s="138" t="str">
        <f>+IF('5 Valoración Control'!I154="","",'5 Valoración Control'!I154)</f>
        <v/>
      </c>
      <c r="J154" s="770"/>
      <c r="K154" s="774"/>
      <c r="L154" s="778"/>
      <c r="M154" s="489"/>
      <c r="N154" s="490"/>
      <c r="O154" s="491"/>
      <c r="P154" s="491"/>
      <c r="Q154" s="492"/>
      <c r="R154" s="493"/>
      <c r="S154" s="494"/>
      <c r="T154" s="492"/>
      <c r="U154" s="491"/>
      <c r="V154" s="470"/>
      <c r="W154" s="470"/>
      <c r="X154" s="495"/>
      <c r="Y154" s="490"/>
      <c r="Z154" s="491"/>
      <c r="AA154" s="496"/>
      <c r="AB154" s="497"/>
    </row>
    <row r="155" spans="1:28" x14ac:dyDescent="0.35">
      <c r="A155" s="786"/>
      <c r="B155" s="767"/>
      <c r="C155" s="770"/>
      <c r="D155" s="774"/>
      <c r="E155" s="792"/>
      <c r="F155" s="794"/>
      <c r="G155" s="767"/>
      <c r="H155" s="140" t="s">
        <v>258</v>
      </c>
      <c r="I155" s="138" t="str">
        <f>+IF('5 Valoración Control'!I155="","",'5 Valoración Control'!I155)</f>
        <v/>
      </c>
      <c r="J155" s="770"/>
      <c r="K155" s="774"/>
      <c r="L155" s="778"/>
      <c r="M155" s="489"/>
      <c r="N155" s="490"/>
      <c r="O155" s="491"/>
      <c r="P155" s="491"/>
      <c r="Q155" s="492"/>
      <c r="R155" s="493"/>
      <c r="S155" s="494"/>
      <c r="T155" s="492"/>
      <c r="U155" s="491"/>
      <c r="V155" s="470"/>
      <c r="W155" s="470"/>
      <c r="X155" s="495"/>
      <c r="Y155" s="490"/>
      <c r="Z155" s="491"/>
      <c r="AA155" s="496"/>
      <c r="AB155" s="497"/>
    </row>
    <row r="156" spans="1:28" x14ac:dyDescent="0.35">
      <c r="A156" s="786"/>
      <c r="B156" s="767"/>
      <c r="C156" s="770"/>
      <c r="D156" s="774"/>
      <c r="E156" s="792"/>
      <c r="F156" s="794" t="s">
        <v>261</v>
      </c>
      <c r="G156" s="767" t="str">
        <f>+IF('5 Valoración Control'!G156="","",'5 Valoración Control'!G156)</f>
        <v/>
      </c>
      <c r="H156" s="140" t="s">
        <v>245</v>
      </c>
      <c r="I156" s="138" t="str">
        <f>+IF('5 Valoración Control'!I156="","",'5 Valoración Control'!I156)</f>
        <v/>
      </c>
      <c r="J156" s="770"/>
      <c r="K156" s="774"/>
      <c r="L156" s="778"/>
      <c r="M156" s="489"/>
      <c r="N156" s="490"/>
      <c r="O156" s="491"/>
      <c r="P156" s="491"/>
      <c r="Q156" s="492"/>
      <c r="R156" s="493"/>
      <c r="S156" s="494"/>
      <c r="T156" s="492"/>
      <c r="U156" s="491"/>
      <c r="V156" s="470"/>
      <c r="W156" s="470"/>
      <c r="X156" s="495"/>
      <c r="Y156" s="490"/>
      <c r="Z156" s="491"/>
      <c r="AA156" s="496"/>
      <c r="AB156" s="497"/>
    </row>
    <row r="157" spans="1:28" x14ac:dyDescent="0.35">
      <c r="A157" s="786"/>
      <c r="B157" s="767"/>
      <c r="C157" s="770"/>
      <c r="D157" s="774"/>
      <c r="E157" s="792"/>
      <c r="F157" s="794"/>
      <c r="G157" s="767"/>
      <c r="H157" s="140" t="s">
        <v>254</v>
      </c>
      <c r="I157" s="138" t="str">
        <f>+IF('5 Valoración Control'!I157="","",'5 Valoración Control'!I157)</f>
        <v/>
      </c>
      <c r="J157" s="770"/>
      <c r="K157" s="774"/>
      <c r="L157" s="778"/>
      <c r="M157" s="489"/>
      <c r="N157" s="490"/>
      <c r="O157" s="491"/>
      <c r="P157" s="491"/>
      <c r="Q157" s="492"/>
      <c r="R157" s="493"/>
      <c r="S157" s="494"/>
      <c r="T157" s="492"/>
      <c r="U157" s="491"/>
      <c r="V157" s="470"/>
      <c r="W157" s="470"/>
      <c r="X157" s="495"/>
      <c r="Y157" s="490"/>
      <c r="Z157" s="491"/>
      <c r="AA157" s="496"/>
      <c r="AB157" s="497"/>
    </row>
    <row r="158" spans="1:28" x14ac:dyDescent="0.35">
      <c r="A158" s="786"/>
      <c r="B158" s="767"/>
      <c r="C158" s="770"/>
      <c r="D158" s="774"/>
      <c r="E158" s="792"/>
      <c r="F158" s="794"/>
      <c r="G158" s="767"/>
      <c r="H158" s="140" t="s">
        <v>258</v>
      </c>
      <c r="I158" s="138" t="str">
        <f>+IF('5 Valoración Control'!I158="","",'5 Valoración Control'!I158)</f>
        <v/>
      </c>
      <c r="J158" s="770"/>
      <c r="K158" s="774"/>
      <c r="L158" s="778"/>
      <c r="M158" s="489"/>
      <c r="N158" s="490"/>
      <c r="O158" s="491"/>
      <c r="P158" s="491"/>
      <c r="Q158" s="492"/>
      <c r="R158" s="493"/>
      <c r="S158" s="494"/>
      <c r="T158" s="492"/>
      <c r="U158" s="491"/>
      <c r="V158" s="470"/>
      <c r="W158" s="470"/>
      <c r="X158" s="495"/>
      <c r="Y158" s="490"/>
      <c r="Z158" s="491"/>
      <c r="AA158" s="496"/>
      <c r="AB158" s="497"/>
    </row>
    <row r="159" spans="1:28" x14ac:dyDescent="0.35">
      <c r="A159" s="786"/>
      <c r="B159" s="767"/>
      <c r="C159" s="770"/>
      <c r="D159" s="774"/>
      <c r="E159" s="792"/>
      <c r="F159" s="794" t="s">
        <v>262</v>
      </c>
      <c r="G159" s="767" t="str">
        <f>+IF('5 Valoración Control'!G159="","",'5 Valoración Control'!G159)</f>
        <v/>
      </c>
      <c r="H159" s="140" t="s">
        <v>245</v>
      </c>
      <c r="I159" s="138" t="str">
        <f>+IF('5 Valoración Control'!I159="","",'5 Valoración Control'!I159)</f>
        <v/>
      </c>
      <c r="J159" s="770"/>
      <c r="K159" s="774"/>
      <c r="L159" s="778"/>
      <c r="M159" s="489"/>
      <c r="N159" s="490"/>
      <c r="O159" s="491"/>
      <c r="P159" s="491"/>
      <c r="Q159" s="492"/>
      <c r="R159" s="493"/>
      <c r="S159" s="494"/>
      <c r="T159" s="492"/>
      <c r="U159" s="491"/>
      <c r="V159" s="470"/>
      <c r="W159" s="470"/>
      <c r="X159" s="495"/>
      <c r="Y159" s="490"/>
      <c r="Z159" s="491"/>
      <c r="AA159" s="496"/>
      <c r="AB159" s="497"/>
    </row>
    <row r="160" spans="1:28" x14ac:dyDescent="0.35">
      <c r="A160" s="786"/>
      <c r="B160" s="767"/>
      <c r="C160" s="770"/>
      <c r="D160" s="774"/>
      <c r="E160" s="792"/>
      <c r="F160" s="794"/>
      <c r="G160" s="767"/>
      <c r="H160" s="140" t="s">
        <v>254</v>
      </c>
      <c r="I160" s="138" t="str">
        <f>+IF('5 Valoración Control'!I160="","",'5 Valoración Control'!I160)</f>
        <v/>
      </c>
      <c r="J160" s="770"/>
      <c r="K160" s="774"/>
      <c r="L160" s="778"/>
      <c r="M160" s="489"/>
      <c r="N160" s="490"/>
      <c r="O160" s="491"/>
      <c r="P160" s="491"/>
      <c r="Q160" s="492"/>
      <c r="R160" s="493"/>
      <c r="S160" s="494"/>
      <c r="T160" s="492"/>
      <c r="U160" s="491"/>
      <c r="V160" s="470"/>
      <c r="W160" s="470"/>
      <c r="X160" s="495"/>
      <c r="Y160" s="490"/>
      <c r="Z160" s="491"/>
      <c r="AA160" s="496"/>
      <c r="AB160" s="497"/>
    </row>
    <row r="161" spans="1:28" ht="12" thickBot="1" x14ac:dyDescent="0.4">
      <c r="A161" s="787"/>
      <c r="B161" s="780"/>
      <c r="C161" s="771"/>
      <c r="D161" s="775"/>
      <c r="E161" s="793"/>
      <c r="F161" s="795"/>
      <c r="G161" s="780"/>
      <c r="H161" s="141" t="s">
        <v>258</v>
      </c>
      <c r="I161" s="139" t="str">
        <f>+IF('5 Valoración Control'!I161="","",'5 Valoración Control'!I161)</f>
        <v/>
      </c>
      <c r="J161" s="771"/>
      <c r="K161" s="775"/>
      <c r="L161" s="779"/>
      <c r="M161" s="498"/>
      <c r="N161" s="499"/>
      <c r="O161" s="500"/>
      <c r="P161" s="500"/>
      <c r="Q161" s="501"/>
      <c r="R161" s="502"/>
      <c r="S161" s="503"/>
      <c r="T161" s="501"/>
      <c r="U161" s="500"/>
      <c r="V161" s="504"/>
      <c r="W161" s="504"/>
      <c r="X161" s="505"/>
      <c r="Y161" s="499"/>
      <c r="Z161" s="500"/>
      <c r="AA161" s="506"/>
      <c r="AB161" s="507"/>
    </row>
    <row r="162" spans="1:28" x14ac:dyDescent="0.35">
      <c r="A162" s="785" t="str">
        <f>'1 Contexto e Identificación'!$A$21</f>
        <v>R11</v>
      </c>
      <c r="B162" s="789" t="str">
        <f>+'1 Contexto e Identificación'!$E$21</f>
        <v xml:space="preserve">  </v>
      </c>
      <c r="C162" s="769" t="str">
        <f>+'4 Mapa Calor Inherente'!$C$22</f>
        <v/>
      </c>
      <c r="D162" s="773" t="str">
        <f>+'4 Mapa Calor Inherente'!$D$22</f>
        <v/>
      </c>
      <c r="E162" s="791" t="str">
        <f>+'4 Mapa Calor Inherente'!$E$22</f>
        <v/>
      </c>
      <c r="F162" s="798" t="s">
        <v>244</v>
      </c>
      <c r="G162" s="789" t="str">
        <f>+IF('5 Valoración Control'!G162="","",'5 Valoración Control'!G162)</f>
        <v/>
      </c>
      <c r="H162" s="142" t="s">
        <v>245</v>
      </c>
      <c r="I162" s="130" t="str">
        <f>+IF('5 Valoración Control'!I162="","",'5 Valoración Control'!I162)</f>
        <v/>
      </c>
      <c r="J162" s="769" t="str">
        <f>+'6 Mapa Calor Residual'!$C$22</f>
        <v/>
      </c>
      <c r="K162" s="773" t="str">
        <f>+'6 Mapa Calor Residual'!$D$22</f>
        <v/>
      </c>
      <c r="L162" s="777" t="str">
        <f>+'6 Mapa Calor Residual'!$E$22</f>
        <v/>
      </c>
      <c r="M162" s="476"/>
      <c r="N162" s="477"/>
      <c r="O162" s="478"/>
      <c r="P162" s="478"/>
      <c r="Q162" s="487"/>
      <c r="R162" s="488"/>
      <c r="S162" s="480"/>
      <c r="T162" s="487"/>
      <c r="U162" s="478"/>
      <c r="V162" s="510"/>
      <c r="W162" s="510"/>
      <c r="X162" s="511"/>
      <c r="Y162" s="477"/>
      <c r="Z162" s="478"/>
      <c r="AA162" s="508"/>
      <c r="AB162" s="486"/>
    </row>
    <row r="163" spans="1:28" x14ac:dyDescent="0.35">
      <c r="A163" s="786"/>
      <c r="B163" s="767"/>
      <c r="C163" s="770"/>
      <c r="D163" s="774"/>
      <c r="E163" s="792"/>
      <c r="F163" s="794"/>
      <c r="G163" s="767"/>
      <c r="H163" s="140" t="s">
        <v>254</v>
      </c>
      <c r="I163" s="138" t="str">
        <f>+IF('5 Valoración Control'!I163="","",'5 Valoración Control'!I163)</f>
        <v/>
      </c>
      <c r="J163" s="770"/>
      <c r="K163" s="774"/>
      <c r="L163" s="778"/>
      <c r="M163" s="489"/>
      <c r="N163" s="490"/>
      <c r="O163" s="491"/>
      <c r="P163" s="491"/>
      <c r="Q163" s="492"/>
      <c r="R163" s="493"/>
      <c r="S163" s="494"/>
      <c r="T163" s="492"/>
      <c r="U163" s="491"/>
      <c r="V163" s="470"/>
      <c r="W163" s="470"/>
      <c r="X163" s="495"/>
      <c r="Y163" s="490"/>
      <c r="Z163" s="491"/>
      <c r="AA163" s="496"/>
      <c r="AB163" s="497"/>
    </row>
    <row r="164" spans="1:28" x14ac:dyDescent="0.35">
      <c r="A164" s="786"/>
      <c r="B164" s="767"/>
      <c r="C164" s="770"/>
      <c r="D164" s="774"/>
      <c r="E164" s="792"/>
      <c r="F164" s="794"/>
      <c r="G164" s="767"/>
      <c r="H164" s="140" t="s">
        <v>258</v>
      </c>
      <c r="I164" s="138" t="str">
        <f>+IF('5 Valoración Control'!I164="","",'5 Valoración Control'!I164)</f>
        <v/>
      </c>
      <c r="J164" s="770"/>
      <c r="K164" s="774"/>
      <c r="L164" s="778"/>
      <c r="M164" s="489"/>
      <c r="N164" s="490"/>
      <c r="O164" s="491"/>
      <c r="P164" s="491"/>
      <c r="Q164" s="492"/>
      <c r="R164" s="493"/>
      <c r="S164" s="494"/>
      <c r="T164" s="492"/>
      <c r="U164" s="491"/>
      <c r="V164" s="470"/>
      <c r="W164" s="470"/>
      <c r="X164" s="495"/>
      <c r="Y164" s="490"/>
      <c r="Z164" s="491"/>
      <c r="AA164" s="496"/>
      <c r="AB164" s="497"/>
    </row>
    <row r="165" spans="1:28" x14ac:dyDescent="0.35">
      <c r="A165" s="786"/>
      <c r="B165" s="767"/>
      <c r="C165" s="770"/>
      <c r="D165" s="774"/>
      <c r="E165" s="792"/>
      <c r="F165" s="794" t="s">
        <v>259</v>
      </c>
      <c r="G165" s="767" t="str">
        <f>+IF('5 Valoración Control'!G165="","",'5 Valoración Control'!G165)</f>
        <v/>
      </c>
      <c r="H165" s="140" t="s">
        <v>245</v>
      </c>
      <c r="I165" s="138" t="str">
        <f>+IF('5 Valoración Control'!I165="","",'5 Valoración Control'!I165)</f>
        <v/>
      </c>
      <c r="J165" s="770"/>
      <c r="K165" s="774"/>
      <c r="L165" s="778"/>
      <c r="M165" s="489"/>
      <c r="N165" s="490"/>
      <c r="O165" s="491"/>
      <c r="P165" s="491"/>
      <c r="Q165" s="492"/>
      <c r="R165" s="493"/>
      <c r="S165" s="494"/>
      <c r="T165" s="492"/>
      <c r="U165" s="491"/>
      <c r="V165" s="470"/>
      <c r="W165" s="470"/>
      <c r="X165" s="495"/>
      <c r="Y165" s="490"/>
      <c r="Z165" s="491"/>
      <c r="AA165" s="496"/>
      <c r="AB165" s="497"/>
    </row>
    <row r="166" spans="1:28" x14ac:dyDescent="0.35">
      <c r="A166" s="786"/>
      <c r="B166" s="767"/>
      <c r="C166" s="770"/>
      <c r="D166" s="774"/>
      <c r="E166" s="792"/>
      <c r="F166" s="794"/>
      <c r="G166" s="767"/>
      <c r="H166" s="140" t="s">
        <v>254</v>
      </c>
      <c r="I166" s="138" t="str">
        <f>+IF('5 Valoración Control'!I166="","",'5 Valoración Control'!I166)</f>
        <v/>
      </c>
      <c r="J166" s="770"/>
      <c r="K166" s="774"/>
      <c r="L166" s="778"/>
      <c r="M166" s="489"/>
      <c r="N166" s="490"/>
      <c r="O166" s="491"/>
      <c r="P166" s="491"/>
      <c r="Q166" s="492"/>
      <c r="R166" s="493"/>
      <c r="S166" s="494"/>
      <c r="T166" s="492"/>
      <c r="U166" s="491"/>
      <c r="V166" s="470"/>
      <c r="W166" s="470"/>
      <c r="X166" s="495"/>
      <c r="Y166" s="490"/>
      <c r="Z166" s="491"/>
      <c r="AA166" s="496"/>
      <c r="AB166" s="497"/>
    </row>
    <row r="167" spans="1:28" x14ac:dyDescent="0.35">
      <c r="A167" s="786"/>
      <c r="B167" s="767"/>
      <c r="C167" s="770"/>
      <c r="D167" s="774"/>
      <c r="E167" s="792"/>
      <c r="F167" s="794"/>
      <c r="G167" s="767"/>
      <c r="H167" s="140" t="s">
        <v>258</v>
      </c>
      <c r="I167" s="138" t="str">
        <f>+IF('5 Valoración Control'!I167="","",'5 Valoración Control'!I167)</f>
        <v/>
      </c>
      <c r="J167" s="770"/>
      <c r="K167" s="774"/>
      <c r="L167" s="778"/>
      <c r="M167" s="489"/>
      <c r="N167" s="490"/>
      <c r="O167" s="491"/>
      <c r="P167" s="491"/>
      <c r="Q167" s="492"/>
      <c r="R167" s="493"/>
      <c r="S167" s="494"/>
      <c r="T167" s="492"/>
      <c r="U167" s="491"/>
      <c r="V167" s="470"/>
      <c r="W167" s="470"/>
      <c r="X167" s="495"/>
      <c r="Y167" s="490"/>
      <c r="Z167" s="491"/>
      <c r="AA167" s="496"/>
      <c r="AB167" s="497"/>
    </row>
    <row r="168" spans="1:28" x14ac:dyDescent="0.35">
      <c r="A168" s="786"/>
      <c r="B168" s="767"/>
      <c r="C168" s="770"/>
      <c r="D168" s="774"/>
      <c r="E168" s="792"/>
      <c r="F168" s="794" t="s">
        <v>260</v>
      </c>
      <c r="G168" s="767" t="str">
        <f>+IF('5 Valoración Control'!G168="","",'5 Valoración Control'!G168)</f>
        <v/>
      </c>
      <c r="H168" s="140" t="s">
        <v>245</v>
      </c>
      <c r="I168" s="138" t="str">
        <f>+IF('5 Valoración Control'!I168="","",'5 Valoración Control'!I168)</f>
        <v/>
      </c>
      <c r="J168" s="770"/>
      <c r="K168" s="774"/>
      <c r="L168" s="778"/>
      <c r="M168" s="489"/>
      <c r="N168" s="490"/>
      <c r="O168" s="491"/>
      <c r="P168" s="491"/>
      <c r="Q168" s="492"/>
      <c r="R168" s="493"/>
      <c r="S168" s="494"/>
      <c r="T168" s="492"/>
      <c r="U168" s="491"/>
      <c r="V168" s="470"/>
      <c r="W168" s="470"/>
      <c r="X168" s="495"/>
      <c r="Y168" s="490"/>
      <c r="Z168" s="491"/>
      <c r="AA168" s="496"/>
      <c r="AB168" s="497"/>
    </row>
    <row r="169" spans="1:28" x14ac:dyDescent="0.35">
      <c r="A169" s="786"/>
      <c r="B169" s="767"/>
      <c r="C169" s="770"/>
      <c r="D169" s="774"/>
      <c r="E169" s="792"/>
      <c r="F169" s="794"/>
      <c r="G169" s="767"/>
      <c r="H169" s="140" t="s">
        <v>254</v>
      </c>
      <c r="I169" s="138" t="str">
        <f>+IF('5 Valoración Control'!I169="","",'5 Valoración Control'!I169)</f>
        <v/>
      </c>
      <c r="J169" s="770"/>
      <c r="K169" s="774"/>
      <c r="L169" s="778"/>
      <c r="M169" s="489"/>
      <c r="N169" s="490"/>
      <c r="O169" s="491"/>
      <c r="P169" s="491"/>
      <c r="Q169" s="492"/>
      <c r="R169" s="493"/>
      <c r="S169" s="494"/>
      <c r="T169" s="492"/>
      <c r="U169" s="491"/>
      <c r="V169" s="470"/>
      <c r="W169" s="470"/>
      <c r="X169" s="495"/>
      <c r="Y169" s="490"/>
      <c r="Z169" s="491"/>
      <c r="AA169" s="496"/>
      <c r="AB169" s="497"/>
    </row>
    <row r="170" spans="1:28" x14ac:dyDescent="0.35">
      <c r="A170" s="786"/>
      <c r="B170" s="767"/>
      <c r="C170" s="770"/>
      <c r="D170" s="774"/>
      <c r="E170" s="792"/>
      <c r="F170" s="794"/>
      <c r="G170" s="767"/>
      <c r="H170" s="140" t="s">
        <v>258</v>
      </c>
      <c r="I170" s="138" t="str">
        <f>+IF('5 Valoración Control'!I170="","",'5 Valoración Control'!I170)</f>
        <v/>
      </c>
      <c r="J170" s="770"/>
      <c r="K170" s="774"/>
      <c r="L170" s="778"/>
      <c r="M170" s="489"/>
      <c r="N170" s="490"/>
      <c r="O170" s="491"/>
      <c r="P170" s="491"/>
      <c r="Q170" s="492"/>
      <c r="R170" s="493"/>
      <c r="S170" s="494"/>
      <c r="T170" s="492"/>
      <c r="U170" s="491"/>
      <c r="V170" s="470"/>
      <c r="W170" s="470"/>
      <c r="X170" s="495"/>
      <c r="Y170" s="490"/>
      <c r="Z170" s="491"/>
      <c r="AA170" s="496"/>
      <c r="AB170" s="497"/>
    </row>
    <row r="171" spans="1:28" x14ac:dyDescent="0.35">
      <c r="A171" s="786"/>
      <c r="B171" s="767"/>
      <c r="C171" s="770"/>
      <c r="D171" s="774"/>
      <c r="E171" s="792"/>
      <c r="F171" s="794" t="s">
        <v>261</v>
      </c>
      <c r="G171" s="767" t="str">
        <f>+IF('5 Valoración Control'!G171="","",'5 Valoración Control'!G171)</f>
        <v/>
      </c>
      <c r="H171" s="140" t="s">
        <v>245</v>
      </c>
      <c r="I171" s="138" t="str">
        <f>+IF('5 Valoración Control'!I171="","",'5 Valoración Control'!I171)</f>
        <v/>
      </c>
      <c r="J171" s="770"/>
      <c r="K171" s="774"/>
      <c r="L171" s="778"/>
      <c r="M171" s="489"/>
      <c r="N171" s="490"/>
      <c r="O171" s="491"/>
      <c r="P171" s="491"/>
      <c r="Q171" s="492"/>
      <c r="R171" s="493"/>
      <c r="S171" s="494"/>
      <c r="T171" s="492"/>
      <c r="U171" s="491"/>
      <c r="V171" s="470"/>
      <c r="W171" s="470"/>
      <c r="X171" s="495"/>
      <c r="Y171" s="490"/>
      <c r="Z171" s="491"/>
      <c r="AA171" s="496"/>
      <c r="AB171" s="497"/>
    </row>
    <row r="172" spans="1:28" x14ac:dyDescent="0.35">
      <c r="A172" s="786"/>
      <c r="B172" s="767"/>
      <c r="C172" s="770"/>
      <c r="D172" s="774"/>
      <c r="E172" s="792"/>
      <c r="F172" s="794"/>
      <c r="G172" s="767"/>
      <c r="H172" s="140" t="s">
        <v>254</v>
      </c>
      <c r="I172" s="138" t="str">
        <f>+IF('5 Valoración Control'!I172="","",'5 Valoración Control'!I172)</f>
        <v/>
      </c>
      <c r="J172" s="770"/>
      <c r="K172" s="774"/>
      <c r="L172" s="778"/>
      <c r="M172" s="489"/>
      <c r="N172" s="490"/>
      <c r="O172" s="491"/>
      <c r="P172" s="491"/>
      <c r="Q172" s="492"/>
      <c r="R172" s="493"/>
      <c r="S172" s="494"/>
      <c r="T172" s="492"/>
      <c r="U172" s="491"/>
      <c r="V172" s="470"/>
      <c r="W172" s="470"/>
      <c r="X172" s="495"/>
      <c r="Y172" s="490"/>
      <c r="Z172" s="491"/>
      <c r="AA172" s="496"/>
      <c r="AB172" s="497"/>
    </row>
    <row r="173" spans="1:28" x14ac:dyDescent="0.35">
      <c r="A173" s="786"/>
      <c r="B173" s="767"/>
      <c r="C173" s="770"/>
      <c r="D173" s="774"/>
      <c r="E173" s="792"/>
      <c r="F173" s="794"/>
      <c r="G173" s="767"/>
      <c r="H173" s="140" t="s">
        <v>258</v>
      </c>
      <c r="I173" s="138" t="str">
        <f>+IF('5 Valoración Control'!I173="","",'5 Valoración Control'!I173)</f>
        <v/>
      </c>
      <c r="J173" s="770"/>
      <c r="K173" s="774"/>
      <c r="L173" s="778"/>
      <c r="M173" s="489"/>
      <c r="N173" s="490"/>
      <c r="O173" s="491"/>
      <c r="P173" s="491"/>
      <c r="Q173" s="492"/>
      <c r="R173" s="493"/>
      <c r="S173" s="494"/>
      <c r="T173" s="492"/>
      <c r="U173" s="491"/>
      <c r="V173" s="470"/>
      <c r="W173" s="470"/>
      <c r="X173" s="495"/>
      <c r="Y173" s="490"/>
      <c r="Z173" s="491"/>
      <c r="AA173" s="496"/>
      <c r="AB173" s="497"/>
    </row>
    <row r="174" spans="1:28" x14ac:dyDescent="0.35">
      <c r="A174" s="786"/>
      <c r="B174" s="767"/>
      <c r="C174" s="770"/>
      <c r="D174" s="774"/>
      <c r="E174" s="792"/>
      <c r="F174" s="794" t="s">
        <v>262</v>
      </c>
      <c r="G174" s="767" t="str">
        <f>+IF('5 Valoración Control'!G174="","",'5 Valoración Control'!G174)</f>
        <v/>
      </c>
      <c r="H174" s="140" t="s">
        <v>245</v>
      </c>
      <c r="I174" s="138" t="str">
        <f>+IF('5 Valoración Control'!I174="","",'5 Valoración Control'!I174)</f>
        <v/>
      </c>
      <c r="J174" s="770"/>
      <c r="K174" s="774"/>
      <c r="L174" s="778"/>
      <c r="M174" s="489"/>
      <c r="N174" s="490"/>
      <c r="O174" s="491"/>
      <c r="P174" s="491"/>
      <c r="Q174" s="492"/>
      <c r="R174" s="493"/>
      <c r="S174" s="494"/>
      <c r="T174" s="492"/>
      <c r="U174" s="491"/>
      <c r="V174" s="470"/>
      <c r="W174" s="470"/>
      <c r="X174" s="495"/>
      <c r="Y174" s="490"/>
      <c r="Z174" s="491"/>
      <c r="AA174" s="496"/>
      <c r="AB174" s="497"/>
    </row>
    <row r="175" spans="1:28" x14ac:dyDescent="0.35">
      <c r="A175" s="786"/>
      <c r="B175" s="767"/>
      <c r="C175" s="770"/>
      <c r="D175" s="774"/>
      <c r="E175" s="792"/>
      <c r="F175" s="794"/>
      <c r="G175" s="767"/>
      <c r="H175" s="140" t="s">
        <v>254</v>
      </c>
      <c r="I175" s="138" t="str">
        <f>+IF('5 Valoración Control'!I175="","",'5 Valoración Control'!I175)</f>
        <v/>
      </c>
      <c r="J175" s="770"/>
      <c r="K175" s="774"/>
      <c r="L175" s="778"/>
      <c r="M175" s="489"/>
      <c r="N175" s="490"/>
      <c r="O175" s="491"/>
      <c r="P175" s="491"/>
      <c r="Q175" s="492"/>
      <c r="R175" s="493"/>
      <c r="S175" s="494"/>
      <c r="T175" s="492"/>
      <c r="U175" s="491"/>
      <c r="V175" s="470"/>
      <c r="W175" s="470"/>
      <c r="X175" s="495"/>
      <c r="Y175" s="490"/>
      <c r="Z175" s="491"/>
      <c r="AA175" s="496"/>
      <c r="AB175" s="497"/>
    </row>
    <row r="176" spans="1:28" ht="12" thickBot="1" x14ac:dyDescent="0.4">
      <c r="A176" s="787"/>
      <c r="B176" s="780"/>
      <c r="C176" s="771"/>
      <c r="D176" s="775"/>
      <c r="E176" s="793"/>
      <c r="F176" s="795"/>
      <c r="G176" s="780"/>
      <c r="H176" s="141" t="s">
        <v>258</v>
      </c>
      <c r="I176" s="139" t="str">
        <f>+IF('5 Valoración Control'!I176="","",'5 Valoración Control'!I176)</f>
        <v/>
      </c>
      <c r="J176" s="771"/>
      <c r="K176" s="775"/>
      <c r="L176" s="779"/>
      <c r="M176" s="498"/>
      <c r="N176" s="499"/>
      <c r="O176" s="500"/>
      <c r="P176" s="500"/>
      <c r="Q176" s="501"/>
      <c r="R176" s="502"/>
      <c r="S176" s="503"/>
      <c r="T176" s="501"/>
      <c r="U176" s="500"/>
      <c r="V176" s="504"/>
      <c r="W176" s="504"/>
      <c r="X176" s="505"/>
      <c r="Y176" s="499"/>
      <c r="Z176" s="500"/>
      <c r="AA176" s="506"/>
      <c r="AB176" s="507"/>
    </row>
    <row r="177" spans="1:28" x14ac:dyDescent="0.35">
      <c r="A177" s="784" t="str">
        <f>'1 Contexto e Identificación'!$A$22</f>
        <v>R12</v>
      </c>
      <c r="B177" s="788">
        <f>+'1 Contexto e Identificación'!$E$22</f>
        <v>0</v>
      </c>
      <c r="C177" s="768" t="str">
        <f>+'4 Mapa Calor Inherente'!$C$23</f>
        <v/>
      </c>
      <c r="D177" s="772" t="str">
        <f>+'4 Mapa Calor Inherente'!$D$23</f>
        <v/>
      </c>
      <c r="E177" s="790" t="str">
        <f>+'4 Mapa Calor Inherente'!$E$23</f>
        <v/>
      </c>
      <c r="F177" s="799" t="s">
        <v>244</v>
      </c>
      <c r="G177" s="788" t="str">
        <f>+IF('5 Valoración Control'!G177="","",'5 Valoración Control'!G177)</f>
        <v/>
      </c>
      <c r="H177" s="151" t="s">
        <v>245</v>
      </c>
      <c r="I177" s="152" t="str">
        <f>+IF('5 Valoración Control'!I177="","",'5 Valoración Control'!I177)</f>
        <v/>
      </c>
      <c r="J177" s="768" t="str">
        <f>+'6 Mapa Calor Residual'!$C$23</f>
        <v/>
      </c>
      <c r="K177" s="772" t="str">
        <f>+'6 Mapa Calor Residual'!$D$23</f>
        <v/>
      </c>
      <c r="L177" s="776" t="str">
        <f>+'6 Mapa Calor Residual'!$E$23</f>
        <v/>
      </c>
      <c r="M177" s="461"/>
      <c r="N177" s="462"/>
      <c r="O177" s="463"/>
      <c r="P177" s="463"/>
      <c r="Q177" s="468"/>
      <c r="R177" s="514"/>
      <c r="S177" s="467"/>
      <c r="T177" s="468"/>
      <c r="U177" s="463"/>
      <c r="V177" s="515"/>
      <c r="W177" s="515"/>
      <c r="X177" s="516"/>
      <c r="Y177" s="462"/>
      <c r="Z177" s="463"/>
      <c r="AA177" s="517"/>
      <c r="AB177" s="475"/>
    </row>
    <row r="178" spans="1:28" x14ac:dyDescent="0.35">
      <c r="A178" s="786"/>
      <c r="B178" s="767"/>
      <c r="C178" s="770"/>
      <c r="D178" s="774"/>
      <c r="E178" s="792"/>
      <c r="F178" s="794"/>
      <c r="G178" s="767"/>
      <c r="H178" s="140" t="s">
        <v>254</v>
      </c>
      <c r="I178" s="138" t="str">
        <f>+IF('5 Valoración Control'!I178="","",'5 Valoración Control'!I178)</f>
        <v/>
      </c>
      <c r="J178" s="770"/>
      <c r="K178" s="774"/>
      <c r="L178" s="778"/>
      <c r="M178" s="489"/>
      <c r="N178" s="490"/>
      <c r="O178" s="491"/>
      <c r="P178" s="491"/>
      <c r="Q178" s="492"/>
      <c r="R178" s="493"/>
      <c r="S178" s="494"/>
      <c r="T178" s="492"/>
      <c r="U178" s="491"/>
      <c r="V178" s="470"/>
      <c r="W178" s="470"/>
      <c r="X178" s="495"/>
      <c r="Y178" s="490"/>
      <c r="Z178" s="491"/>
      <c r="AA178" s="496"/>
      <c r="AB178" s="497"/>
    </row>
    <row r="179" spans="1:28" x14ac:dyDescent="0.35">
      <c r="A179" s="786"/>
      <c r="B179" s="767"/>
      <c r="C179" s="770"/>
      <c r="D179" s="774"/>
      <c r="E179" s="792"/>
      <c r="F179" s="794"/>
      <c r="G179" s="767"/>
      <c r="H179" s="140" t="s">
        <v>258</v>
      </c>
      <c r="I179" s="138" t="str">
        <f>+IF('5 Valoración Control'!I179="","",'5 Valoración Control'!I179)</f>
        <v/>
      </c>
      <c r="J179" s="770"/>
      <c r="K179" s="774"/>
      <c r="L179" s="778"/>
      <c r="M179" s="489"/>
      <c r="N179" s="490"/>
      <c r="O179" s="491"/>
      <c r="P179" s="491"/>
      <c r="Q179" s="492"/>
      <c r="R179" s="493"/>
      <c r="S179" s="494"/>
      <c r="T179" s="492"/>
      <c r="U179" s="491"/>
      <c r="V179" s="470"/>
      <c r="W179" s="470"/>
      <c r="X179" s="495"/>
      <c r="Y179" s="490"/>
      <c r="Z179" s="491"/>
      <c r="AA179" s="496"/>
      <c r="AB179" s="497"/>
    </row>
    <row r="180" spans="1:28" x14ac:dyDescent="0.35">
      <c r="A180" s="786"/>
      <c r="B180" s="767"/>
      <c r="C180" s="770"/>
      <c r="D180" s="774"/>
      <c r="E180" s="792"/>
      <c r="F180" s="794" t="s">
        <v>259</v>
      </c>
      <c r="G180" s="767" t="str">
        <f>+IF('5 Valoración Control'!G180="","",'5 Valoración Control'!G180)</f>
        <v/>
      </c>
      <c r="H180" s="140" t="s">
        <v>245</v>
      </c>
      <c r="I180" s="138" t="str">
        <f>+IF('5 Valoración Control'!I180="","",'5 Valoración Control'!I180)</f>
        <v/>
      </c>
      <c r="J180" s="770"/>
      <c r="K180" s="774"/>
      <c r="L180" s="778"/>
      <c r="M180" s="489"/>
      <c r="N180" s="490"/>
      <c r="O180" s="491"/>
      <c r="P180" s="491"/>
      <c r="Q180" s="492"/>
      <c r="R180" s="493"/>
      <c r="S180" s="494"/>
      <c r="T180" s="492"/>
      <c r="U180" s="491"/>
      <c r="V180" s="470"/>
      <c r="W180" s="470"/>
      <c r="X180" s="495"/>
      <c r="Y180" s="490"/>
      <c r="Z180" s="491"/>
      <c r="AA180" s="496"/>
      <c r="AB180" s="497"/>
    </row>
    <row r="181" spans="1:28" x14ac:dyDescent="0.35">
      <c r="A181" s="786"/>
      <c r="B181" s="767"/>
      <c r="C181" s="770"/>
      <c r="D181" s="774"/>
      <c r="E181" s="792"/>
      <c r="F181" s="794"/>
      <c r="G181" s="767"/>
      <c r="H181" s="140" t="s">
        <v>254</v>
      </c>
      <c r="I181" s="138" t="str">
        <f>+IF('5 Valoración Control'!I181="","",'5 Valoración Control'!I181)</f>
        <v/>
      </c>
      <c r="J181" s="770"/>
      <c r="K181" s="774"/>
      <c r="L181" s="778"/>
      <c r="M181" s="489"/>
      <c r="N181" s="490"/>
      <c r="O181" s="491"/>
      <c r="P181" s="491"/>
      <c r="Q181" s="492"/>
      <c r="R181" s="493"/>
      <c r="S181" s="494"/>
      <c r="T181" s="492"/>
      <c r="U181" s="491"/>
      <c r="V181" s="470"/>
      <c r="W181" s="470"/>
      <c r="X181" s="495"/>
      <c r="Y181" s="490"/>
      <c r="Z181" s="491"/>
      <c r="AA181" s="496"/>
      <c r="AB181" s="497"/>
    </row>
    <row r="182" spans="1:28" x14ac:dyDescent="0.35">
      <c r="A182" s="786"/>
      <c r="B182" s="767"/>
      <c r="C182" s="770"/>
      <c r="D182" s="774"/>
      <c r="E182" s="792"/>
      <c r="F182" s="794"/>
      <c r="G182" s="767"/>
      <c r="H182" s="140" t="s">
        <v>258</v>
      </c>
      <c r="I182" s="138" t="str">
        <f>+IF('5 Valoración Control'!I182="","",'5 Valoración Control'!I182)</f>
        <v/>
      </c>
      <c r="J182" s="770"/>
      <c r="K182" s="774"/>
      <c r="L182" s="778"/>
      <c r="M182" s="489"/>
      <c r="N182" s="490"/>
      <c r="O182" s="491"/>
      <c r="P182" s="491"/>
      <c r="Q182" s="492"/>
      <c r="R182" s="493"/>
      <c r="S182" s="494"/>
      <c r="T182" s="492"/>
      <c r="U182" s="491"/>
      <c r="V182" s="470"/>
      <c r="W182" s="470"/>
      <c r="X182" s="495"/>
      <c r="Y182" s="490"/>
      <c r="Z182" s="491"/>
      <c r="AA182" s="496"/>
      <c r="AB182" s="497"/>
    </row>
    <row r="183" spans="1:28" x14ac:dyDescent="0.35">
      <c r="A183" s="786"/>
      <c r="B183" s="767"/>
      <c r="C183" s="770"/>
      <c r="D183" s="774"/>
      <c r="E183" s="792"/>
      <c r="F183" s="794" t="s">
        <v>260</v>
      </c>
      <c r="G183" s="767" t="str">
        <f>+IF('5 Valoración Control'!G183="","",'5 Valoración Control'!G183)</f>
        <v/>
      </c>
      <c r="H183" s="140" t="s">
        <v>245</v>
      </c>
      <c r="I183" s="138" t="str">
        <f>+IF('5 Valoración Control'!I183="","",'5 Valoración Control'!I183)</f>
        <v/>
      </c>
      <c r="J183" s="770"/>
      <c r="K183" s="774"/>
      <c r="L183" s="778"/>
      <c r="M183" s="489"/>
      <c r="N183" s="490"/>
      <c r="O183" s="491"/>
      <c r="P183" s="491"/>
      <c r="Q183" s="492"/>
      <c r="R183" s="493"/>
      <c r="S183" s="494"/>
      <c r="T183" s="492"/>
      <c r="U183" s="491"/>
      <c r="V183" s="470"/>
      <c r="W183" s="470"/>
      <c r="X183" s="495"/>
      <c r="Y183" s="490"/>
      <c r="Z183" s="491"/>
      <c r="AA183" s="496"/>
      <c r="AB183" s="497"/>
    </row>
    <row r="184" spans="1:28" x14ac:dyDescent="0.35">
      <c r="A184" s="786"/>
      <c r="B184" s="767"/>
      <c r="C184" s="770"/>
      <c r="D184" s="774"/>
      <c r="E184" s="792"/>
      <c r="F184" s="794"/>
      <c r="G184" s="767"/>
      <c r="H184" s="140" t="s">
        <v>254</v>
      </c>
      <c r="I184" s="138" t="str">
        <f>+IF('5 Valoración Control'!I184="","",'5 Valoración Control'!I184)</f>
        <v/>
      </c>
      <c r="J184" s="770"/>
      <c r="K184" s="774"/>
      <c r="L184" s="778"/>
      <c r="M184" s="489"/>
      <c r="N184" s="490"/>
      <c r="O184" s="491"/>
      <c r="P184" s="491"/>
      <c r="Q184" s="492"/>
      <c r="R184" s="493"/>
      <c r="S184" s="494"/>
      <c r="T184" s="492"/>
      <c r="U184" s="491"/>
      <c r="V184" s="470"/>
      <c r="W184" s="470"/>
      <c r="X184" s="495"/>
      <c r="Y184" s="490"/>
      <c r="Z184" s="491"/>
      <c r="AA184" s="496"/>
      <c r="AB184" s="497"/>
    </row>
    <row r="185" spans="1:28" x14ac:dyDescent="0.35">
      <c r="A185" s="786"/>
      <c r="B185" s="767"/>
      <c r="C185" s="770"/>
      <c r="D185" s="774"/>
      <c r="E185" s="792"/>
      <c r="F185" s="794"/>
      <c r="G185" s="767"/>
      <c r="H185" s="140" t="s">
        <v>258</v>
      </c>
      <c r="I185" s="138" t="str">
        <f>+IF('5 Valoración Control'!I185="","",'5 Valoración Control'!I185)</f>
        <v/>
      </c>
      <c r="J185" s="770"/>
      <c r="K185" s="774"/>
      <c r="L185" s="778"/>
      <c r="M185" s="489"/>
      <c r="N185" s="490"/>
      <c r="O185" s="491"/>
      <c r="P185" s="491"/>
      <c r="Q185" s="492"/>
      <c r="R185" s="493"/>
      <c r="S185" s="494"/>
      <c r="T185" s="492"/>
      <c r="U185" s="491"/>
      <c r="V185" s="470"/>
      <c r="W185" s="470"/>
      <c r="X185" s="495"/>
      <c r="Y185" s="490"/>
      <c r="Z185" s="491"/>
      <c r="AA185" s="496"/>
      <c r="AB185" s="497"/>
    </row>
    <row r="186" spans="1:28" x14ac:dyDescent="0.35">
      <c r="A186" s="786"/>
      <c r="B186" s="767"/>
      <c r="C186" s="770"/>
      <c r="D186" s="774"/>
      <c r="E186" s="792"/>
      <c r="F186" s="794" t="s">
        <v>261</v>
      </c>
      <c r="G186" s="767" t="str">
        <f>+IF('5 Valoración Control'!G186="","",'5 Valoración Control'!G186)</f>
        <v/>
      </c>
      <c r="H186" s="140" t="s">
        <v>245</v>
      </c>
      <c r="I186" s="138" t="str">
        <f>+IF('5 Valoración Control'!I186="","",'5 Valoración Control'!I186)</f>
        <v/>
      </c>
      <c r="J186" s="770"/>
      <c r="K186" s="774"/>
      <c r="L186" s="778"/>
      <c r="M186" s="489"/>
      <c r="N186" s="490"/>
      <c r="O186" s="491"/>
      <c r="P186" s="491"/>
      <c r="Q186" s="492"/>
      <c r="R186" s="493"/>
      <c r="S186" s="494"/>
      <c r="T186" s="492"/>
      <c r="U186" s="491"/>
      <c r="V186" s="470"/>
      <c r="W186" s="470"/>
      <c r="X186" s="495"/>
      <c r="Y186" s="490"/>
      <c r="Z186" s="491"/>
      <c r="AA186" s="496"/>
      <c r="AB186" s="497"/>
    </row>
    <row r="187" spans="1:28" x14ac:dyDescent="0.35">
      <c r="A187" s="786"/>
      <c r="B187" s="767"/>
      <c r="C187" s="770"/>
      <c r="D187" s="774"/>
      <c r="E187" s="792"/>
      <c r="F187" s="794"/>
      <c r="G187" s="767"/>
      <c r="H187" s="140" t="s">
        <v>254</v>
      </c>
      <c r="I187" s="138" t="str">
        <f>+IF('5 Valoración Control'!I187="","",'5 Valoración Control'!I187)</f>
        <v/>
      </c>
      <c r="J187" s="770"/>
      <c r="K187" s="774"/>
      <c r="L187" s="778"/>
      <c r="M187" s="489"/>
      <c r="N187" s="490"/>
      <c r="O187" s="491"/>
      <c r="P187" s="491"/>
      <c r="Q187" s="492"/>
      <c r="R187" s="493"/>
      <c r="S187" s="494"/>
      <c r="T187" s="492"/>
      <c r="U187" s="491"/>
      <c r="V187" s="470"/>
      <c r="W187" s="470"/>
      <c r="X187" s="495"/>
      <c r="Y187" s="490"/>
      <c r="Z187" s="491"/>
      <c r="AA187" s="496"/>
      <c r="AB187" s="497"/>
    </row>
    <row r="188" spans="1:28" x14ac:dyDescent="0.35">
      <c r="A188" s="786"/>
      <c r="B188" s="767"/>
      <c r="C188" s="770"/>
      <c r="D188" s="774"/>
      <c r="E188" s="792"/>
      <c r="F188" s="794"/>
      <c r="G188" s="767"/>
      <c r="H188" s="140" t="s">
        <v>258</v>
      </c>
      <c r="I188" s="138" t="str">
        <f>+IF('5 Valoración Control'!I188="","",'5 Valoración Control'!I188)</f>
        <v/>
      </c>
      <c r="J188" s="770"/>
      <c r="K188" s="774"/>
      <c r="L188" s="778"/>
      <c r="M188" s="489"/>
      <c r="N188" s="490"/>
      <c r="O188" s="491"/>
      <c r="P188" s="491"/>
      <c r="Q188" s="492"/>
      <c r="R188" s="493"/>
      <c r="S188" s="494"/>
      <c r="T188" s="492"/>
      <c r="U188" s="491"/>
      <c r="V188" s="470"/>
      <c r="W188" s="470"/>
      <c r="X188" s="495"/>
      <c r="Y188" s="490"/>
      <c r="Z188" s="491"/>
      <c r="AA188" s="496"/>
      <c r="AB188" s="497"/>
    </row>
    <row r="189" spans="1:28" x14ac:dyDescent="0.35">
      <c r="A189" s="786"/>
      <c r="B189" s="767"/>
      <c r="C189" s="770"/>
      <c r="D189" s="774"/>
      <c r="E189" s="792"/>
      <c r="F189" s="794" t="s">
        <v>262</v>
      </c>
      <c r="G189" s="767" t="str">
        <f>+IF('5 Valoración Control'!G189="","",'5 Valoración Control'!G189)</f>
        <v/>
      </c>
      <c r="H189" s="140" t="s">
        <v>245</v>
      </c>
      <c r="I189" s="138" t="str">
        <f>+IF('5 Valoración Control'!I189="","",'5 Valoración Control'!I189)</f>
        <v/>
      </c>
      <c r="J189" s="770"/>
      <c r="K189" s="774"/>
      <c r="L189" s="778"/>
      <c r="M189" s="489"/>
      <c r="N189" s="490"/>
      <c r="O189" s="491"/>
      <c r="P189" s="491"/>
      <c r="Q189" s="492"/>
      <c r="R189" s="493"/>
      <c r="S189" s="494"/>
      <c r="T189" s="492"/>
      <c r="U189" s="491"/>
      <c r="V189" s="470"/>
      <c r="W189" s="470"/>
      <c r="X189" s="495"/>
      <c r="Y189" s="490"/>
      <c r="Z189" s="491"/>
      <c r="AA189" s="496"/>
      <c r="AB189" s="497"/>
    </row>
    <row r="190" spans="1:28" x14ac:dyDescent="0.35">
      <c r="A190" s="786"/>
      <c r="B190" s="767"/>
      <c r="C190" s="770"/>
      <c r="D190" s="774"/>
      <c r="E190" s="792"/>
      <c r="F190" s="794"/>
      <c r="G190" s="767"/>
      <c r="H190" s="140" t="s">
        <v>254</v>
      </c>
      <c r="I190" s="138" t="str">
        <f>+IF('5 Valoración Control'!I190="","",'5 Valoración Control'!I190)</f>
        <v/>
      </c>
      <c r="J190" s="770"/>
      <c r="K190" s="774"/>
      <c r="L190" s="778"/>
      <c r="M190" s="489"/>
      <c r="N190" s="490"/>
      <c r="O190" s="491"/>
      <c r="P190" s="491"/>
      <c r="Q190" s="492"/>
      <c r="R190" s="493"/>
      <c r="S190" s="494"/>
      <c r="T190" s="492"/>
      <c r="U190" s="491"/>
      <c r="V190" s="470"/>
      <c r="W190" s="470"/>
      <c r="X190" s="495"/>
      <c r="Y190" s="490"/>
      <c r="Z190" s="491"/>
      <c r="AA190" s="496"/>
      <c r="AB190" s="497"/>
    </row>
    <row r="191" spans="1:28" ht="12" thickBot="1" x14ac:dyDescent="0.4">
      <c r="A191" s="787"/>
      <c r="B191" s="780"/>
      <c r="C191" s="771"/>
      <c r="D191" s="775"/>
      <c r="E191" s="793"/>
      <c r="F191" s="795"/>
      <c r="G191" s="780"/>
      <c r="H191" s="141" t="s">
        <v>258</v>
      </c>
      <c r="I191" s="139" t="str">
        <f>+IF('5 Valoración Control'!I191="","",'5 Valoración Control'!I191)</f>
        <v/>
      </c>
      <c r="J191" s="771"/>
      <c r="K191" s="775"/>
      <c r="L191" s="779"/>
      <c r="M191" s="498"/>
      <c r="N191" s="499"/>
      <c r="O191" s="500"/>
      <c r="P191" s="500"/>
      <c r="Q191" s="501"/>
      <c r="R191" s="502"/>
      <c r="S191" s="503"/>
      <c r="T191" s="501"/>
      <c r="U191" s="500"/>
      <c r="V191" s="504"/>
      <c r="W191" s="504"/>
      <c r="X191" s="505"/>
      <c r="Y191" s="499"/>
      <c r="Z191" s="500"/>
      <c r="AA191" s="506"/>
      <c r="AB191" s="507"/>
    </row>
    <row r="192" spans="1:28" x14ac:dyDescent="0.35">
      <c r="A192" s="785" t="str">
        <f>'1 Contexto e Identificación'!$A$23</f>
        <v>R13</v>
      </c>
      <c r="B192" s="789" t="str">
        <f>+'1 Contexto e Identificación'!$E$23</f>
        <v xml:space="preserve">  </v>
      </c>
      <c r="C192" s="769" t="str">
        <f>+'4 Mapa Calor Inherente'!$C$24</f>
        <v/>
      </c>
      <c r="D192" s="773" t="str">
        <f>+'4 Mapa Calor Inherente'!$D$24</f>
        <v/>
      </c>
      <c r="E192" s="791" t="str">
        <f>+'4 Mapa Calor Inherente'!$E$24</f>
        <v/>
      </c>
      <c r="F192" s="798" t="s">
        <v>244</v>
      </c>
      <c r="G192" s="789" t="str">
        <f>+IF('5 Valoración Control'!G192="","",'5 Valoración Control'!G192)</f>
        <v/>
      </c>
      <c r="H192" s="142" t="s">
        <v>245</v>
      </c>
      <c r="I192" s="130" t="str">
        <f>+IF('5 Valoración Control'!I192="","",'5 Valoración Control'!I192)</f>
        <v/>
      </c>
      <c r="J192" s="769" t="str">
        <f>+'6 Mapa Calor Residual'!$C$24</f>
        <v/>
      </c>
      <c r="K192" s="773" t="str">
        <f>+'6 Mapa Calor Residual'!$D$24</f>
        <v/>
      </c>
      <c r="L192" s="777" t="str">
        <f>+'6 Mapa Calor Residual'!$E$24</f>
        <v/>
      </c>
      <c r="M192" s="476"/>
      <c r="N192" s="477"/>
      <c r="O192" s="478"/>
      <c r="P192" s="478"/>
      <c r="Q192" s="487"/>
      <c r="R192" s="488"/>
      <c r="S192" s="480"/>
      <c r="T192" s="487"/>
      <c r="U192" s="478"/>
      <c r="V192" s="510"/>
      <c r="W192" s="510"/>
      <c r="X192" s="511"/>
      <c r="Y192" s="477"/>
      <c r="Z192" s="478"/>
      <c r="AA192" s="508"/>
      <c r="AB192" s="486"/>
    </row>
    <row r="193" spans="1:28" x14ac:dyDescent="0.35">
      <c r="A193" s="786"/>
      <c r="B193" s="767"/>
      <c r="C193" s="770"/>
      <c r="D193" s="774"/>
      <c r="E193" s="792"/>
      <c r="F193" s="794"/>
      <c r="G193" s="767"/>
      <c r="H193" s="140" t="s">
        <v>254</v>
      </c>
      <c r="I193" s="138" t="str">
        <f>+IF('5 Valoración Control'!I193="","",'5 Valoración Control'!I193)</f>
        <v/>
      </c>
      <c r="J193" s="770"/>
      <c r="K193" s="774"/>
      <c r="L193" s="778"/>
      <c r="M193" s="489"/>
      <c r="N193" s="490"/>
      <c r="O193" s="491"/>
      <c r="P193" s="491"/>
      <c r="Q193" s="492"/>
      <c r="R193" s="493"/>
      <c r="S193" s="494"/>
      <c r="T193" s="492"/>
      <c r="U193" s="491"/>
      <c r="V193" s="470"/>
      <c r="W193" s="470"/>
      <c r="X193" s="495"/>
      <c r="Y193" s="490"/>
      <c r="Z193" s="491"/>
      <c r="AA193" s="496"/>
      <c r="AB193" s="497"/>
    </row>
    <row r="194" spans="1:28" x14ac:dyDescent="0.35">
      <c r="A194" s="786"/>
      <c r="B194" s="767"/>
      <c r="C194" s="770"/>
      <c r="D194" s="774"/>
      <c r="E194" s="792"/>
      <c r="F194" s="794"/>
      <c r="G194" s="767"/>
      <c r="H194" s="140" t="s">
        <v>258</v>
      </c>
      <c r="I194" s="138" t="str">
        <f>+IF('5 Valoración Control'!I194="","",'5 Valoración Control'!I194)</f>
        <v/>
      </c>
      <c r="J194" s="770"/>
      <c r="K194" s="774"/>
      <c r="L194" s="778"/>
      <c r="M194" s="489"/>
      <c r="N194" s="490"/>
      <c r="O194" s="491"/>
      <c r="P194" s="491"/>
      <c r="Q194" s="492"/>
      <c r="R194" s="493"/>
      <c r="S194" s="494"/>
      <c r="T194" s="492"/>
      <c r="U194" s="491"/>
      <c r="V194" s="470"/>
      <c r="W194" s="470"/>
      <c r="X194" s="495"/>
      <c r="Y194" s="490"/>
      <c r="Z194" s="491"/>
      <c r="AA194" s="496"/>
      <c r="AB194" s="497"/>
    </row>
    <row r="195" spans="1:28" x14ac:dyDescent="0.35">
      <c r="A195" s="786"/>
      <c r="B195" s="767"/>
      <c r="C195" s="770"/>
      <c r="D195" s="774"/>
      <c r="E195" s="792"/>
      <c r="F195" s="794" t="s">
        <v>259</v>
      </c>
      <c r="G195" s="767" t="str">
        <f>+IF('5 Valoración Control'!G195="","",'5 Valoración Control'!G195)</f>
        <v/>
      </c>
      <c r="H195" s="140" t="s">
        <v>245</v>
      </c>
      <c r="I195" s="138" t="str">
        <f>+IF('5 Valoración Control'!I195="","",'5 Valoración Control'!I195)</f>
        <v/>
      </c>
      <c r="J195" s="770"/>
      <c r="K195" s="774"/>
      <c r="L195" s="778"/>
      <c r="M195" s="489"/>
      <c r="N195" s="490"/>
      <c r="O195" s="491"/>
      <c r="P195" s="491"/>
      <c r="Q195" s="492"/>
      <c r="R195" s="493"/>
      <c r="S195" s="494"/>
      <c r="T195" s="492"/>
      <c r="U195" s="491"/>
      <c r="V195" s="470"/>
      <c r="W195" s="470"/>
      <c r="X195" s="495"/>
      <c r="Y195" s="490"/>
      <c r="Z195" s="491"/>
      <c r="AA195" s="496"/>
      <c r="AB195" s="497"/>
    </row>
    <row r="196" spans="1:28" x14ac:dyDescent="0.35">
      <c r="A196" s="786"/>
      <c r="B196" s="767"/>
      <c r="C196" s="770"/>
      <c r="D196" s="774"/>
      <c r="E196" s="792"/>
      <c r="F196" s="794"/>
      <c r="G196" s="767"/>
      <c r="H196" s="140" t="s">
        <v>254</v>
      </c>
      <c r="I196" s="138" t="str">
        <f>+IF('5 Valoración Control'!I196="","",'5 Valoración Control'!I196)</f>
        <v/>
      </c>
      <c r="J196" s="770"/>
      <c r="K196" s="774"/>
      <c r="L196" s="778"/>
      <c r="M196" s="489"/>
      <c r="N196" s="490"/>
      <c r="O196" s="491"/>
      <c r="P196" s="491"/>
      <c r="Q196" s="492"/>
      <c r="R196" s="493"/>
      <c r="S196" s="494"/>
      <c r="T196" s="492"/>
      <c r="U196" s="491"/>
      <c r="V196" s="470"/>
      <c r="W196" s="470"/>
      <c r="X196" s="495"/>
      <c r="Y196" s="490"/>
      <c r="Z196" s="491"/>
      <c r="AA196" s="496"/>
      <c r="AB196" s="497"/>
    </row>
    <row r="197" spans="1:28" x14ac:dyDescent="0.35">
      <c r="A197" s="786"/>
      <c r="B197" s="767"/>
      <c r="C197" s="770"/>
      <c r="D197" s="774"/>
      <c r="E197" s="792"/>
      <c r="F197" s="794"/>
      <c r="G197" s="767"/>
      <c r="H197" s="140" t="s">
        <v>258</v>
      </c>
      <c r="I197" s="138" t="str">
        <f>+IF('5 Valoración Control'!I197="","",'5 Valoración Control'!I197)</f>
        <v/>
      </c>
      <c r="J197" s="770"/>
      <c r="K197" s="774"/>
      <c r="L197" s="778"/>
      <c r="M197" s="489"/>
      <c r="N197" s="490"/>
      <c r="O197" s="491"/>
      <c r="P197" s="491"/>
      <c r="Q197" s="492"/>
      <c r="R197" s="493"/>
      <c r="S197" s="494"/>
      <c r="T197" s="492"/>
      <c r="U197" s="491"/>
      <c r="V197" s="470"/>
      <c r="W197" s="470"/>
      <c r="X197" s="495"/>
      <c r="Y197" s="490"/>
      <c r="Z197" s="491"/>
      <c r="AA197" s="496"/>
      <c r="AB197" s="497"/>
    </row>
    <row r="198" spans="1:28" x14ac:dyDescent="0.35">
      <c r="A198" s="786"/>
      <c r="B198" s="767"/>
      <c r="C198" s="770"/>
      <c r="D198" s="774"/>
      <c r="E198" s="792"/>
      <c r="F198" s="794" t="s">
        <v>260</v>
      </c>
      <c r="G198" s="767" t="str">
        <f>+IF('5 Valoración Control'!G198="","",'5 Valoración Control'!G198)</f>
        <v/>
      </c>
      <c r="H198" s="140" t="s">
        <v>245</v>
      </c>
      <c r="I198" s="138" t="str">
        <f>+IF('5 Valoración Control'!I198="","",'5 Valoración Control'!I198)</f>
        <v/>
      </c>
      <c r="J198" s="770"/>
      <c r="K198" s="774"/>
      <c r="L198" s="778"/>
      <c r="M198" s="489"/>
      <c r="N198" s="490"/>
      <c r="O198" s="491"/>
      <c r="P198" s="491"/>
      <c r="Q198" s="492"/>
      <c r="R198" s="493"/>
      <c r="S198" s="494"/>
      <c r="T198" s="492"/>
      <c r="U198" s="491"/>
      <c r="V198" s="470"/>
      <c r="W198" s="470"/>
      <c r="X198" s="495"/>
      <c r="Y198" s="490"/>
      <c r="Z198" s="491"/>
      <c r="AA198" s="496"/>
      <c r="AB198" s="497"/>
    </row>
    <row r="199" spans="1:28" x14ac:dyDescent="0.35">
      <c r="A199" s="786"/>
      <c r="B199" s="767"/>
      <c r="C199" s="770"/>
      <c r="D199" s="774"/>
      <c r="E199" s="792"/>
      <c r="F199" s="794"/>
      <c r="G199" s="767"/>
      <c r="H199" s="140" t="s">
        <v>254</v>
      </c>
      <c r="I199" s="138" t="str">
        <f>+IF('5 Valoración Control'!I199="","",'5 Valoración Control'!I199)</f>
        <v/>
      </c>
      <c r="J199" s="770"/>
      <c r="K199" s="774"/>
      <c r="L199" s="778"/>
      <c r="M199" s="489"/>
      <c r="N199" s="490"/>
      <c r="O199" s="491"/>
      <c r="P199" s="491"/>
      <c r="Q199" s="492"/>
      <c r="R199" s="493"/>
      <c r="S199" s="494"/>
      <c r="T199" s="492"/>
      <c r="U199" s="491"/>
      <c r="V199" s="470"/>
      <c r="W199" s="470"/>
      <c r="X199" s="495"/>
      <c r="Y199" s="490"/>
      <c r="Z199" s="491"/>
      <c r="AA199" s="496"/>
      <c r="AB199" s="497"/>
    </row>
    <row r="200" spans="1:28" x14ac:dyDescent="0.35">
      <c r="A200" s="786"/>
      <c r="B200" s="767"/>
      <c r="C200" s="770"/>
      <c r="D200" s="774"/>
      <c r="E200" s="792"/>
      <c r="F200" s="794"/>
      <c r="G200" s="767"/>
      <c r="H200" s="140" t="s">
        <v>258</v>
      </c>
      <c r="I200" s="138" t="str">
        <f>+IF('5 Valoración Control'!I200="","",'5 Valoración Control'!I200)</f>
        <v/>
      </c>
      <c r="J200" s="770"/>
      <c r="K200" s="774"/>
      <c r="L200" s="778"/>
      <c r="M200" s="489"/>
      <c r="N200" s="490"/>
      <c r="O200" s="491"/>
      <c r="P200" s="491"/>
      <c r="Q200" s="492"/>
      <c r="R200" s="493"/>
      <c r="S200" s="494"/>
      <c r="T200" s="492"/>
      <c r="U200" s="491"/>
      <c r="V200" s="470"/>
      <c r="W200" s="470"/>
      <c r="X200" s="495"/>
      <c r="Y200" s="490"/>
      <c r="Z200" s="491"/>
      <c r="AA200" s="496"/>
      <c r="AB200" s="497"/>
    </row>
    <row r="201" spans="1:28" x14ac:dyDescent="0.35">
      <c r="A201" s="786"/>
      <c r="B201" s="767"/>
      <c r="C201" s="770"/>
      <c r="D201" s="774"/>
      <c r="E201" s="792"/>
      <c r="F201" s="794" t="s">
        <v>261</v>
      </c>
      <c r="G201" s="767" t="str">
        <f>+IF('5 Valoración Control'!G201="","",'5 Valoración Control'!G201)</f>
        <v/>
      </c>
      <c r="H201" s="140" t="s">
        <v>245</v>
      </c>
      <c r="I201" s="138" t="str">
        <f>+IF('5 Valoración Control'!I201="","",'5 Valoración Control'!I201)</f>
        <v/>
      </c>
      <c r="J201" s="770"/>
      <c r="K201" s="774"/>
      <c r="L201" s="778"/>
      <c r="M201" s="489"/>
      <c r="N201" s="490"/>
      <c r="O201" s="491"/>
      <c r="P201" s="491"/>
      <c r="Q201" s="492"/>
      <c r="R201" s="493"/>
      <c r="S201" s="494"/>
      <c r="T201" s="492"/>
      <c r="U201" s="491"/>
      <c r="V201" s="470"/>
      <c r="W201" s="470"/>
      <c r="X201" s="495"/>
      <c r="Y201" s="490"/>
      <c r="Z201" s="491"/>
      <c r="AA201" s="496"/>
      <c r="AB201" s="497"/>
    </row>
    <row r="202" spans="1:28" x14ac:dyDescent="0.35">
      <c r="A202" s="786"/>
      <c r="B202" s="767"/>
      <c r="C202" s="770"/>
      <c r="D202" s="774"/>
      <c r="E202" s="792"/>
      <c r="F202" s="794"/>
      <c r="G202" s="767"/>
      <c r="H202" s="140" t="s">
        <v>254</v>
      </c>
      <c r="I202" s="138" t="str">
        <f>+IF('5 Valoración Control'!I202="","",'5 Valoración Control'!I202)</f>
        <v/>
      </c>
      <c r="J202" s="770"/>
      <c r="K202" s="774"/>
      <c r="L202" s="778"/>
      <c r="M202" s="489"/>
      <c r="N202" s="490"/>
      <c r="O202" s="491"/>
      <c r="P202" s="491"/>
      <c r="Q202" s="492"/>
      <c r="R202" s="493"/>
      <c r="S202" s="494"/>
      <c r="T202" s="492"/>
      <c r="U202" s="491"/>
      <c r="V202" s="470"/>
      <c r="W202" s="470"/>
      <c r="X202" s="495"/>
      <c r="Y202" s="490"/>
      <c r="Z202" s="491"/>
      <c r="AA202" s="496"/>
      <c r="AB202" s="497"/>
    </row>
    <row r="203" spans="1:28" x14ac:dyDescent="0.35">
      <c r="A203" s="786"/>
      <c r="B203" s="767"/>
      <c r="C203" s="770"/>
      <c r="D203" s="774"/>
      <c r="E203" s="792"/>
      <c r="F203" s="794"/>
      <c r="G203" s="767"/>
      <c r="H203" s="140" t="s">
        <v>258</v>
      </c>
      <c r="I203" s="138" t="str">
        <f>+IF('5 Valoración Control'!I203="","",'5 Valoración Control'!I203)</f>
        <v/>
      </c>
      <c r="J203" s="770"/>
      <c r="K203" s="774"/>
      <c r="L203" s="778"/>
      <c r="M203" s="489"/>
      <c r="N203" s="490"/>
      <c r="O203" s="491"/>
      <c r="P203" s="491"/>
      <c r="Q203" s="492"/>
      <c r="R203" s="493"/>
      <c r="S203" s="494"/>
      <c r="T203" s="492"/>
      <c r="U203" s="491"/>
      <c r="V203" s="470"/>
      <c r="W203" s="470"/>
      <c r="X203" s="495"/>
      <c r="Y203" s="490"/>
      <c r="Z203" s="491"/>
      <c r="AA203" s="496"/>
      <c r="AB203" s="497"/>
    </row>
    <row r="204" spans="1:28" x14ac:dyDescent="0.35">
      <c r="A204" s="786"/>
      <c r="B204" s="767"/>
      <c r="C204" s="770"/>
      <c r="D204" s="774"/>
      <c r="E204" s="792"/>
      <c r="F204" s="794" t="s">
        <v>262</v>
      </c>
      <c r="G204" s="767" t="str">
        <f>+IF('5 Valoración Control'!G204="","",'5 Valoración Control'!G204)</f>
        <v/>
      </c>
      <c r="H204" s="140" t="s">
        <v>245</v>
      </c>
      <c r="I204" s="138" t="str">
        <f>+IF('5 Valoración Control'!I204="","",'5 Valoración Control'!I204)</f>
        <v/>
      </c>
      <c r="J204" s="770"/>
      <c r="K204" s="774"/>
      <c r="L204" s="778"/>
      <c r="M204" s="489"/>
      <c r="N204" s="490"/>
      <c r="O204" s="491"/>
      <c r="P204" s="491"/>
      <c r="Q204" s="492"/>
      <c r="R204" s="493"/>
      <c r="S204" s="494"/>
      <c r="T204" s="492"/>
      <c r="U204" s="491"/>
      <c r="V204" s="470"/>
      <c r="W204" s="470"/>
      <c r="X204" s="495"/>
      <c r="Y204" s="490"/>
      <c r="Z204" s="491"/>
      <c r="AA204" s="496"/>
      <c r="AB204" s="497"/>
    </row>
    <row r="205" spans="1:28" x14ac:dyDescent="0.35">
      <c r="A205" s="786"/>
      <c r="B205" s="767"/>
      <c r="C205" s="770"/>
      <c r="D205" s="774"/>
      <c r="E205" s="792"/>
      <c r="F205" s="794"/>
      <c r="G205" s="767"/>
      <c r="H205" s="140" t="s">
        <v>254</v>
      </c>
      <c r="I205" s="138" t="str">
        <f>+IF('5 Valoración Control'!I205="","",'5 Valoración Control'!I205)</f>
        <v/>
      </c>
      <c r="J205" s="770"/>
      <c r="K205" s="774"/>
      <c r="L205" s="778"/>
      <c r="M205" s="489"/>
      <c r="N205" s="490"/>
      <c r="O205" s="491"/>
      <c r="P205" s="491"/>
      <c r="Q205" s="492"/>
      <c r="R205" s="493"/>
      <c r="S205" s="494"/>
      <c r="T205" s="492"/>
      <c r="U205" s="491"/>
      <c r="V205" s="470"/>
      <c r="W205" s="470"/>
      <c r="X205" s="495"/>
      <c r="Y205" s="490"/>
      <c r="Z205" s="491"/>
      <c r="AA205" s="496"/>
      <c r="AB205" s="497"/>
    </row>
    <row r="206" spans="1:28" ht="12" thickBot="1" x14ac:dyDescent="0.4">
      <c r="A206" s="787"/>
      <c r="B206" s="780"/>
      <c r="C206" s="771"/>
      <c r="D206" s="775"/>
      <c r="E206" s="793"/>
      <c r="F206" s="795"/>
      <c r="G206" s="780"/>
      <c r="H206" s="141" t="s">
        <v>258</v>
      </c>
      <c r="I206" s="139" t="str">
        <f>+IF('5 Valoración Control'!I206="","",'5 Valoración Control'!I206)</f>
        <v/>
      </c>
      <c r="J206" s="771"/>
      <c r="K206" s="775"/>
      <c r="L206" s="779"/>
      <c r="M206" s="498"/>
      <c r="N206" s="499"/>
      <c r="O206" s="500"/>
      <c r="P206" s="500"/>
      <c r="Q206" s="501"/>
      <c r="R206" s="502"/>
      <c r="S206" s="503"/>
      <c r="T206" s="501"/>
      <c r="U206" s="500"/>
      <c r="V206" s="504"/>
      <c r="W206" s="504"/>
      <c r="X206" s="505"/>
      <c r="Y206" s="499"/>
      <c r="Z206" s="500"/>
      <c r="AA206" s="506"/>
      <c r="AB206" s="507"/>
    </row>
    <row r="207" spans="1:28" x14ac:dyDescent="0.35">
      <c r="A207" s="785" t="str">
        <f>'1 Contexto e Identificación'!$A$24</f>
        <v>R14</v>
      </c>
      <c r="B207" s="789" t="str">
        <f>+'1 Contexto e Identificación'!$E$24</f>
        <v xml:space="preserve">  </v>
      </c>
      <c r="C207" s="769" t="str">
        <f>+'4 Mapa Calor Inherente'!$C$25</f>
        <v/>
      </c>
      <c r="D207" s="773" t="str">
        <f>+'4 Mapa Calor Inherente'!$D$25</f>
        <v/>
      </c>
      <c r="E207" s="791" t="str">
        <f>+'4 Mapa Calor Inherente'!$E$25</f>
        <v/>
      </c>
      <c r="F207" s="798" t="s">
        <v>244</v>
      </c>
      <c r="G207" s="789" t="str">
        <f>+IF('5 Valoración Control'!G207="","",'5 Valoración Control'!G207)</f>
        <v/>
      </c>
      <c r="H207" s="142" t="s">
        <v>245</v>
      </c>
      <c r="I207" s="130" t="str">
        <f>+IF('5 Valoración Control'!I207="","",'5 Valoración Control'!I207)</f>
        <v/>
      </c>
      <c r="J207" s="769" t="str">
        <f>+'6 Mapa Calor Residual'!$C$25</f>
        <v/>
      </c>
      <c r="K207" s="773" t="str">
        <f>+'6 Mapa Calor Residual'!$D$25</f>
        <v/>
      </c>
      <c r="L207" s="777" t="str">
        <f>+'6 Mapa Calor Residual'!$E$25</f>
        <v/>
      </c>
      <c r="M207" s="476"/>
      <c r="N207" s="477"/>
      <c r="O207" s="478"/>
      <c r="P207" s="478"/>
      <c r="Q207" s="487"/>
      <c r="R207" s="488"/>
      <c r="S207" s="480"/>
      <c r="T207" s="487"/>
      <c r="U207" s="478"/>
      <c r="V207" s="510"/>
      <c r="W207" s="510"/>
      <c r="X207" s="511"/>
      <c r="Y207" s="477"/>
      <c r="Z207" s="478"/>
      <c r="AA207" s="508"/>
      <c r="AB207" s="486"/>
    </row>
    <row r="208" spans="1:28" x14ac:dyDescent="0.35">
      <c r="A208" s="786"/>
      <c r="B208" s="767"/>
      <c r="C208" s="770"/>
      <c r="D208" s="774"/>
      <c r="E208" s="792"/>
      <c r="F208" s="794"/>
      <c r="G208" s="767"/>
      <c r="H208" s="140" t="s">
        <v>254</v>
      </c>
      <c r="I208" s="138" t="str">
        <f>+IF('5 Valoración Control'!I208="","",'5 Valoración Control'!I208)</f>
        <v/>
      </c>
      <c r="J208" s="770"/>
      <c r="K208" s="774"/>
      <c r="L208" s="778"/>
      <c r="M208" s="489"/>
      <c r="N208" s="490"/>
      <c r="O208" s="491"/>
      <c r="P208" s="491"/>
      <c r="Q208" s="492"/>
      <c r="R208" s="493"/>
      <c r="S208" s="494"/>
      <c r="T208" s="492"/>
      <c r="U208" s="491"/>
      <c r="V208" s="470"/>
      <c r="W208" s="470"/>
      <c r="X208" s="495"/>
      <c r="Y208" s="490"/>
      <c r="Z208" s="491"/>
      <c r="AA208" s="496"/>
      <c r="AB208" s="497"/>
    </row>
    <row r="209" spans="1:28" x14ac:dyDescent="0.35">
      <c r="A209" s="786"/>
      <c r="B209" s="767"/>
      <c r="C209" s="770"/>
      <c r="D209" s="774"/>
      <c r="E209" s="792"/>
      <c r="F209" s="794"/>
      <c r="G209" s="767"/>
      <c r="H209" s="140" t="s">
        <v>258</v>
      </c>
      <c r="I209" s="138" t="str">
        <f>+IF('5 Valoración Control'!I209="","",'5 Valoración Control'!I209)</f>
        <v/>
      </c>
      <c r="J209" s="770"/>
      <c r="K209" s="774"/>
      <c r="L209" s="778"/>
      <c r="M209" s="489"/>
      <c r="N209" s="490"/>
      <c r="O209" s="491"/>
      <c r="P209" s="491"/>
      <c r="Q209" s="492"/>
      <c r="R209" s="493"/>
      <c r="S209" s="494"/>
      <c r="T209" s="492"/>
      <c r="U209" s="491"/>
      <c r="V209" s="470"/>
      <c r="W209" s="470"/>
      <c r="X209" s="495"/>
      <c r="Y209" s="490"/>
      <c r="Z209" s="491"/>
      <c r="AA209" s="496"/>
      <c r="AB209" s="497"/>
    </row>
    <row r="210" spans="1:28" x14ac:dyDescent="0.35">
      <c r="A210" s="786"/>
      <c r="B210" s="767"/>
      <c r="C210" s="770"/>
      <c r="D210" s="774"/>
      <c r="E210" s="792"/>
      <c r="F210" s="794" t="s">
        <v>259</v>
      </c>
      <c r="G210" s="767" t="str">
        <f>+IF('5 Valoración Control'!G210="","",'5 Valoración Control'!G210)</f>
        <v/>
      </c>
      <c r="H210" s="140" t="s">
        <v>245</v>
      </c>
      <c r="I210" s="138" t="str">
        <f>+IF('5 Valoración Control'!I210="","",'5 Valoración Control'!I210)</f>
        <v/>
      </c>
      <c r="J210" s="770"/>
      <c r="K210" s="774"/>
      <c r="L210" s="778"/>
      <c r="M210" s="489"/>
      <c r="N210" s="490"/>
      <c r="O210" s="491"/>
      <c r="P210" s="491"/>
      <c r="Q210" s="492"/>
      <c r="R210" s="493"/>
      <c r="S210" s="494"/>
      <c r="T210" s="492"/>
      <c r="U210" s="491"/>
      <c r="V210" s="470"/>
      <c r="W210" s="470"/>
      <c r="X210" s="495"/>
      <c r="Y210" s="490"/>
      <c r="Z210" s="491"/>
      <c r="AA210" s="496"/>
      <c r="AB210" s="497"/>
    </row>
    <row r="211" spans="1:28" x14ac:dyDescent="0.35">
      <c r="A211" s="786"/>
      <c r="B211" s="767"/>
      <c r="C211" s="770"/>
      <c r="D211" s="774"/>
      <c r="E211" s="792"/>
      <c r="F211" s="794"/>
      <c r="G211" s="767"/>
      <c r="H211" s="140" t="s">
        <v>254</v>
      </c>
      <c r="I211" s="138" t="str">
        <f>+IF('5 Valoración Control'!I211="","",'5 Valoración Control'!I211)</f>
        <v/>
      </c>
      <c r="J211" s="770"/>
      <c r="K211" s="774"/>
      <c r="L211" s="778"/>
      <c r="M211" s="489"/>
      <c r="N211" s="490"/>
      <c r="O211" s="491"/>
      <c r="P211" s="491"/>
      <c r="Q211" s="492"/>
      <c r="R211" s="493"/>
      <c r="S211" s="494"/>
      <c r="T211" s="492"/>
      <c r="U211" s="491"/>
      <c r="V211" s="470"/>
      <c r="W211" s="470"/>
      <c r="X211" s="495"/>
      <c r="Y211" s="490"/>
      <c r="Z211" s="491"/>
      <c r="AA211" s="496"/>
      <c r="AB211" s="497"/>
    </row>
    <row r="212" spans="1:28" x14ac:dyDescent="0.35">
      <c r="A212" s="786"/>
      <c r="B212" s="767"/>
      <c r="C212" s="770"/>
      <c r="D212" s="774"/>
      <c r="E212" s="792"/>
      <c r="F212" s="794"/>
      <c r="G212" s="767"/>
      <c r="H212" s="140" t="s">
        <v>258</v>
      </c>
      <c r="I212" s="138" t="str">
        <f>+IF('5 Valoración Control'!I212="","",'5 Valoración Control'!I212)</f>
        <v/>
      </c>
      <c r="J212" s="770"/>
      <c r="K212" s="774"/>
      <c r="L212" s="778"/>
      <c r="M212" s="489"/>
      <c r="N212" s="490"/>
      <c r="O212" s="491"/>
      <c r="P212" s="491"/>
      <c r="Q212" s="492"/>
      <c r="R212" s="493"/>
      <c r="S212" s="494"/>
      <c r="T212" s="492"/>
      <c r="U212" s="491"/>
      <c r="V212" s="470"/>
      <c r="W212" s="470"/>
      <c r="X212" s="495"/>
      <c r="Y212" s="490"/>
      <c r="Z212" s="491"/>
      <c r="AA212" s="496"/>
      <c r="AB212" s="497"/>
    </row>
    <row r="213" spans="1:28" x14ac:dyDescent="0.35">
      <c r="A213" s="786"/>
      <c r="B213" s="767"/>
      <c r="C213" s="770"/>
      <c r="D213" s="774"/>
      <c r="E213" s="792"/>
      <c r="F213" s="794" t="s">
        <v>260</v>
      </c>
      <c r="G213" s="767" t="str">
        <f>+IF('5 Valoración Control'!G213="","",'5 Valoración Control'!G213)</f>
        <v/>
      </c>
      <c r="H213" s="140" t="s">
        <v>245</v>
      </c>
      <c r="I213" s="138" t="str">
        <f>+IF('5 Valoración Control'!I213="","",'5 Valoración Control'!I213)</f>
        <v/>
      </c>
      <c r="J213" s="770"/>
      <c r="K213" s="774"/>
      <c r="L213" s="778"/>
      <c r="M213" s="489"/>
      <c r="N213" s="490"/>
      <c r="O213" s="491"/>
      <c r="P213" s="491"/>
      <c r="Q213" s="492"/>
      <c r="R213" s="493"/>
      <c r="S213" s="494"/>
      <c r="T213" s="492"/>
      <c r="U213" s="491"/>
      <c r="V213" s="470"/>
      <c r="W213" s="470"/>
      <c r="X213" s="495"/>
      <c r="Y213" s="490"/>
      <c r="Z213" s="491"/>
      <c r="AA213" s="496"/>
      <c r="AB213" s="497"/>
    </row>
    <row r="214" spans="1:28" x14ac:dyDescent="0.35">
      <c r="A214" s="786"/>
      <c r="B214" s="767"/>
      <c r="C214" s="770"/>
      <c r="D214" s="774"/>
      <c r="E214" s="792"/>
      <c r="F214" s="794"/>
      <c r="G214" s="767"/>
      <c r="H214" s="140" t="s">
        <v>254</v>
      </c>
      <c r="I214" s="138" t="str">
        <f>+IF('5 Valoración Control'!I214="","",'5 Valoración Control'!I214)</f>
        <v/>
      </c>
      <c r="J214" s="770"/>
      <c r="K214" s="774"/>
      <c r="L214" s="778"/>
      <c r="M214" s="489"/>
      <c r="N214" s="490"/>
      <c r="O214" s="491"/>
      <c r="P214" s="491"/>
      <c r="Q214" s="492"/>
      <c r="R214" s="493"/>
      <c r="S214" s="494"/>
      <c r="T214" s="492"/>
      <c r="U214" s="491"/>
      <c r="V214" s="470"/>
      <c r="W214" s="470"/>
      <c r="X214" s="495"/>
      <c r="Y214" s="490"/>
      <c r="Z214" s="491"/>
      <c r="AA214" s="496"/>
      <c r="AB214" s="497"/>
    </row>
    <row r="215" spans="1:28" x14ac:dyDescent="0.35">
      <c r="A215" s="786"/>
      <c r="B215" s="767"/>
      <c r="C215" s="770"/>
      <c r="D215" s="774"/>
      <c r="E215" s="792"/>
      <c r="F215" s="794"/>
      <c r="G215" s="767"/>
      <c r="H215" s="140" t="s">
        <v>258</v>
      </c>
      <c r="I215" s="138" t="str">
        <f>+IF('5 Valoración Control'!I215="","",'5 Valoración Control'!I215)</f>
        <v/>
      </c>
      <c r="J215" s="770"/>
      <c r="K215" s="774"/>
      <c r="L215" s="778"/>
      <c r="M215" s="489"/>
      <c r="N215" s="490"/>
      <c r="O215" s="491"/>
      <c r="P215" s="491"/>
      <c r="Q215" s="492"/>
      <c r="R215" s="493"/>
      <c r="S215" s="494"/>
      <c r="T215" s="492"/>
      <c r="U215" s="491"/>
      <c r="V215" s="470"/>
      <c r="W215" s="470"/>
      <c r="X215" s="495"/>
      <c r="Y215" s="490"/>
      <c r="Z215" s="491"/>
      <c r="AA215" s="496"/>
      <c r="AB215" s="497"/>
    </row>
    <row r="216" spans="1:28" x14ac:dyDescent="0.35">
      <c r="A216" s="786"/>
      <c r="B216" s="767"/>
      <c r="C216" s="770"/>
      <c r="D216" s="774"/>
      <c r="E216" s="792"/>
      <c r="F216" s="794" t="s">
        <v>261</v>
      </c>
      <c r="G216" s="767" t="str">
        <f>+IF('5 Valoración Control'!G216="","",'5 Valoración Control'!G216)</f>
        <v/>
      </c>
      <c r="H216" s="140" t="s">
        <v>245</v>
      </c>
      <c r="I216" s="138" t="str">
        <f>+IF('5 Valoración Control'!I216="","",'5 Valoración Control'!I216)</f>
        <v/>
      </c>
      <c r="J216" s="770"/>
      <c r="K216" s="774"/>
      <c r="L216" s="778"/>
      <c r="M216" s="489"/>
      <c r="N216" s="490"/>
      <c r="O216" s="491"/>
      <c r="P216" s="491"/>
      <c r="Q216" s="492"/>
      <c r="R216" s="493"/>
      <c r="S216" s="494"/>
      <c r="T216" s="492"/>
      <c r="U216" s="491"/>
      <c r="V216" s="470"/>
      <c r="W216" s="470"/>
      <c r="X216" s="495"/>
      <c r="Y216" s="490"/>
      <c r="Z216" s="491"/>
      <c r="AA216" s="496"/>
      <c r="AB216" s="497"/>
    </row>
    <row r="217" spans="1:28" x14ac:dyDescent="0.35">
      <c r="A217" s="786"/>
      <c r="B217" s="767"/>
      <c r="C217" s="770"/>
      <c r="D217" s="774"/>
      <c r="E217" s="792"/>
      <c r="F217" s="794"/>
      <c r="G217" s="767"/>
      <c r="H217" s="140" t="s">
        <v>254</v>
      </c>
      <c r="I217" s="138" t="str">
        <f>+IF('5 Valoración Control'!I217="","",'5 Valoración Control'!I217)</f>
        <v/>
      </c>
      <c r="J217" s="770"/>
      <c r="K217" s="774"/>
      <c r="L217" s="778"/>
      <c r="M217" s="489"/>
      <c r="N217" s="490"/>
      <c r="O217" s="491"/>
      <c r="P217" s="491"/>
      <c r="Q217" s="492"/>
      <c r="R217" s="493"/>
      <c r="S217" s="494"/>
      <c r="T217" s="492"/>
      <c r="U217" s="491"/>
      <c r="V217" s="470"/>
      <c r="W217" s="470"/>
      <c r="X217" s="495"/>
      <c r="Y217" s="490"/>
      <c r="Z217" s="491"/>
      <c r="AA217" s="496"/>
      <c r="AB217" s="497"/>
    </row>
    <row r="218" spans="1:28" x14ac:dyDescent="0.35">
      <c r="A218" s="786"/>
      <c r="B218" s="767"/>
      <c r="C218" s="770"/>
      <c r="D218" s="774"/>
      <c r="E218" s="792"/>
      <c r="F218" s="794"/>
      <c r="G218" s="767"/>
      <c r="H218" s="140" t="s">
        <v>258</v>
      </c>
      <c r="I218" s="138" t="str">
        <f>+IF('5 Valoración Control'!I218="","",'5 Valoración Control'!I218)</f>
        <v/>
      </c>
      <c r="J218" s="770"/>
      <c r="K218" s="774"/>
      <c r="L218" s="778"/>
      <c r="M218" s="489"/>
      <c r="N218" s="490"/>
      <c r="O218" s="491"/>
      <c r="P218" s="491"/>
      <c r="Q218" s="492"/>
      <c r="R218" s="493"/>
      <c r="S218" s="494"/>
      <c r="T218" s="492"/>
      <c r="U218" s="491"/>
      <c r="V218" s="470"/>
      <c r="W218" s="470"/>
      <c r="X218" s="495"/>
      <c r="Y218" s="490"/>
      <c r="Z218" s="491"/>
      <c r="AA218" s="496"/>
      <c r="AB218" s="497"/>
    </row>
    <row r="219" spans="1:28" x14ac:dyDescent="0.35">
      <c r="A219" s="786"/>
      <c r="B219" s="767"/>
      <c r="C219" s="770"/>
      <c r="D219" s="774"/>
      <c r="E219" s="792"/>
      <c r="F219" s="794" t="s">
        <v>262</v>
      </c>
      <c r="G219" s="767" t="str">
        <f>+IF('5 Valoración Control'!G219="","",'5 Valoración Control'!G219)</f>
        <v/>
      </c>
      <c r="H219" s="140" t="s">
        <v>245</v>
      </c>
      <c r="I219" s="138" t="str">
        <f>+IF('5 Valoración Control'!I219="","",'5 Valoración Control'!I219)</f>
        <v/>
      </c>
      <c r="J219" s="770"/>
      <c r="K219" s="774"/>
      <c r="L219" s="778"/>
      <c r="M219" s="489"/>
      <c r="N219" s="490"/>
      <c r="O219" s="491"/>
      <c r="P219" s="491"/>
      <c r="Q219" s="492"/>
      <c r="R219" s="493"/>
      <c r="S219" s="494"/>
      <c r="T219" s="492"/>
      <c r="U219" s="491"/>
      <c r="V219" s="470"/>
      <c r="W219" s="470"/>
      <c r="X219" s="495"/>
      <c r="Y219" s="490"/>
      <c r="Z219" s="491"/>
      <c r="AA219" s="496"/>
      <c r="AB219" s="497"/>
    </row>
    <row r="220" spans="1:28" x14ac:dyDescent="0.35">
      <c r="A220" s="786"/>
      <c r="B220" s="767"/>
      <c r="C220" s="770"/>
      <c r="D220" s="774"/>
      <c r="E220" s="792"/>
      <c r="F220" s="794"/>
      <c r="G220" s="767"/>
      <c r="H220" s="140" t="s">
        <v>254</v>
      </c>
      <c r="I220" s="138" t="str">
        <f>+IF('5 Valoración Control'!I220="","",'5 Valoración Control'!I220)</f>
        <v/>
      </c>
      <c r="J220" s="770"/>
      <c r="K220" s="774"/>
      <c r="L220" s="778"/>
      <c r="M220" s="489"/>
      <c r="N220" s="490"/>
      <c r="O220" s="491"/>
      <c r="P220" s="491"/>
      <c r="Q220" s="492"/>
      <c r="R220" s="493"/>
      <c r="S220" s="494"/>
      <c r="T220" s="492"/>
      <c r="U220" s="491"/>
      <c r="V220" s="470"/>
      <c r="W220" s="470"/>
      <c r="X220" s="495"/>
      <c r="Y220" s="490"/>
      <c r="Z220" s="491"/>
      <c r="AA220" s="496"/>
      <c r="AB220" s="497"/>
    </row>
    <row r="221" spans="1:28" ht="12" thickBot="1" x14ac:dyDescent="0.4">
      <c r="A221" s="787"/>
      <c r="B221" s="780"/>
      <c r="C221" s="771"/>
      <c r="D221" s="775"/>
      <c r="E221" s="793"/>
      <c r="F221" s="795"/>
      <c r="G221" s="780"/>
      <c r="H221" s="141" t="s">
        <v>258</v>
      </c>
      <c r="I221" s="139" t="str">
        <f>+IF('5 Valoración Control'!I221="","",'5 Valoración Control'!I221)</f>
        <v/>
      </c>
      <c r="J221" s="771"/>
      <c r="K221" s="775"/>
      <c r="L221" s="779"/>
      <c r="M221" s="498"/>
      <c r="N221" s="499"/>
      <c r="O221" s="500"/>
      <c r="P221" s="500"/>
      <c r="Q221" s="501"/>
      <c r="R221" s="502"/>
      <c r="S221" s="503"/>
      <c r="T221" s="501"/>
      <c r="U221" s="500"/>
      <c r="V221" s="504"/>
      <c r="W221" s="504"/>
      <c r="X221" s="505"/>
      <c r="Y221" s="499"/>
      <c r="Z221" s="500"/>
      <c r="AA221" s="506"/>
      <c r="AB221" s="507"/>
    </row>
    <row r="222" spans="1:28" x14ac:dyDescent="0.35">
      <c r="A222" s="785" t="str">
        <f>'1 Contexto e Identificación'!$A$25</f>
        <v>R15</v>
      </c>
      <c r="B222" s="789" t="str">
        <f>+'1 Contexto e Identificación'!$E$25</f>
        <v xml:space="preserve">  </v>
      </c>
      <c r="C222" s="769" t="str">
        <f>+'4 Mapa Calor Inherente'!$C$26</f>
        <v/>
      </c>
      <c r="D222" s="773" t="str">
        <f>+'4 Mapa Calor Inherente'!$D$26</f>
        <v/>
      </c>
      <c r="E222" s="791" t="str">
        <f>+'4 Mapa Calor Inherente'!$E$26</f>
        <v/>
      </c>
      <c r="F222" s="798" t="s">
        <v>244</v>
      </c>
      <c r="G222" s="789" t="str">
        <f>+IF('5 Valoración Control'!G222="","",'5 Valoración Control'!G222)</f>
        <v/>
      </c>
      <c r="H222" s="142" t="s">
        <v>245</v>
      </c>
      <c r="I222" s="130" t="str">
        <f>+IF('5 Valoración Control'!I222="","",'5 Valoración Control'!I222)</f>
        <v/>
      </c>
      <c r="J222" s="769" t="str">
        <f>+'6 Mapa Calor Residual'!$C$26</f>
        <v/>
      </c>
      <c r="K222" s="773" t="str">
        <f>+'6 Mapa Calor Residual'!$D$26</f>
        <v/>
      </c>
      <c r="L222" s="777" t="str">
        <f>+'6 Mapa Calor Residual'!$E$26</f>
        <v/>
      </c>
      <c r="M222" s="476"/>
      <c r="N222" s="477"/>
      <c r="O222" s="478"/>
      <c r="P222" s="478"/>
      <c r="Q222" s="487"/>
      <c r="R222" s="488"/>
      <c r="S222" s="480"/>
      <c r="T222" s="487"/>
      <c r="U222" s="478"/>
      <c r="V222" s="510"/>
      <c r="W222" s="510"/>
      <c r="X222" s="511"/>
      <c r="Y222" s="477"/>
      <c r="Z222" s="478"/>
      <c r="AA222" s="508"/>
      <c r="AB222" s="486"/>
    </row>
    <row r="223" spans="1:28" x14ac:dyDescent="0.35">
      <c r="A223" s="786"/>
      <c r="B223" s="767"/>
      <c r="C223" s="770"/>
      <c r="D223" s="774"/>
      <c r="E223" s="792"/>
      <c r="F223" s="794"/>
      <c r="G223" s="767"/>
      <c r="H223" s="140" t="s">
        <v>254</v>
      </c>
      <c r="I223" s="138" t="str">
        <f>+IF('5 Valoración Control'!I223="","",'5 Valoración Control'!I223)</f>
        <v/>
      </c>
      <c r="J223" s="770"/>
      <c r="K223" s="774"/>
      <c r="L223" s="778"/>
      <c r="M223" s="489"/>
      <c r="N223" s="490"/>
      <c r="O223" s="491"/>
      <c r="P223" s="491"/>
      <c r="Q223" s="492"/>
      <c r="R223" s="493"/>
      <c r="S223" s="494"/>
      <c r="T223" s="492"/>
      <c r="U223" s="491"/>
      <c r="V223" s="470"/>
      <c r="W223" s="470"/>
      <c r="X223" s="495"/>
      <c r="Y223" s="490"/>
      <c r="Z223" s="491"/>
      <c r="AA223" s="496"/>
      <c r="AB223" s="497"/>
    </row>
    <row r="224" spans="1:28" x14ac:dyDescent="0.35">
      <c r="A224" s="786"/>
      <c r="B224" s="767"/>
      <c r="C224" s="770"/>
      <c r="D224" s="774"/>
      <c r="E224" s="792"/>
      <c r="F224" s="794"/>
      <c r="G224" s="767"/>
      <c r="H224" s="140" t="s">
        <v>258</v>
      </c>
      <c r="I224" s="138" t="str">
        <f>+IF('5 Valoración Control'!I224="","",'5 Valoración Control'!I224)</f>
        <v/>
      </c>
      <c r="J224" s="770"/>
      <c r="K224" s="774"/>
      <c r="L224" s="778"/>
      <c r="M224" s="489"/>
      <c r="N224" s="490"/>
      <c r="O224" s="491"/>
      <c r="P224" s="491"/>
      <c r="Q224" s="492"/>
      <c r="R224" s="493"/>
      <c r="S224" s="494"/>
      <c r="T224" s="492"/>
      <c r="U224" s="491"/>
      <c r="V224" s="470"/>
      <c r="W224" s="470"/>
      <c r="X224" s="495"/>
      <c r="Y224" s="490"/>
      <c r="Z224" s="491"/>
      <c r="AA224" s="496"/>
      <c r="AB224" s="497"/>
    </row>
    <row r="225" spans="1:28" x14ac:dyDescent="0.35">
      <c r="A225" s="786"/>
      <c r="B225" s="767"/>
      <c r="C225" s="770"/>
      <c r="D225" s="774"/>
      <c r="E225" s="792"/>
      <c r="F225" s="794" t="s">
        <v>259</v>
      </c>
      <c r="G225" s="767" t="str">
        <f>+IF('5 Valoración Control'!G225="","",'5 Valoración Control'!G225)</f>
        <v/>
      </c>
      <c r="H225" s="140" t="s">
        <v>245</v>
      </c>
      <c r="I225" s="138" t="str">
        <f>+IF('5 Valoración Control'!I225="","",'5 Valoración Control'!I225)</f>
        <v/>
      </c>
      <c r="J225" s="770"/>
      <c r="K225" s="774"/>
      <c r="L225" s="778"/>
      <c r="M225" s="489"/>
      <c r="N225" s="490"/>
      <c r="O225" s="491"/>
      <c r="P225" s="491"/>
      <c r="Q225" s="492"/>
      <c r="R225" s="493"/>
      <c r="S225" s="494"/>
      <c r="T225" s="492"/>
      <c r="U225" s="491"/>
      <c r="V225" s="470"/>
      <c r="W225" s="470"/>
      <c r="X225" s="495"/>
      <c r="Y225" s="490"/>
      <c r="Z225" s="491"/>
      <c r="AA225" s="496"/>
      <c r="AB225" s="497"/>
    </row>
    <row r="226" spans="1:28" x14ac:dyDescent="0.35">
      <c r="A226" s="786"/>
      <c r="B226" s="767"/>
      <c r="C226" s="770"/>
      <c r="D226" s="774"/>
      <c r="E226" s="792"/>
      <c r="F226" s="794"/>
      <c r="G226" s="767"/>
      <c r="H226" s="140" t="s">
        <v>254</v>
      </c>
      <c r="I226" s="138" t="str">
        <f>+IF('5 Valoración Control'!I226="","",'5 Valoración Control'!I226)</f>
        <v/>
      </c>
      <c r="J226" s="770"/>
      <c r="K226" s="774"/>
      <c r="L226" s="778"/>
      <c r="M226" s="489"/>
      <c r="N226" s="490"/>
      <c r="O226" s="491"/>
      <c r="P226" s="491"/>
      <c r="Q226" s="492"/>
      <c r="R226" s="493"/>
      <c r="S226" s="494"/>
      <c r="T226" s="492"/>
      <c r="U226" s="491"/>
      <c r="V226" s="470"/>
      <c r="W226" s="470"/>
      <c r="X226" s="495"/>
      <c r="Y226" s="490"/>
      <c r="Z226" s="491"/>
      <c r="AA226" s="496"/>
      <c r="AB226" s="497"/>
    </row>
    <row r="227" spans="1:28" x14ac:dyDescent="0.35">
      <c r="A227" s="786"/>
      <c r="B227" s="767"/>
      <c r="C227" s="770"/>
      <c r="D227" s="774"/>
      <c r="E227" s="792"/>
      <c r="F227" s="794"/>
      <c r="G227" s="767"/>
      <c r="H227" s="140" t="s">
        <v>258</v>
      </c>
      <c r="I227" s="138" t="str">
        <f>+IF('5 Valoración Control'!I227="","",'5 Valoración Control'!I227)</f>
        <v/>
      </c>
      <c r="J227" s="770"/>
      <c r="K227" s="774"/>
      <c r="L227" s="778"/>
      <c r="M227" s="489"/>
      <c r="N227" s="490"/>
      <c r="O227" s="491"/>
      <c r="P227" s="491"/>
      <c r="Q227" s="492"/>
      <c r="R227" s="493"/>
      <c r="S227" s="494"/>
      <c r="T227" s="492"/>
      <c r="U227" s="491"/>
      <c r="V227" s="470"/>
      <c r="W227" s="470"/>
      <c r="X227" s="495"/>
      <c r="Y227" s="490"/>
      <c r="Z227" s="491"/>
      <c r="AA227" s="496"/>
      <c r="AB227" s="497"/>
    </row>
    <row r="228" spans="1:28" x14ac:dyDescent="0.35">
      <c r="A228" s="786"/>
      <c r="B228" s="767"/>
      <c r="C228" s="770"/>
      <c r="D228" s="774"/>
      <c r="E228" s="792"/>
      <c r="F228" s="794" t="s">
        <v>260</v>
      </c>
      <c r="G228" s="767" t="str">
        <f>+IF('5 Valoración Control'!G228="","",'5 Valoración Control'!G228)</f>
        <v/>
      </c>
      <c r="H228" s="140" t="s">
        <v>245</v>
      </c>
      <c r="I228" s="138" t="str">
        <f>+IF('5 Valoración Control'!I228="","",'5 Valoración Control'!I228)</f>
        <v/>
      </c>
      <c r="J228" s="770"/>
      <c r="K228" s="774"/>
      <c r="L228" s="778"/>
      <c r="M228" s="489"/>
      <c r="N228" s="490"/>
      <c r="O228" s="491"/>
      <c r="P228" s="491"/>
      <c r="Q228" s="492"/>
      <c r="R228" s="493"/>
      <c r="S228" s="494"/>
      <c r="T228" s="492"/>
      <c r="U228" s="491"/>
      <c r="V228" s="470"/>
      <c r="W228" s="470"/>
      <c r="X228" s="495"/>
      <c r="Y228" s="490"/>
      <c r="Z228" s="491"/>
      <c r="AA228" s="496"/>
      <c r="AB228" s="497"/>
    </row>
    <row r="229" spans="1:28" x14ac:dyDescent="0.35">
      <c r="A229" s="786"/>
      <c r="B229" s="767"/>
      <c r="C229" s="770"/>
      <c r="D229" s="774"/>
      <c r="E229" s="792"/>
      <c r="F229" s="794"/>
      <c r="G229" s="767"/>
      <c r="H229" s="140" t="s">
        <v>254</v>
      </c>
      <c r="I229" s="138" t="str">
        <f>+IF('5 Valoración Control'!I229="","",'5 Valoración Control'!I229)</f>
        <v/>
      </c>
      <c r="J229" s="770"/>
      <c r="K229" s="774"/>
      <c r="L229" s="778"/>
      <c r="M229" s="489"/>
      <c r="N229" s="490"/>
      <c r="O229" s="491"/>
      <c r="P229" s="491"/>
      <c r="Q229" s="492"/>
      <c r="R229" s="493"/>
      <c r="S229" s="494"/>
      <c r="T229" s="492"/>
      <c r="U229" s="491"/>
      <c r="V229" s="470"/>
      <c r="W229" s="470"/>
      <c r="X229" s="495"/>
      <c r="Y229" s="490"/>
      <c r="Z229" s="491"/>
      <c r="AA229" s="496"/>
      <c r="AB229" s="497"/>
    </row>
    <row r="230" spans="1:28" x14ac:dyDescent="0.35">
      <c r="A230" s="786"/>
      <c r="B230" s="767"/>
      <c r="C230" s="770"/>
      <c r="D230" s="774"/>
      <c r="E230" s="792"/>
      <c r="F230" s="794"/>
      <c r="G230" s="767"/>
      <c r="H230" s="140" t="s">
        <v>258</v>
      </c>
      <c r="I230" s="138" t="str">
        <f>+IF('5 Valoración Control'!I230="","",'5 Valoración Control'!I230)</f>
        <v/>
      </c>
      <c r="J230" s="770"/>
      <c r="K230" s="774"/>
      <c r="L230" s="778"/>
      <c r="M230" s="489"/>
      <c r="N230" s="490"/>
      <c r="O230" s="491"/>
      <c r="P230" s="491"/>
      <c r="Q230" s="492"/>
      <c r="R230" s="493"/>
      <c r="S230" s="494"/>
      <c r="T230" s="492"/>
      <c r="U230" s="491"/>
      <c r="V230" s="470"/>
      <c r="W230" s="470"/>
      <c r="X230" s="495"/>
      <c r="Y230" s="490"/>
      <c r="Z230" s="491"/>
      <c r="AA230" s="496"/>
      <c r="AB230" s="497"/>
    </row>
    <row r="231" spans="1:28" x14ac:dyDescent="0.35">
      <c r="A231" s="786"/>
      <c r="B231" s="767"/>
      <c r="C231" s="770"/>
      <c r="D231" s="774"/>
      <c r="E231" s="792"/>
      <c r="F231" s="794" t="s">
        <v>261</v>
      </c>
      <c r="G231" s="767" t="str">
        <f>+IF('5 Valoración Control'!G231="","",'5 Valoración Control'!G231)</f>
        <v/>
      </c>
      <c r="H231" s="140" t="s">
        <v>245</v>
      </c>
      <c r="I231" s="138" t="str">
        <f>+IF('5 Valoración Control'!I231="","",'5 Valoración Control'!I231)</f>
        <v/>
      </c>
      <c r="J231" s="770"/>
      <c r="K231" s="774"/>
      <c r="L231" s="778"/>
      <c r="M231" s="489"/>
      <c r="N231" s="490"/>
      <c r="O231" s="491"/>
      <c r="P231" s="491"/>
      <c r="Q231" s="492"/>
      <c r="R231" s="493"/>
      <c r="S231" s="494"/>
      <c r="T231" s="492"/>
      <c r="U231" s="491"/>
      <c r="V231" s="470"/>
      <c r="W231" s="470"/>
      <c r="X231" s="495"/>
      <c r="Y231" s="490"/>
      <c r="Z231" s="491"/>
      <c r="AA231" s="496"/>
      <c r="AB231" s="497"/>
    </row>
    <row r="232" spans="1:28" x14ac:dyDescent="0.35">
      <c r="A232" s="786"/>
      <c r="B232" s="767"/>
      <c r="C232" s="770"/>
      <c r="D232" s="774"/>
      <c r="E232" s="792"/>
      <c r="F232" s="794"/>
      <c r="G232" s="767"/>
      <c r="H232" s="140" t="s">
        <v>254</v>
      </c>
      <c r="I232" s="138" t="str">
        <f>+IF('5 Valoración Control'!I232="","",'5 Valoración Control'!I232)</f>
        <v/>
      </c>
      <c r="J232" s="770"/>
      <c r="K232" s="774"/>
      <c r="L232" s="778"/>
      <c r="M232" s="489"/>
      <c r="N232" s="490"/>
      <c r="O232" s="491"/>
      <c r="P232" s="491"/>
      <c r="Q232" s="492"/>
      <c r="R232" s="493"/>
      <c r="S232" s="494"/>
      <c r="T232" s="492"/>
      <c r="U232" s="491"/>
      <c r="V232" s="470"/>
      <c r="W232" s="470"/>
      <c r="X232" s="495"/>
      <c r="Y232" s="490"/>
      <c r="Z232" s="491"/>
      <c r="AA232" s="496"/>
      <c r="AB232" s="497"/>
    </row>
    <row r="233" spans="1:28" x14ac:dyDescent="0.35">
      <c r="A233" s="786"/>
      <c r="B233" s="767"/>
      <c r="C233" s="770"/>
      <c r="D233" s="774"/>
      <c r="E233" s="792"/>
      <c r="F233" s="794"/>
      <c r="G233" s="767"/>
      <c r="H233" s="140" t="s">
        <v>258</v>
      </c>
      <c r="I233" s="138" t="str">
        <f>+IF('5 Valoración Control'!I233="","",'5 Valoración Control'!I233)</f>
        <v/>
      </c>
      <c r="J233" s="770"/>
      <c r="K233" s="774"/>
      <c r="L233" s="778"/>
      <c r="M233" s="489"/>
      <c r="N233" s="490"/>
      <c r="O233" s="491"/>
      <c r="P233" s="491"/>
      <c r="Q233" s="492"/>
      <c r="R233" s="493"/>
      <c r="S233" s="494"/>
      <c r="T233" s="492"/>
      <c r="U233" s="491"/>
      <c r="V233" s="470"/>
      <c r="W233" s="470"/>
      <c r="X233" s="495"/>
      <c r="Y233" s="490"/>
      <c r="Z233" s="491"/>
      <c r="AA233" s="496"/>
      <c r="AB233" s="497"/>
    </row>
    <row r="234" spans="1:28" x14ac:dyDescent="0.35">
      <c r="A234" s="786"/>
      <c r="B234" s="767"/>
      <c r="C234" s="770"/>
      <c r="D234" s="774"/>
      <c r="E234" s="792"/>
      <c r="F234" s="794" t="s">
        <v>262</v>
      </c>
      <c r="G234" s="767" t="str">
        <f>+IF('5 Valoración Control'!G234="","",'5 Valoración Control'!G234)</f>
        <v/>
      </c>
      <c r="H234" s="140" t="s">
        <v>245</v>
      </c>
      <c r="I234" s="138" t="str">
        <f>+IF('5 Valoración Control'!I234="","",'5 Valoración Control'!I234)</f>
        <v/>
      </c>
      <c r="J234" s="770"/>
      <c r="K234" s="774"/>
      <c r="L234" s="778"/>
      <c r="M234" s="489"/>
      <c r="N234" s="490"/>
      <c r="O234" s="491"/>
      <c r="P234" s="491"/>
      <c r="Q234" s="492"/>
      <c r="R234" s="493"/>
      <c r="S234" s="494"/>
      <c r="T234" s="492"/>
      <c r="U234" s="491"/>
      <c r="V234" s="470"/>
      <c r="W234" s="470"/>
      <c r="X234" s="495"/>
      <c r="Y234" s="490"/>
      <c r="Z234" s="491"/>
      <c r="AA234" s="496"/>
      <c r="AB234" s="497"/>
    </row>
    <row r="235" spans="1:28" x14ac:dyDescent="0.35">
      <c r="A235" s="786"/>
      <c r="B235" s="767"/>
      <c r="C235" s="770"/>
      <c r="D235" s="774"/>
      <c r="E235" s="792"/>
      <c r="F235" s="794"/>
      <c r="G235" s="767"/>
      <c r="H235" s="140" t="s">
        <v>254</v>
      </c>
      <c r="I235" s="138" t="str">
        <f>+IF('5 Valoración Control'!I235="","",'5 Valoración Control'!I235)</f>
        <v/>
      </c>
      <c r="J235" s="770"/>
      <c r="K235" s="774"/>
      <c r="L235" s="778"/>
      <c r="M235" s="489"/>
      <c r="N235" s="490"/>
      <c r="O235" s="491"/>
      <c r="P235" s="491"/>
      <c r="Q235" s="492"/>
      <c r="R235" s="493"/>
      <c r="S235" s="494"/>
      <c r="T235" s="492"/>
      <c r="U235" s="491"/>
      <c r="V235" s="470"/>
      <c r="W235" s="470"/>
      <c r="X235" s="495"/>
      <c r="Y235" s="490"/>
      <c r="Z235" s="491"/>
      <c r="AA235" s="496"/>
      <c r="AB235" s="497"/>
    </row>
    <row r="236" spans="1:28" ht="12" thickBot="1" x14ac:dyDescent="0.4">
      <c r="A236" s="787"/>
      <c r="B236" s="780"/>
      <c r="C236" s="771"/>
      <c r="D236" s="775"/>
      <c r="E236" s="793"/>
      <c r="F236" s="795"/>
      <c r="G236" s="780"/>
      <c r="H236" s="141" t="s">
        <v>258</v>
      </c>
      <c r="I236" s="139" t="str">
        <f>+IF('5 Valoración Control'!I236="","",'5 Valoración Control'!I236)</f>
        <v/>
      </c>
      <c r="J236" s="771"/>
      <c r="K236" s="775"/>
      <c r="L236" s="779"/>
      <c r="M236" s="498"/>
      <c r="N236" s="499"/>
      <c r="O236" s="500"/>
      <c r="P236" s="500"/>
      <c r="Q236" s="501"/>
      <c r="R236" s="502"/>
      <c r="S236" s="503"/>
      <c r="T236" s="501"/>
      <c r="U236" s="500"/>
      <c r="V236" s="504"/>
      <c r="W236" s="504"/>
      <c r="X236" s="505"/>
      <c r="Y236" s="499"/>
      <c r="Z236" s="500"/>
      <c r="AA236" s="506"/>
      <c r="AB236" s="507"/>
    </row>
    <row r="237" spans="1:28" x14ac:dyDescent="0.35">
      <c r="A237" s="785" t="str">
        <f>'1 Contexto e Identificación'!$A$26</f>
        <v>R16</v>
      </c>
      <c r="B237" s="789" t="str">
        <f>+'1 Contexto e Identificación'!$E$26</f>
        <v xml:space="preserve">  </v>
      </c>
      <c r="C237" s="769" t="str">
        <f>+'4 Mapa Calor Inherente'!$C$27</f>
        <v/>
      </c>
      <c r="D237" s="773" t="str">
        <f>+'4 Mapa Calor Inherente'!$D$27</f>
        <v/>
      </c>
      <c r="E237" s="791" t="str">
        <f>+'4 Mapa Calor Inherente'!$E$27</f>
        <v/>
      </c>
      <c r="F237" s="798" t="s">
        <v>244</v>
      </c>
      <c r="G237" s="789" t="str">
        <f>+IF('5 Valoración Control'!G237="","",'5 Valoración Control'!G237)</f>
        <v/>
      </c>
      <c r="H237" s="142" t="s">
        <v>245</v>
      </c>
      <c r="I237" s="130" t="str">
        <f>+IF('5 Valoración Control'!I237="","",'5 Valoración Control'!I237)</f>
        <v/>
      </c>
      <c r="J237" s="769" t="str">
        <f>+'6 Mapa Calor Residual'!$C$27</f>
        <v/>
      </c>
      <c r="K237" s="773" t="str">
        <f>+'6 Mapa Calor Residual'!$D$27</f>
        <v/>
      </c>
      <c r="L237" s="777" t="str">
        <f>+'6 Mapa Calor Residual'!$E$27</f>
        <v/>
      </c>
      <c r="M237" s="476"/>
      <c r="N237" s="477"/>
      <c r="O237" s="478"/>
      <c r="P237" s="478"/>
      <c r="Q237" s="487"/>
      <c r="R237" s="488"/>
      <c r="S237" s="480"/>
      <c r="T237" s="487"/>
      <c r="U237" s="478"/>
      <c r="V237" s="510"/>
      <c r="W237" s="510"/>
      <c r="X237" s="511"/>
      <c r="Y237" s="477"/>
      <c r="Z237" s="478"/>
      <c r="AA237" s="508"/>
      <c r="AB237" s="486"/>
    </row>
    <row r="238" spans="1:28" x14ac:dyDescent="0.35">
      <c r="A238" s="786"/>
      <c r="B238" s="767"/>
      <c r="C238" s="770"/>
      <c r="D238" s="774"/>
      <c r="E238" s="792"/>
      <c r="F238" s="794"/>
      <c r="G238" s="767"/>
      <c r="H238" s="140" t="s">
        <v>254</v>
      </c>
      <c r="I238" s="138" t="str">
        <f>+IF('5 Valoración Control'!I238="","",'5 Valoración Control'!I238)</f>
        <v/>
      </c>
      <c r="J238" s="770"/>
      <c r="K238" s="774"/>
      <c r="L238" s="778"/>
      <c r="M238" s="489"/>
      <c r="N238" s="490"/>
      <c r="O238" s="491"/>
      <c r="P238" s="491"/>
      <c r="Q238" s="492"/>
      <c r="R238" s="493"/>
      <c r="S238" s="494"/>
      <c r="T238" s="492"/>
      <c r="U238" s="491"/>
      <c r="V238" s="470"/>
      <c r="W238" s="470"/>
      <c r="X238" s="495"/>
      <c r="Y238" s="490"/>
      <c r="Z238" s="491"/>
      <c r="AA238" s="496"/>
      <c r="AB238" s="497"/>
    </row>
    <row r="239" spans="1:28" x14ac:dyDescent="0.35">
      <c r="A239" s="786"/>
      <c r="B239" s="767"/>
      <c r="C239" s="770"/>
      <c r="D239" s="774"/>
      <c r="E239" s="792"/>
      <c r="F239" s="794"/>
      <c r="G239" s="767"/>
      <c r="H239" s="140" t="s">
        <v>258</v>
      </c>
      <c r="I239" s="138" t="str">
        <f>+IF('5 Valoración Control'!I239="","",'5 Valoración Control'!I239)</f>
        <v/>
      </c>
      <c r="J239" s="770"/>
      <c r="K239" s="774"/>
      <c r="L239" s="778"/>
      <c r="M239" s="489"/>
      <c r="N239" s="490"/>
      <c r="O239" s="491"/>
      <c r="P239" s="491"/>
      <c r="Q239" s="492"/>
      <c r="R239" s="493"/>
      <c r="S239" s="494"/>
      <c r="T239" s="492"/>
      <c r="U239" s="491"/>
      <c r="V239" s="470"/>
      <c r="W239" s="470"/>
      <c r="X239" s="495"/>
      <c r="Y239" s="490"/>
      <c r="Z239" s="491"/>
      <c r="AA239" s="496"/>
      <c r="AB239" s="497"/>
    </row>
    <row r="240" spans="1:28" x14ac:dyDescent="0.35">
      <c r="A240" s="786"/>
      <c r="B240" s="767"/>
      <c r="C240" s="770"/>
      <c r="D240" s="774"/>
      <c r="E240" s="792"/>
      <c r="F240" s="794" t="s">
        <v>259</v>
      </c>
      <c r="G240" s="767" t="str">
        <f>+IF('5 Valoración Control'!G240="","",'5 Valoración Control'!G240)</f>
        <v/>
      </c>
      <c r="H240" s="140" t="s">
        <v>245</v>
      </c>
      <c r="I240" s="138" t="str">
        <f>+IF('5 Valoración Control'!I240="","",'5 Valoración Control'!I240)</f>
        <v/>
      </c>
      <c r="J240" s="770"/>
      <c r="K240" s="774"/>
      <c r="L240" s="778"/>
      <c r="M240" s="489"/>
      <c r="N240" s="490"/>
      <c r="O240" s="491"/>
      <c r="P240" s="491"/>
      <c r="Q240" s="492"/>
      <c r="R240" s="493"/>
      <c r="S240" s="494"/>
      <c r="T240" s="492"/>
      <c r="U240" s="491"/>
      <c r="V240" s="470"/>
      <c r="W240" s="470"/>
      <c r="X240" s="495"/>
      <c r="Y240" s="490"/>
      <c r="Z240" s="491"/>
      <c r="AA240" s="496"/>
      <c r="AB240" s="497"/>
    </row>
    <row r="241" spans="1:28" x14ac:dyDescent="0.35">
      <c r="A241" s="786"/>
      <c r="B241" s="767"/>
      <c r="C241" s="770"/>
      <c r="D241" s="774"/>
      <c r="E241" s="792"/>
      <c r="F241" s="794"/>
      <c r="G241" s="767"/>
      <c r="H241" s="140" t="s">
        <v>254</v>
      </c>
      <c r="I241" s="138" t="str">
        <f>+IF('5 Valoración Control'!I241="","",'5 Valoración Control'!I241)</f>
        <v/>
      </c>
      <c r="J241" s="770"/>
      <c r="K241" s="774"/>
      <c r="L241" s="778"/>
      <c r="M241" s="489"/>
      <c r="N241" s="490"/>
      <c r="O241" s="491"/>
      <c r="P241" s="491"/>
      <c r="Q241" s="492"/>
      <c r="R241" s="493"/>
      <c r="S241" s="494"/>
      <c r="T241" s="492"/>
      <c r="U241" s="491"/>
      <c r="V241" s="470"/>
      <c r="W241" s="470"/>
      <c r="X241" s="495"/>
      <c r="Y241" s="490"/>
      <c r="Z241" s="491"/>
      <c r="AA241" s="496"/>
      <c r="AB241" s="497"/>
    </row>
    <row r="242" spans="1:28" x14ac:dyDescent="0.35">
      <c r="A242" s="786"/>
      <c r="B242" s="767"/>
      <c r="C242" s="770"/>
      <c r="D242" s="774"/>
      <c r="E242" s="792"/>
      <c r="F242" s="794"/>
      <c r="G242" s="767"/>
      <c r="H242" s="140" t="s">
        <v>258</v>
      </c>
      <c r="I242" s="138" t="str">
        <f>+IF('5 Valoración Control'!I242="","",'5 Valoración Control'!I242)</f>
        <v/>
      </c>
      <c r="J242" s="770"/>
      <c r="K242" s="774"/>
      <c r="L242" s="778"/>
      <c r="M242" s="489"/>
      <c r="N242" s="490"/>
      <c r="O242" s="491"/>
      <c r="P242" s="491"/>
      <c r="Q242" s="492"/>
      <c r="R242" s="493"/>
      <c r="S242" s="494"/>
      <c r="T242" s="492"/>
      <c r="U242" s="491"/>
      <c r="V242" s="470"/>
      <c r="W242" s="470"/>
      <c r="X242" s="495"/>
      <c r="Y242" s="490"/>
      <c r="Z242" s="491"/>
      <c r="AA242" s="496"/>
      <c r="AB242" s="497"/>
    </row>
    <row r="243" spans="1:28" x14ac:dyDescent="0.35">
      <c r="A243" s="786"/>
      <c r="B243" s="767"/>
      <c r="C243" s="770"/>
      <c r="D243" s="774"/>
      <c r="E243" s="792"/>
      <c r="F243" s="794" t="s">
        <v>260</v>
      </c>
      <c r="G243" s="767" t="str">
        <f>+IF('5 Valoración Control'!G243="","",'5 Valoración Control'!G243)</f>
        <v/>
      </c>
      <c r="H243" s="140" t="s">
        <v>245</v>
      </c>
      <c r="I243" s="138" t="str">
        <f>+IF('5 Valoración Control'!I243="","",'5 Valoración Control'!I243)</f>
        <v/>
      </c>
      <c r="J243" s="770"/>
      <c r="K243" s="774"/>
      <c r="L243" s="778"/>
      <c r="M243" s="489"/>
      <c r="N243" s="490"/>
      <c r="O243" s="491"/>
      <c r="P243" s="491"/>
      <c r="Q243" s="492"/>
      <c r="R243" s="493"/>
      <c r="S243" s="494"/>
      <c r="T243" s="492"/>
      <c r="U243" s="491"/>
      <c r="V243" s="470"/>
      <c r="W243" s="470"/>
      <c r="X243" s="495"/>
      <c r="Y243" s="490"/>
      <c r="Z243" s="491"/>
      <c r="AA243" s="496"/>
      <c r="AB243" s="497"/>
    </row>
    <row r="244" spans="1:28" x14ac:dyDescent="0.35">
      <c r="A244" s="786"/>
      <c r="B244" s="767"/>
      <c r="C244" s="770"/>
      <c r="D244" s="774"/>
      <c r="E244" s="792"/>
      <c r="F244" s="794"/>
      <c r="G244" s="767"/>
      <c r="H244" s="140" t="s">
        <v>254</v>
      </c>
      <c r="I244" s="138" t="str">
        <f>+IF('5 Valoración Control'!I244="","",'5 Valoración Control'!I244)</f>
        <v/>
      </c>
      <c r="J244" s="770"/>
      <c r="K244" s="774"/>
      <c r="L244" s="778"/>
      <c r="M244" s="489"/>
      <c r="N244" s="490"/>
      <c r="O244" s="491"/>
      <c r="P244" s="491"/>
      <c r="Q244" s="492"/>
      <c r="R244" s="493"/>
      <c r="S244" s="494"/>
      <c r="T244" s="492"/>
      <c r="U244" s="491"/>
      <c r="V244" s="470"/>
      <c r="W244" s="470"/>
      <c r="X244" s="495"/>
      <c r="Y244" s="490"/>
      <c r="Z244" s="491"/>
      <c r="AA244" s="496"/>
      <c r="AB244" s="497"/>
    </row>
    <row r="245" spans="1:28" x14ac:dyDescent="0.35">
      <c r="A245" s="786"/>
      <c r="B245" s="767"/>
      <c r="C245" s="770"/>
      <c r="D245" s="774"/>
      <c r="E245" s="792"/>
      <c r="F245" s="794"/>
      <c r="G245" s="767"/>
      <c r="H245" s="140" t="s">
        <v>258</v>
      </c>
      <c r="I245" s="138" t="str">
        <f>+IF('5 Valoración Control'!I245="","",'5 Valoración Control'!I245)</f>
        <v/>
      </c>
      <c r="J245" s="770"/>
      <c r="K245" s="774"/>
      <c r="L245" s="778"/>
      <c r="M245" s="489"/>
      <c r="N245" s="490"/>
      <c r="O245" s="491"/>
      <c r="P245" s="491"/>
      <c r="Q245" s="492"/>
      <c r="R245" s="493"/>
      <c r="S245" s="494"/>
      <c r="T245" s="492"/>
      <c r="U245" s="491"/>
      <c r="V245" s="470"/>
      <c r="W245" s="470"/>
      <c r="X245" s="495"/>
      <c r="Y245" s="490"/>
      <c r="Z245" s="491"/>
      <c r="AA245" s="496"/>
      <c r="AB245" s="497"/>
    </row>
    <row r="246" spans="1:28" x14ac:dyDescent="0.35">
      <c r="A246" s="786"/>
      <c r="B246" s="767"/>
      <c r="C246" s="770"/>
      <c r="D246" s="774"/>
      <c r="E246" s="792"/>
      <c r="F246" s="794" t="s">
        <v>261</v>
      </c>
      <c r="G246" s="767" t="str">
        <f>+IF('5 Valoración Control'!G246="","",'5 Valoración Control'!G246)</f>
        <v/>
      </c>
      <c r="H246" s="140" t="s">
        <v>245</v>
      </c>
      <c r="I246" s="138" t="str">
        <f>+IF('5 Valoración Control'!I246="","",'5 Valoración Control'!I246)</f>
        <v/>
      </c>
      <c r="J246" s="770"/>
      <c r="K246" s="774"/>
      <c r="L246" s="778"/>
      <c r="M246" s="489"/>
      <c r="N246" s="490"/>
      <c r="O246" s="491"/>
      <c r="P246" s="491"/>
      <c r="Q246" s="492"/>
      <c r="R246" s="493"/>
      <c r="S246" s="494"/>
      <c r="T246" s="492"/>
      <c r="U246" s="491"/>
      <c r="V246" s="470"/>
      <c r="W246" s="470"/>
      <c r="X246" s="495"/>
      <c r="Y246" s="490"/>
      <c r="Z246" s="491"/>
      <c r="AA246" s="496"/>
      <c r="AB246" s="497"/>
    </row>
    <row r="247" spans="1:28" x14ac:dyDescent="0.35">
      <c r="A247" s="786"/>
      <c r="B247" s="767"/>
      <c r="C247" s="770"/>
      <c r="D247" s="774"/>
      <c r="E247" s="792"/>
      <c r="F247" s="794"/>
      <c r="G247" s="767"/>
      <c r="H247" s="140" t="s">
        <v>254</v>
      </c>
      <c r="I247" s="138" t="str">
        <f>+IF('5 Valoración Control'!I247="","",'5 Valoración Control'!I247)</f>
        <v/>
      </c>
      <c r="J247" s="770"/>
      <c r="K247" s="774"/>
      <c r="L247" s="778"/>
      <c r="M247" s="489"/>
      <c r="N247" s="490"/>
      <c r="O247" s="491"/>
      <c r="P247" s="491"/>
      <c r="Q247" s="492"/>
      <c r="R247" s="493"/>
      <c r="S247" s="494"/>
      <c r="T247" s="492"/>
      <c r="U247" s="491"/>
      <c r="V247" s="470"/>
      <c r="W247" s="470"/>
      <c r="X247" s="495"/>
      <c r="Y247" s="490"/>
      <c r="Z247" s="491"/>
      <c r="AA247" s="496"/>
      <c r="AB247" s="497"/>
    </row>
    <row r="248" spans="1:28" x14ac:dyDescent="0.35">
      <c r="A248" s="786"/>
      <c r="B248" s="767"/>
      <c r="C248" s="770"/>
      <c r="D248" s="774"/>
      <c r="E248" s="792"/>
      <c r="F248" s="794"/>
      <c r="G248" s="767"/>
      <c r="H248" s="140" t="s">
        <v>258</v>
      </c>
      <c r="I248" s="138" t="str">
        <f>+IF('5 Valoración Control'!I248="","",'5 Valoración Control'!I248)</f>
        <v/>
      </c>
      <c r="J248" s="770"/>
      <c r="K248" s="774"/>
      <c r="L248" s="778"/>
      <c r="M248" s="489"/>
      <c r="N248" s="490"/>
      <c r="O248" s="491"/>
      <c r="P248" s="491"/>
      <c r="Q248" s="492"/>
      <c r="R248" s="493"/>
      <c r="S248" s="494"/>
      <c r="T248" s="492"/>
      <c r="U248" s="491"/>
      <c r="V248" s="470"/>
      <c r="W248" s="470"/>
      <c r="X248" s="495"/>
      <c r="Y248" s="490"/>
      <c r="Z248" s="491"/>
      <c r="AA248" s="496"/>
      <c r="AB248" s="497"/>
    </row>
    <row r="249" spans="1:28" x14ac:dyDescent="0.35">
      <c r="A249" s="786"/>
      <c r="B249" s="767"/>
      <c r="C249" s="770"/>
      <c r="D249" s="774"/>
      <c r="E249" s="792"/>
      <c r="F249" s="794" t="s">
        <v>262</v>
      </c>
      <c r="G249" s="767" t="str">
        <f>+IF('5 Valoración Control'!G249="","",'5 Valoración Control'!G249)</f>
        <v/>
      </c>
      <c r="H249" s="140" t="s">
        <v>245</v>
      </c>
      <c r="I249" s="138" t="str">
        <f>+IF('5 Valoración Control'!I249="","",'5 Valoración Control'!I249)</f>
        <v/>
      </c>
      <c r="J249" s="770"/>
      <c r="K249" s="774"/>
      <c r="L249" s="778"/>
      <c r="M249" s="489"/>
      <c r="N249" s="490"/>
      <c r="O249" s="491"/>
      <c r="P249" s="491"/>
      <c r="Q249" s="492"/>
      <c r="R249" s="493"/>
      <c r="S249" s="494"/>
      <c r="T249" s="492"/>
      <c r="U249" s="491"/>
      <c r="V249" s="470"/>
      <c r="W249" s="470"/>
      <c r="X249" s="495"/>
      <c r="Y249" s="490"/>
      <c r="Z249" s="491"/>
      <c r="AA249" s="496"/>
      <c r="AB249" s="497"/>
    </row>
    <row r="250" spans="1:28" x14ac:dyDescent="0.35">
      <c r="A250" s="786"/>
      <c r="B250" s="767"/>
      <c r="C250" s="770"/>
      <c r="D250" s="774"/>
      <c r="E250" s="792"/>
      <c r="F250" s="794"/>
      <c r="G250" s="767"/>
      <c r="H250" s="140" t="s">
        <v>254</v>
      </c>
      <c r="I250" s="138" t="str">
        <f>+IF('5 Valoración Control'!I250="","",'5 Valoración Control'!I250)</f>
        <v/>
      </c>
      <c r="J250" s="770"/>
      <c r="K250" s="774"/>
      <c r="L250" s="778"/>
      <c r="M250" s="489"/>
      <c r="N250" s="490"/>
      <c r="O250" s="491"/>
      <c r="P250" s="491"/>
      <c r="Q250" s="492"/>
      <c r="R250" s="493"/>
      <c r="S250" s="494"/>
      <c r="T250" s="492"/>
      <c r="U250" s="491"/>
      <c r="V250" s="470"/>
      <c r="W250" s="470"/>
      <c r="X250" s="495"/>
      <c r="Y250" s="490"/>
      <c r="Z250" s="491"/>
      <c r="AA250" s="496"/>
      <c r="AB250" s="497"/>
    </row>
    <row r="251" spans="1:28" ht="12" thickBot="1" x14ac:dyDescent="0.4">
      <c r="A251" s="787"/>
      <c r="B251" s="780"/>
      <c r="C251" s="771"/>
      <c r="D251" s="775"/>
      <c r="E251" s="793"/>
      <c r="F251" s="795"/>
      <c r="G251" s="780"/>
      <c r="H251" s="141" t="s">
        <v>258</v>
      </c>
      <c r="I251" s="139" t="str">
        <f>+IF('5 Valoración Control'!I251="","",'5 Valoración Control'!I251)</f>
        <v/>
      </c>
      <c r="J251" s="771"/>
      <c r="K251" s="775"/>
      <c r="L251" s="779"/>
      <c r="M251" s="498"/>
      <c r="N251" s="499"/>
      <c r="O251" s="500"/>
      <c r="P251" s="500"/>
      <c r="Q251" s="501"/>
      <c r="R251" s="502"/>
      <c r="S251" s="503"/>
      <c r="T251" s="501"/>
      <c r="U251" s="500"/>
      <c r="V251" s="504"/>
      <c r="W251" s="504"/>
      <c r="X251" s="505"/>
      <c r="Y251" s="499"/>
      <c r="Z251" s="500"/>
      <c r="AA251" s="506"/>
      <c r="AB251" s="507"/>
    </row>
    <row r="252" spans="1:28" x14ac:dyDescent="0.35">
      <c r="A252" s="785" t="str">
        <f>'1 Contexto e Identificación'!$A$27</f>
        <v>R17</v>
      </c>
      <c r="B252" s="789" t="str">
        <f>+'1 Contexto e Identificación'!$E$27</f>
        <v xml:space="preserve">  </v>
      </c>
      <c r="C252" s="769" t="str">
        <f>+'4 Mapa Calor Inherente'!$C$28</f>
        <v/>
      </c>
      <c r="D252" s="773" t="str">
        <f>+'4 Mapa Calor Inherente'!$D$28</f>
        <v/>
      </c>
      <c r="E252" s="791" t="str">
        <f>+'4 Mapa Calor Inherente'!$E$28</f>
        <v/>
      </c>
      <c r="F252" s="798" t="s">
        <v>244</v>
      </c>
      <c r="G252" s="789" t="str">
        <f>+IF('5 Valoración Control'!G252="","",'5 Valoración Control'!G252)</f>
        <v/>
      </c>
      <c r="H252" s="142" t="s">
        <v>245</v>
      </c>
      <c r="I252" s="130" t="str">
        <f>+IF('5 Valoración Control'!I252="","",'5 Valoración Control'!I252)</f>
        <v/>
      </c>
      <c r="J252" s="769" t="str">
        <f>+'6 Mapa Calor Residual'!$C$28</f>
        <v/>
      </c>
      <c r="K252" s="773" t="str">
        <f>+'6 Mapa Calor Residual'!$D$28</f>
        <v/>
      </c>
      <c r="L252" s="777" t="str">
        <f>+'6 Mapa Calor Residual'!$E$28</f>
        <v/>
      </c>
      <c r="M252" s="476"/>
      <c r="N252" s="477"/>
      <c r="O252" s="478"/>
      <c r="P252" s="478"/>
      <c r="Q252" s="487"/>
      <c r="R252" s="488"/>
      <c r="S252" s="480"/>
      <c r="T252" s="487"/>
      <c r="U252" s="478"/>
      <c r="V252" s="510"/>
      <c r="W252" s="510"/>
      <c r="X252" s="511"/>
      <c r="Y252" s="477"/>
      <c r="Z252" s="478"/>
      <c r="AA252" s="508"/>
      <c r="AB252" s="486"/>
    </row>
    <row r="253" spans="1:28" x14ac:dyDescent="0.35">
      <c r="A253" s="786"/>
      <c r="B253" s="767"/>
      <c r="C253" s="770"/>
      <c r="D253" s="774"/>
      <c r="E253" s="792"/>
      <c r="F253" s="794"/>
      <c r="G253" s="767"/>
      <c r="H253" s="140" t="s">
        <v>254</v>
      </c>
      <c r="I253" s="138" t="str">
        <f>+IF('5 Valoración Control'!I253="","",'5 Valoración Control'!I253)</f>
        <v/>
      </c>
      <c r="J253" s="770"/>
      <c r="K253" s="774"/>
      <c r="L253" s="778"/>
      <c r="M253" s="489"/>
      <c r="N253" s="490"/>
      <c r="O253" s="491"/>
      <c r="P253" s="491"/>
      <c r="Q253" s="492"/>
      <c r="R253" s="493"/>
      <c r="S253" s="494"/>
      <c r="T253" s="492"/>
      <c r="U253" s="491"/>
      <c r="V253" s="470"/>
      <c r="W253" s="470"/>
      <c r="X253" s="495"/>
      <c r="Y253" s="490"/>
      <c r="Z253" s="491"/>
      <c r="AA253" s="496"/>
      <c r="AB253" s="497"/>
    </row>
    <row r="254" spans="1:28" x14ac:dyDescent="0.35">
      <c r="A254" s="786"/>
      <c r="B254" s="767"/>
      <c r="C254" s="770"/>
      <c r="D254" s="774"/>
      <c r="E254" s="792"/>
      <c r="F254" s="794"/>
      <c r="G254" s="767"/>
      <c r="H254" s="140" t="s">
        <v>258</v>
      </c>
      <c r="I254" s="138" t="str">
        <f>+IF('5 Valoración Control'!I254="","",'5 Valoración Control'!I254)</f>
        <v/>
      </c>
      <c r="J254" s="770"/>
      <c r="K254" s="774"/>
      <c r="L254" s="778"/>
      <c r="M254" s="489"/>
      <c r="N254" s="490"/>
      <c r="O254" s="491"/>
      <c r="P254" s="491"/>
      <c r="Q254" s="492"/>
      <c r="R254" s="493"/>
      <c r="S254" s="494"/>
      <c r="T254" s="492"/>
      <c r="U254" s="491"/>
      <c r="V254" s="470"/>
      <c r="W254" s="470"/>
      <c r="X254" s="495"/>
      <c r="Y254" s="490"/>
      <c r="Z254" s="491"/>
      <c r="AA254" s="496"/>
      <c r="AB254" s="497"/>
    </row>
    <row r="255" spans="1:28" x14ac:dyDescent="0.35">
      <c r="A255" s="786"/>
      <c r="B255" s="767"/>
      <c r="C255" s="770"/>
      <c r="D255" s="774"/>
      <c r="E255" s="792"/>
      <c r="F255" s="794" t="s">
        <v>259</v>
      </c>
      <c r="G255" s="767" t="str">
        <f>+IF('5 Valoración Control'!G255="","",'5 Valoración Control'!G255)</f>
        <v/>
      </c>
      <c r="H255" s="140" t="s">
        <v>245</v>
      </c>
      <c r="I255" s="138" t="str">
        <f>+IF('5 Valoración Control'!I255="","",'5 Valoración Control'!I255)</f>
        <v/>
      </c>
      <c r="J255" s="770"/>
      <c r="K255" s="774"/>
      <c r="L255" s="778"/>
      <c r="M255" s="489"/>
      <c r="N255" s="490"/>
      <c r="O255" s="491"/>
      <c r="P255" s="491"/>
      <c r="Q255" s="492"/>
      <c r="R255" s="493"/>
      <c r="S255" s="494"/>
      <c r="T255" s="492"/>
      <c r="U255" s="491"/>
      <c r="V255" s="470"/>
      <c r="W255" s="470"/>
      <c r="X255" s="495"/>
      <c r="Y255" s="490"/>
      <c r="Z255" s="491"/>
      <c r="AA255" s="496"/>
      <c r="AB255" s="497"/>
    </row>
    <row r="256" spans="1:28" x14ac:dyDescent="0.35">
      <c r="A256" s="786"/>
      <c r="B256" s="767"/>
      <c r="C256" s="770"/>
      <c r="D256" s="774"/>
      <c r="E256" s="792"/>
      <c r="F256" s="794"/>
      <c r="G256" s="767"/>
      <c r="H256" s="140" t="s">
        <v>254</v>
      </c>
      <c r="I256" s="138" t="str">
        <f>+IF('5 Valoración Control'!I256="","",'5 Valoración Control'!I256)</f>
        <v/>
      </c>
      <c r="J256" s="770"/>
      <c r="K256" s="774"/>
      <c r="L256" s="778"/>
      <c r="M256" s="489"/>
      <c r="N256" s="490"/>
      <c r="O256" s="491"/>
      <c r="P256" s="491"/>
      <c r="Q256" s="492"/>
      <c r="R256" s="493"/>
      <c r="S256" s="494"/>
      <c r="T256" s="492"/>
      <c r="U256" s="491"/>
      <c r="V256" s="470"/>
      <c r="W256" s="470"/>
      <c r="X256" s="495"/>
      <c r="Y256" s="490"/>
      <c r="Z256" s="491"/>
      <c r="AA256" s="496"/>
      <c r="AB256" s="497"/>
    </row>
    <row r="257" spans="1:28" x14ac:dyDescent="0.35">
      <c r="A257" s="786"/>
      <c r="B257" s="767"/>
      <c r="C257" s="770"/>
      <c r="D257" s="774"/>
      <c r="E257" s="792"/>
      <c r="F257" s="794"/>
      <c r="G257" s="767"/>
      <c r="H257" s="140" t="s">
        <v>258</v>
      </c>
      <c r="I257" s="138" t="str">
        <f>+IF('5 Valoración Control'!I257="","",'5 Valoración Control'!I257)</f>
        <v/>
      </c>
      <c r="J257" s="770"/>
      <c r="K257" s="774"/>
      <c r="L257" s="778"/>
      <c r="M257" s="489"/>
      <c r="N257" s="490"/>
      <c r="O257" s="491"/>
      <c r="P257" s="491"/>
      <c r="Q257" s="492"/>
      <c r="R257" s="493"/>
      <c r="S257" s="494"/>
      <c r="T257" s="492"/>
      <c r="U257" s="491"/>
      <c r="V257" s="470"/>
      <c r="W257" s="470"/>
      <c r="X257" s="495"/>
      <c r="Y257" s="490"/>
      <c r="Z257" s="491"/>
      <c r="AA257" s="496"/>
      <c r="AB257" s="497"/>
    </row>
    <row r="258" spans="1:28" x14ac:dyDescent="0.35">
      <c r="A258" s="786"/>
      <c r="B258" s="767"/>
      <c r="C258" s="770"/>
      <c r="D258" s="774"/>
      <c r="E258" s="792"/>
      <c r="F258" s="794" t="s">
        <v>260</v>
      </c>
      <c r="G258" s="767" t="str">
        <f>+IF('5 Valoración Control'!G258="","",'5 Valoración Control'!G258)</f>
        <v/>
      </c>
      <c r="H258" s="140" t="s">
        <v>245</v>
      </c>
      <c r="I258" s="138" t="str">
        <f>+IF('5 Valoración Control'!I258="","",'5 Valoración Control'!I258)</f>
        <v/>
      </c>
      <c r="J258" s="770"/>
      <c r="K258" s="774"/>
      <c r="L258" s="778"/>
      <c r="M258" s="489"/>
      <c r="N258" s="490"/>
      <c r="O258" s="491"/>
      <c r="P258" s="491"/>
      <c r="Q258" s="492"/>
      <c r="R258" s="493"/>
      <c r="S258" s="494"/>
      <c r="T258" s="492"/>
      <c r="U258" s="491"/>
      <c r="V258" s="470"/>
      <c r="W258" s="470"/>
      <c r="X258" s="495"/>
      <c r="Y258" s="490"/>
      <c r="Z258" s="491"/>
      <c r="AA258" s="496"/>
      <c r="AB258" s="497"/>
    </row>
    <row r="259" spans="1:28" x14ac:dyDescent="0.35">
      <c r="A259" s="786"/>
      <c r="B259" s="767"/>
      <c r="C259" s="770"/>
      <c r="D259" s="774"/>
      <c r="E259" s="792"/>
      <c r="F259" s="794"/>
      <c r="G259" s="767"/>
      <c r="H259" s="140" t="s">
        <v>254</v>
      </c>
      <c r="I259" s="138" t="str">
        <f>+IF('5 Valoración Control'!I259="","",'5 Valoración Control'!I259)</f>
        <v/>
      </c>
      <c r="J259" s="770"/>
      <c r="K259" s="774"/>
      <c r="L259" s="778"/>
      <c r="M259" s="489"/>
      <c r="N259" s="490"/>
      <c r="O259" s="491"/>
      <c r="P259" s="491"/>
      <c r="Q259" s="492"/>
      <c r="R259" s="493"/>
      <c r="S259" s="494"/>
      <c r="T259" s="492"/>
      <c r="U259" s="491"/>
      <c r="V259" s="470"/>
      <c r="W259" s="470"/>
      <c r="X259" s="495"/>
      <c r="Y259" s="490"/>
      <c r="Z259" s="491"/>
      <c r="AA259" s="496"/>
      <c r="AB259" s="497"/>
    </row>
    <row r="260" spans="1:28" x14ac:dyDescent="0.35">
      <c r="A260" s="786"/>
      <c r="B260" s="767"/>
      <c r="C260" s="770"/>
      <c r="D260" s="774"/>
      <c r="E260" s="792"/>
      <c r="F260" s="794"/>
      <c r="G260" s="767"/>
      <c r="H260" s="140" t="s">
        <v>258</v>
      </c>
      <c r="I260" s="138" t="str">
        <f>+IF('5 Valoración Control'!I260="","",'5 Valoración Control'!I260)</f>
        <v/>
      </c>
      <c r="J260" s="770"/>
      <c r="K260" s="774"/>
      <c r="L260" s="778"/>
      <c r="M260" s="489"/>
      <c r="N260" s="490"/>
      <c r="O260" s="491"/>
      <c r="P260" s="491"/>
      <c r="Q260" s="492"/>
      <c r="R260" s="493"/>
      <c r="S260" s="494"/>
      <c r="T260" s="492"/>
      <c r="U260" s="491"/>
      <c r="V260" s="470"/>
      <c r="W260" s="470"/>
      <c r="X260" s="495"/>
      <c r="Y260" s="490"/>
      <c r="Z260" s="491"/>
      <c r="AA260" s="496"/>
      <c r="AB260" s="497"/>
    </row>
    <row r="261" spans="1:28" x14ac:dyDescent="0.35">
      <c r="A261" s="786"/>
      <c r="B261" s="767"/>
      <c r="C261" s="770"/>
      <c r="D261" s="774"/>
      <c r="E261" s="792"/>
      <c r="F261" s="794" t="s">
        <v>261</v>
      </c>
      <c r="G261" s="767" t="str">
        <f>+IF('5 Valoración Control'!G261="","",'5 Valoración Control'!G261)</f>
        <v/>
      </c>
      <c r="H261" s="140" t="s">
        <v>245</v>
      </c>
      <c r="I261" s="138" t="str">
        <f>+IF('5 Valoración Control'!I261="","",'5 Valoración Control'!I261)</f>
        <v/>
      </c>
      <c r="J261" s="770"/>
      <c r="K261" s="774"/>
      <c r="L261" s="778"/>
      <c r="M261" s="489"/>
      <c r="N261" s="490"/>
      <c r="O261" s="491"/>
      <c r="P261" s="491"/>
      <c r="Q261" s="492"/>
      <c r="R261" s="493"/>
      <c r="S261" s="494"/>
      <c r="T261" s="492"/>
      <c r="U261" s="491"/>
      <c r="V261" s="470"/>
      <c r="W261" s="470"/>
      <c r="X261" s="495"/>
      <c r="Y261" s="490"/>
      <c r="Z261" s="491"/>
      <c r="AA261" s="496"/>
      <c r="AB261" s="497"/>
    </row>
    <row r="262" spans="1:28" x14ac:dyDescent="0.35">
      <c r="A262" s="786"/>
      <c r="B262" s="767"/>
      <c r="C262" s="770"/>
      <c r="D262" s="774"/>
      <c r="E262" s="792"/>
      <c r="F262" s="794"/>
      <c r="G262" s="767"/>
      <c r="H262" s="140" t="s">
        <v>254</v>
      </c>
      <c r="I262" s="138" t="str">
        <f>+IF('5 Valoración Control'!I262="","",'5 Valoración Control'!I262)</f>
        <v/>
      </c>
      <c r="J262" s="770"/>
      <c r="K262" s="774"/>
      <c r="L262" s="778"/>
      <c r="M262" s="489"/>
      <c r="N262" s="490"/>
      <c r="O262" s="491"/>
      <c r="P262" s="491"/>
      <c r="Q262" s="492"/>
      <c r="R262" s="493"/>
      <c r="S262" s="494"/>
      <c r="T262" s="492"/>
      <c r="U262" s="491"/>
      <c r="V262" s="470"/>
      <c r="W262" s="470"/>
      <c r="X262" s="495"/>
      <c r="Y262" s="490"/>
      <c r="Z262" s="491"/>
      <c r="AA262" s="496"/>
      <c r="AB262" s="497"/>
    </row>
    <row r="263" spans="1:28" x14ac:dyDescent="0.35">
      <c r="A263" s="786"/>
      <c r="B263" s="767"/>
      <c r="C263" s="770"/>
      <c r="D263" s="774"/>
      <c r="E263" s="792"/>
      <c r="F263" s="794"/>
      <c r="G263" s="767"/>
      <c r="H263" s="140" t="s">
        <v>258</v>
      </c>
      <c r="I263" s="138" t="str">
        <f>+IF('5 Valoración Control'!I263="","",'5 Valoración Control'!I263)</f>
        <v/>
      </c>
      <c r="J263" s="770"/>
      <c r="K263" s="774"/>
      <c r="L263" s="778"/>
      <c r="M263" s="489"/>
      <c r="N263" s="490"/>
      <c r="O263" s="491"/>
      <c r="P263" s="491"/>
      <c r="Q263" s="492"/>
      <c r="R263" s="493"/>
      <c r="S263" s="494"/>
      <c r="T263" s="492"/>
      <c r="U263" s="491"/>
      <c r="V263" s="470"/>
      <c r="W263" s="470"/>
      <c r="X263" s="495"/>
      <c r="Y263" s="490"/>
      <c r="Z263" s="491"/>
      <c r="AA263" s="496"/>
      <c r="AB263" s="497"/>
    </row>
    <row r="264" spans="1:28" x14ac:dyDescent="0.35">
      <c r="A264" s="786"/>
      <c r="B264" s="767"/>
      <c r="C264" s="770"/>
      <c r="D264" s="774"/>
      <c r="E264" s="792"/>
      <c r="F264" s="794" t="s">
        <v>262</v>
      </c>
      <c r="G264" s="767" t="str">
        <f>+IF('5 Valoración Control'!G264="","",'5 Valoración Control'!G264)</f>
        <v/>
      </c>
      <c r="H264" s="140" t="s">
        <v>245</v>
      </c>
      <c r="I264" s="138" t="str">
        <f>+IF('5 Valoración Control'!I264="","",'5 Valoración Control'!I264)</f>
        <v/>
      </c>
      <c r="J264" s="770"/>
      <c r="K264" s="774"/>
      <c r="L264" s="778"/>
      <c r="M264" s="489"/>
      <c r="N264" s="490"/>
      <c r="O264" s="491"/>
      <c r="P264" s="491"/>
      <c r="Q264" s="492"/>
      <c r="R264" s="493"/>
      <c r="S264" s="494"/>
      <c r="T264" s="492"/>
      <c r="U264" s="491"/>
      <c r="V264" s="470"/>
      <c r="W264" s="470"/>
      <c r="X264" s="495"/>
      <c r="Y264" s="490"/>
      <c r="Z264" s="491"/>
      <c r="AA264" s="496"/>
      <c r="AB264" s="497"/>
    </row>
    <row r="265" spans="1:28" x14ac:dyDescent="0.35">
      <c r="A265" s="786"/>
      <c r="B265" s="767"/>
      <c r="C265" s="770"/>
      <c r="D265" s="774"/>
      <c r="E265" s="792"/>
      <c r="F265" s="794"/>
      <c r="G265" s="767"/>
      <c r="H265" s="140" t="s">
        <v>254</v>
      </c>
      <c r="I265" s="138" t="str">
        <f>+IF('5 Valoración Control'!I265="","",'5 Valoración Control'!I265)</f>
        <v/>
      </c>
      <c r="J265" s="770"/>
      <c r="K265" s="774"/>
      <c r="L265" s="778"/>
      <c r="M265" s="489"/>
      <c r="N265" s="490"/>
      <c r="O265" s="491"/>
      <c r="P265" s="491"/>
      <c r="Q265" s="492"/>
      <c r="R265" s="493"/>
      <c r="S265" s="494"/>
      <c r="T265" s="492"/>
      <c r="U265" s="491"/>
      <c r="V265" s="470"/>
      <c r="W265" s="470"/>
      <c r="X265" s="495"/>
      <c r="Y265" s="490"/>
      <c r="Z265" s="491"/>
      <c r="AA265" s="496"/>
      <c r="AB265" s="497"/>
    </row>
    <row r="266" spans="1:28" ht="12" thickBot="1" x14ac:dyDescent="0.4">
      <c r="A266" s="787"/>
      <c r="B266" s="780"/>
      <c r="C266" s="771"/>
      <c r="D266" s="775"/>
      <c r="E266" s="793"/>
      <c r="F266" s="795"/>
      <c r="G266" s="780"/>
      <c r="H266" s="141" t="s">
        <v>258</v>
      </c>
      <c r="I266" s="139" t="str">
        <f>+IF('5 Valoración Control'!I266="","",'5 Valoración Control'!I266)</f>
        <v/>
      </c>
      <c r="J266" s="771"/>
      <c r="K266" s="775"/>
      <c r="L266" s="779"/>
      <c r="M266" s="498"/>
      <c r="N266" s="499"/>
      <c r="O266" s="500"/>
      <c r="P266" s="500"/>
      <c r="Q266" s="501"/>
      <c r="R266" s="502"/>
      <c r="S266" s="503"/>
      <c r="T266" s="501"/>
      <c r="U266" s="500"/>
      <c r="V266" s="504"/>
      <c r="W266" s="504"/>
      <c r="X266" s="505"/>
      <c r="Y266" s="499"/>
      <c r="Z266" s="500"/>
      <c r="AA266" s="506"/>
      <c r="AB266" s="507"/>
    </row>
    <row r="267" spans="1:28" x14ac:dyDescent="0.35">
      <c r="A267" s="785" t="str">
        <f>'1 Contexto e Identificación'!$A$28</f>
        <v>R18</v>
      </c>
      <c r="B267" s="789" t="str">
        <f>+'1 Contexto e Identificación'!$E$28</f>
        <v xml:space="preserve">  </v>
      </c>
      <c r="C267" s="769" t="str">
        <f>+'4 Mapa Calor Inherente'!$C$29</f>
        <v/>
      </c>
      <c r="D267" s="773" t="str">
        <f>+'4 Mapa Calor Inherente'!$D$29</f>
        <v/>
      </c>
      <c r="E267" s="791" t="str">
        <f>+'4 Mapa Calor Inherente'!$E$29</f>
        <v/>
      </c>
      <c r="F267" s="798" t="s">
        <v>244</v>
      </c>
      <c r="G267" s="789" t="str">
        <f>+IF('5 Valoración Control'!G267="","",'5 Valoración Control'!G267)</f>
        <v/>
      </c>
      <c r="H267" s="142" t="s">
        <v>245</v>
      </c>
      <c r="I267" s="130" t="str">
        <f>+IF('5 Valoración Control'!I267="","",'5 Valoración Control'!I267)</f>
        <v/>
      </c>
      <c r="J267" s="769" t="str">
        <f>+'6 Mapa Calor Residual'!$C$29</f>
        <v/>
      </c>
      <c r="K267" s="773" t="str">
        <f>+'6 Mapa Calor Residual'!$D$29</f>
        <v/>
      </c>
      <c r="L267" s="777" t="str">
        <f>+'6 Mapa Calor Residual'!$E$29</f>
        <v/>
      </c>
      <c r="M267" s="476"/>
      <c r="N267" s="477"/>
      <c r="O267" s="478"/>
      <c r="P267" s="478"/>
      <c r="Q267" s="487"/>
      <c r="R267" s="488"/>
      <c r="S267" s="480"/>
      <c r="T267" s="487"/>
      <c r="U267" s="478"/>
      <c r="V267" s="510"/>
      <c r="W267" s="510"/>
      <c r="X267" s="511"/>
      <c r="Y267" s="477"/>
      <c r="Z267" s="478"/>
      <c r="AA267" s="508"/>
      <c r="AB267" s="486"/>
    </row>
    <row r="268" spans="1:28" x14ac:dyDescent="0.35">
      <c r="A268" s="786"/>
      <c r="B268" s="767"/>
      <c r="C268" s="770"/>
      <c r="D268" s="774"/>
      <c r="E268" s="792"/>
      <c r="F268" s="794"/>
      <c r="G268" s="767"/>
      <c r="H268" s="140" t="s">
        <v>254</v>
      </c>
      <c r="I268" s="138" t="str">
        <f>+IF('5 Valoración Control'!I268="","",'5 Valoración Control'!I268)</f>
        <v/>
      </c>
      <c r="J268" s="770"/>
      <c r="K268" s="774"/>
      <c r="L268" s="778"/>
      <c r="M268" s="489"/>
      <c r="N268" s="490"/>
      <c r="O268" s="491"/>
      <c r="P268" s="491"/>
      <c r="Q268" s="492"/>
      <c r="R268" s="493"/>
      <c r="S268" s="494"/>
      <c r="T268" s="492"/>
      <c r="U268" s="491"/>
      <c r="V268" s="470"/>
      <c r="W268" s="470"/>
      <c r="X268" s="495"/>
      <c r="Y268" s="490"/>
      <c r="Z268" s="491"/>
      <c r="AA268" s="496"/>
      <c r="AB268" s="497"/>
    </row>
    <row r="269" spans="1:28" x14ac:dyDescent="0.35">
      <c r="A269" s="786"/>
      <c r="B269" s="767"/>
      <c r="C269" s="770"/>
      <c r="D269" s="774"/>
      <c r="E269" s="792"/>
      <c r="F269" s="794"/>
      <c r="G269" s="767"/>
      <c r="H269" s="140" t="s">
        <v>258</v>
      </c>
      <c r="I269" s="138" t="str">
        <f>+IF('5 Valoración Control'!I269="","",'5 Valoración Control'!I269)</f>
        <v/>
      </c>
      <c r="J269" s="770"/>
      <c r="K269" s="774"/>
      <c r="L269" s="778"/>
      <c r="M269" s="489"/>
      <c r="N269" s="490"/>
      <c r="O269" s="491"/>
      <c r="P269" s="491"/>
      <c r="Q269" s="492"/>
      <c r="R269" s="493"/>
      <c r="S269" s="494"/>
      <c r="T269" s="492"/>
      <c r="U269" s="491"/>
      <c r="V269" s="470"/>
      <c r="W269" s="470"/>
      <c r="X269" s="495"/>
      <c r="Y269" s="490"/>
      <c r="Z269" s="491"/>
      <c r="AA269" s="496"/>
      <c r="AB269" s="497"/>
    </row>
    <row r="270" spans="1:28" x14ac:dyDescent="0.35">
      <c r="A270" s="786"/>
      <c r="B270" s="767"/>
      <c r="C270" s="770"/>
      <c r="D270" s="774"/>
      <c r="E270" s="792"/>
      <c r="F270" s="794" t="s">
        <v>259</v>
      </c>
      <c r="G270" s="767" t="str">
        <f>+IF('5 Valoración Control'!G270="","",'5 Valoración Control'!G270)</f>
        <v/>
      </c>
      <c r="H270" s="140" t="s">
        <v>245</v>
      </c>
      <c r="I270" s="138" t="str">
        <f>+IF('5 Valoración Control'!I270="","",'5 Valoración Control'!I270)</f>
        <v/>
      </c>
      <c r="J270" s="770"/>
      <c r="K270" s="774"/>
      <c r="L270" s="778"/>
      <c r="M270" s="489"/>
      <c r="N270" s="490"/>
      <c r="O270" s="491"/>
      <c r="P270" s="491"/>
      <c r="Q270" s="492"/>
      <c r="R270" s="493"/>
      <c r="S270" s="494"/>
      <c r="T270" s="492"/>
      <c r="U270" s="491"/>
      <c r="V270" s="470"/>
      <c r="W270" s="470"/>
      <c r="X270" s="495"/>
      <c r="Y270" s="490"/>
      <c r="Z270" s="491"/>
      <c r="AA270" s="496"/>
      <c r="AB270" s="497"/>
    </row>
    <row r="271" spans="1:28" x14ac:dyDescent="0.35">
      <c r="A271" s="786"/>
      <c r="B271" s="767"/>
      <c r="C271" s="770"/>
      <c r="D271" s="774"/>
      <c r="E271" s="792"/>
      <c r="F271" s="794"/>
      <c r="G271" s="767"/>
      <c r="H271" s="140" t="s">
        <v>254</v>
      </c>
      <c r="I271" s="138" t="str">
        <f>+IF('5 Valoración Control'!I271="","",'5 Valoración Control'!I271)</f>
        <v/>
      </c>
      <c r="J271" s="770"/>
      <c r="K271" s="774"/>
      <c r="L271" s="778"/>
      <c r="M271" s="489"/>
      <c r="N271" s="490"/>
      <c r="O271" s="491"/>
      <c r="P271" s="491"/>
      <c r="Q271" s="492"/>
      <c r="R271" s="493"/>
      <c r="S271" s="494"/>
      <c r="T271" s="492"/>
      <c r="U271" s="491"/>
      <c r="V271" s="470"/>
      <c r="W271" s="470"/>
      <c r="X271" s="495"/>
      <c r="Y271" s="490"/>
      <c r="Z271" s="491"/>
      <c r="AA271" s="496"/>
      <c r="AB271" s="497"/>
    </row>
    <row r="272" spans="1:28" x14ac:dyDescent="0.35">
      <c r="A272" s="786"/>
      <c r="B272" s="767"/>
      <c r="C272" s="770"/>
      <c r="D272" s="774"/>
      <c r="E272" s="792"/>
      <c r="F272" s="794"/>
      <c r="G272" s="767"/>
      <c r="H272" s="140" t="s">
        <v>258</v>
      </c>
      <c r="I272" s="138" t="str">
        <f>+IF('5 Valoración Control'!I272="","",'5 Valoración Control'!I272)</f>
        <v/>
      </c>
      <c r="J272" s="770"/>
      <c r="K272" s="774"/>
      <c r="L272" s="778"/>
      <c r="M272" s="489"/>
      <c r="N272" s="490"/>
      <c r="O272" s="491"/>
      <c r="P272" s="491"/>
      <c r="Q272" s="492"/>
      <c r="R272" s="493"/>
      <c r="S272" s="494"/>
      <c r="T272" s="492"/>
      <c r="U272" s="491"/>
      <c r="V272" s="470"/>
      <c r="W272" s="470"/>
      <c r="X272" s="495"/>
      <c r="Y272" s="490"/>
      <c r="Z272" s="491"/>
      <c r="AA272" s="496"/>
      <c r="AB272" s="497"/>
    </row>
    <row r="273" spans="1:28" x14ac:dyDescent="0.35">
      <c r="A273" s="786"/>
      <c r="B273" s="767"/>
      <c r="C273" s="770"/>
      <c r="D273" s="774"/>
      <c r="E273" s="792"/>
      <c r="F273" s="794" t="s">
        <v>260</v>
      </c>
      <c r="G273" s="767" t="str">
        <f>+IF('5 Valoración Control'!G273="","",'5 Valoración Control'!G273)</f>
        <v/>
      </c>
      <c r="H273" s="140" t="s">
        <v>245</v>
      </c>
      <c r="I273" s="138" t="str">
        <f>+IF('5 Valoración Control'!I273="","",'5 Valoración Control'!I273)</f>
        <v/>
      </c>
      <c r="J273" s="770"/>
      <c r="K273" s="774"/>
      <c r="L273" s="778"/>
      <c r="M273" s="489"/>
      <c r="N273" s="490"/>
      <c r="O273" s="491"/>
      <c r="P273" s="491"/>
      <c r="Q273" s="492"/>
      <c r="R273" s="493"/>
      <c r="S273" s="494"/>
      <c r="T273" s="492"/>
      <c r="U273" s="491"/>
      <c r="V273" s="470"/>
      <c r="W273" s="470"/>
      <c r="X273" s="495"/>
      <c r="Y273" s="490"/>
      <c r="Z273" s="491"/>
      <c r="AA273" s="496"/>
      <c r="AB273" s="497"/>
    </row>
    <row r="274" spans="1:28" x14ac:dyDescent="0.35">
      <c r="A274" s="786"/>
      <c r="B274" s="767"/>
      <c r="C274" s="770"/>
      <c r="D274" s="774"/>
      <c r="E274" s="792"/>
      <c r="F274" s="794"/>
      <c r="G274" s="767"/>
      <c r="H274" s="140" t="s">
        <v>254</v>
      </c>
      <c r="I274" s="138" t="str">
        <f>+IF('5 Valoración Control'!I274="","",'5 Valoración Control'!I274)</f>
        <v/>
      </c>
      <c r="J274" s="770"/>
      <c r="K274" s="774"/>
      <c r="L274" s="778"/>
      <c r="M274" s="489"/>
      <c r="N274" s="490"/>
      <c r="O274" s="491"/>
      <c r="P274" s="491"/>
      <c r="Q274" s="492"/>
      <c r="R274" s="493"/>
      <c r="S274" s="494"/>
      <c r="T274" s="492"/>
      <c r="U274" s="491"/>
      <c r="V274" s="470"/>
      <c r="W274" s="470"/>
      <c r="X274" s="495"/>
      <c r="Y274" s="490"/>
      <c r="Z274" s="491"/>
      <c r="AA274" s="496"/>
      <c r="AB274" s="497"/>
    </row>
    <row r="275" spans="1:28" x14ac:dyDescent="0.35">
      <c r="A275" s="786"/>
      <c r="B275" s="767"/>
      <c r="C275" s="770"/>
      <c r="D275" s="774"/>
      <c r="E275" s="792"/>
      <c r="F275" s="794"/>
      <c r="G275" s="767"/>
      <c r="H275" s="140" t="s">
        <v>258</v>
      </c>
      <c r="I275" s="138" t="str">
        <f>+IF('5 Valoración Control'!I275="","",'5 Valoración Control'!I275)</f>
        <v/>
      </c>
      <c r="J275" s="770"/>
      <c r="K275" s="774"/>
      <c r="L275" s="778"/>
      <c r="M275" s="489"/>
      <c r="N275" s="490"/>
      <c r="O275" s="491"/>
      <c r="P275" s="491"/>
      <c r="Q275" s="492"/>
      <c r="R275" s="493"/>
      <c r="S275" s="494"/>
      <c r="T275" s="492"/>
      <c r="U275" s="491"/>
      <c r="V275" s="470"/>
      <c r="W275" s="470"/>
      <c r="X275" s="495"/>
      <c r="Y275" s="490"/>
      <c r="Z275" s="491"/>
      <c r="AA275" s="496"/>
      <c r="AB275" s="497"/>
    </row>
    <row r="276" spans="1:28" x14ac:dyDescent="0.35">
      <c r="A276" s="786"/>
      <c r="B276" s="767"/>
      <c r="C276" s="770"/>
      <c r="D276" s="774"/>
      <c r="E276" s="792"/>
      <c r="F276" s="794" t="s">
        <v>261</v>
      </c>
      <c r="G276" s="767" t="str">
        <f>+IF('5 Valoración Control'!G276="","",'5 Valoración Control'!G276)</f>
        <v/>
      </c>
      <c r="H276" s="140" t="s">
        <v>245</v>
      </c>
      <c r="I276" s="138" t="str">
        <f>+IF('5 Valoración Control'!I276="","",'5 Valoración Control'!I276)</f>
        <v/>
      </c>
      <c r="J276" s="770"/>
      <c r="K276" s="774"/>
      <c r="L276" s="778"/>
      <c r="M276" s="489"/>
      <c r="N276" s="490"/>
      <c r="O276" s="491"/>
      <c r="P276" s="491"/>
      <c r="Q276" s="492"/>
      <c r="R276" s="493"/>
      <c r="S276" s="494"/>
      <c r="T276" s="492"/>
      <c r="U276" s="491"/>
      <c r="V276" s="470"/>
      <c r="W276" s="470"/>
      <c r="X276" s="495"/>
      <c r="Y276" s="490"/>
      <c r="Z276" s="491"/>
      <c r="AA276" s="496"/>
      <c r="AB276" s="497"/>
    </row>
    <row r="277" spans="1:28" x14ac:dyDescent="0.35">
      <c r="A277" s="786"/>
      <c r="B277" s="767"/>
      <c r="C277" s="770"/>
      <c r="D277" s="774"/>
      <c r="E277" s="792"/>
      <c r="F277" s="794"/>
      <c r="G277" s="767"/>
      <c r="H277" s="140" t="s">
        <v>254</v>
      </c>
      <c r="I277" s="138" t="str">
        <f>+IF('5 Valoración Control'!I277="","",'5 Valoración Control'!I277)</f>
        <v/>
      </c>
      <c r="J277" s="770"/>
      <c r="K277" s="774"/>
      <c r="L277" s="778"/>
      <c r="M277" s="489"/>
      <c r="N277" s="490"/>
      <c r="O277" s="491"/>
      <c r="P277" s="491"/>
      <c r="Q277" s="492"/>
      <c r="R277" s="493"/>
      <c r="S277" s="494"/>
      <c r="T277" s="492"/>
      <c r="U277" s="491"/>
      <c r="V277" s="470"/>
      <c r="W277" s="470"/>
      <c r="X277" s="495"/>
      <c r="Y277" s="490"/>
      <c r="Z277" s="491"/>
      <c r="AA277" s="496"/>
      <c r="AB277" s="497"/>
    </row>
    <row r="278" spans="1:28" x14ac:dyDescent="0.35">
      <c r="A278" s="786"/>
      <c r="B278" s="767"/>
      <c r="C278" s="770"/>
      <c r="D278" s="774"/>
      <c r="E278" s="792"/>
      <c r="F278" s="794"/>
      <c r="G278" s="767"/>
      <c r="H278" s="140" t="s">
        <v>258</v>
      </c>
      <c r="I278" s="138" t="str">
        <f>+IF('5 Valoración Control'!I278="","",'5 Valoración Control'!I278)</f>
        <v/>
      </c>
      <c r="J278" s="770"/>
      <c r="K278" s="774"/>
      <c r="L278" s="778"/>
      <c r="M278" s="489"/>
      <c r="N278" s="490"/>
      <c r="O278" s="491"/>
      <c r="P278" s="491"/>
      <c r="Q278" s="492"/>
      <c r="R278" s="493"/>
      <c r="S278" s="494"/>
      <c r="T278" s="492"/>
      <c r="U278" s="491"/>
      <c r="V278" s="470"/>
      <c r="W278" s="470"/>
      <c r="X278" s="495"/>
      <c r="Y278" s="490"/>
      <c r="Z278" s="491"/>
      <c r="AA278" s="496"/>
      <c r="AB278" s="497"/>
    </row>
    <row r="279" spans="1:28" x14ac:dyDescent="0.35">
      <c r="A279" s="786"/>
      <c r="B279" s="767"/>
      <c r="C279" s="770"/>
      <c r="D279" s="774"/>
      <c r="E279" s="792"/>
      <c r="F279" s="794" t="s">
        <v>262</v>
      </c>
      <c r="G279" s="767" t="str">
        <f>+IF('5 Valoración Control'!G279="","",'5 Valoración Control'!G279)</f>
        <v/>
      </c>
      <c r="H279" s="140" t="s">
        <v>245</v>
      </c>
      <c r="I279" s="138" t="str">
        <f>+IF('5 Valoración Control'!I279="","",'5 Valoración Control'!I279)</f>
        <v/>
      </c>
      <c r="J279" s="770"/>
      <c r="K279" s="774"/>
      <c r="L279" s="778"/>
      <c r="M279" s="489"/>
      <c r="N279" s="490"/>
      <c r="O279" s="491"/>
      <c r="P279" s="491"/>
      <c r="Q279" s="492"/>
      <c r="R279" s="493"/>
      <c r="S279" s="494"/>
      <c r="T279" s="492"/>
      <c r="U279" s="491"/>
      <c r="V279" s="470"/>
      <c r="W279" s="470"/>
      <c r="X279" s="495"/>
      <c r="Y279" s="490"/>
      <c r="Z279" s="491"/>
      <c r="AA279" s="496"/>
      <c r="AB279" s="497"/>
    </row>
    <row r="280" spans="1:28" x14ac:dyDescent="0.35">
      <c r="A280" s="786"/>
      <c r="B280" s="767"/>
      <c r="C280" s="770"/>
      <c r="D280" s="774"/>
      <c r="E280" s="792"/>
      <c r="F280" s="794"/>
      <c r="G280" s="767"/>
      <c r="H280" s="140" t="s">
        <v>254</v>
      </c>
      <c r="I280" s="138" t="str">
        <f>+IF('5 Valoración Control'!I280="","",'5 Valoración Control'!I280)</f>
        <v/>
      </c>
      <c r="J280" s="770"/>
      <c r="K280" s="774"/>
      <c r="L280" s="778"/>
      <c r="M280" s="489"/>
      <c r="N280" s="490"/>
      <c r="O280" s="491"/>
      <c r="P280" s="491"/>
      <c r="Q280" s="492"/>
      <c r="R280" s="493"/>
      <c r="S280" s="494"/>
      <c r="T280" s="492"/>
      <c r="U280" s="491"/>
      <c r="V280" s="470"/>
      <c r="W280" s="470"/>
      <c r="X280" s="495"/>
      <c r="Y280" s="490"/>
      <c r="Z280" s="491"/>
      <c r="AA280" s="496"/>
      <c r="AB280" s="497"/>
    </row>
    <row r="281" spans="1:28" ht="12" thickBot="1" x14ac:dyDescent="0.4">
      <c r="A281" s="787"/>
      <c r="B281" s="780"/>
      <c r="C281" s="771"/>
      <c r="D281" s="775"/>
      <c r="E281" s="793"/>
      <c r="F281" s="795"/>
      <c r="G281" s="780"/>
      <c r="H281" s="141" t="s">
        <v>258</v>
      </c>
      <c r="I281" s="139" t="str">
        <f>+IF('5 Valoración Control'!I281="","",'5 Valoración Control'!I281)</f>
        <v/>
      </c>
      <c r="J281" s="771"/>
      <c r="K281" s="775"/>
      <c r="L281" s="779"/>
      <c r="M281" s="498"/>
      <c r="N281" s="499"/>
      <c r="O281" s="500"/>
      <c r="P281" s="500"/>
      <c r="Q281" s="501"/>
      <c r="R281" s="502"/>
      <c r="S281" s="503"/>
      <c r="T281" s="501"/>
      <c r="U281" s="500"/>
      <c r="V281" s="504"/>
      <c r="W281" s="504"/>
      <c r="X281" s="505"/>
      <c r="Y281" s="499"/>
      <c r="Z281" s="500"/>
      <c r="AA281" s="506"/>
      <c r="AB281" s="507"/>
    </row>
    <row r="282" spans="1:28" x14ac:dyDescent="0.35">
      <c r="A282" s="785" t="str">
        <f>'1 Contexto e Identificación'!$A$29</f>
        <v>R19</v>
      </c>
      <c r="B282" s="789" t="str">
        <f>+'1 Contexto e Identificación'!$E$29</f>
        <v xml:space="preserve">  </v>
      </c>
      <c r="C282" s="769" t="str">
        <f>+'4 Mapa Calor Inherente'!$C$30</f>
        <v/>
      </c>
      <c r="D282" s="773" t="str">
        <f>+'4 Mapa Calor Inherente'!$D$30</f>
        <v/>
      </c>
      <c r="E282" s="791" t="str">
        <f>+'4 Mapa Calor Inherente'!$E$30</f>
        <v/>
      </c>
      <c r="F282" s="798" t="s">
        <v>244</v>
      </c>
      <c r="G282" s="789" t="str">
        <f>+IF('5 Valoración Control'!G282="","",'5 Valoración Control'!G282)</f>
        <v/>
      </c>
      <c r="H282" s="142" t="s">
        <v>245</v>
      </c>
      <c r="I282" s="130" t="str">
        <f>+IF('5 Valoración Control'!I282="","",'5 Valoración Control'!I282)</f>
        <v/>
      </c>
      <c r="J282" s="769" t="str">
        <f>+'6 Mapa Calor Residual'!$C$30</f>
        <v/>
      </c>
      <c r="K282" s="773" t="str">
        <f>+'6 Mapa Calor Residual'!$D$30</f>
        <v/>
      </c>
      <c r="L282" s="777" t="str">
        <f>+'6 Mapa Calor Residual'!$E$30</f>
        <v/>
      </c>
      <c r="M282" s="476"/>
      <c r="N282" s="477"/>
      <c r="O282" s="478"/>
      <c r="P282" s="478"/>
      <c r="Q282" s="487"/>
      <c r="R282" s="488"/>
      <c r="S282" s="480"/>
      <c r="T282" s="487"/>
      <c r="U282" s="478"/>
      <c r="V282" s="510"/>
      <c r="W282" s="510"/>
      <c r="X282" s="511"/>
      <c r="Y282" s="477"/>
      <c r="Z282" s="478"/>
      <c r="AA282" s="508"/>
      <c r="AB282" s="486"/>
    </row>
    <row r="283" spans="1:28" x14ac:dyDescent="0.35">
      <c r="A283" s="786"/>
      <c r="B283" s="767"/>
      <c r="C283" s="770"/>
      <c r="D283" s="774"/>
      <c r="E283" s="792"/>
      <c r="F283" s="794"/>
      <c r="G283" s="767"/>
      <c r="H283" s="140" t="s">
        <v>254</v>
      </c>
      <c r="I283" s="138" t="str">
        <f>+IF('5 Valoración Control'!I283="","",'5 Valoración Control'!I283)</f>
        <v/>
      </c>
      <c r="J283" s="770"/>
      <c r="K283" s="774"/>
      <c r="L283" s="778"/>
      <c r="M283" s="489"/>
      <c r="N283" s="490"/>
      <c r="O283" s="491"/>
      <c r="P283" s="491"/>
      <c r="Q283" s="492"/>
      <c r="R283" s="493"/>
      <c r="S283" s="494"/>
      <c r="T283" s="492"/>
      <c r="U283" s="491"/>
      <c r="V283" s="470"/>
      <c r="W283" s="470"/>
      <c r="X283" s="495"/>
      <c r="Y283" s="490"/>
      <c r="Z283" s="491"/>
      <c r="AA283" s="496"/>
      <c r="AB283" s="497"/>
    </row>
    <row r="284" spans="1:28" x14ac:dyDescent="0.35">
      <c r="A284" s="786"/>
      <c r="B284" s="767"/>
      <c r="C284" s="770"/>
      <c r="D284" s="774"/>
      <c r="E284" s="792"/>
      <c r="F284" s="794"/>
      <c r="G284" s="767"/>
      <c r="H284" s="140" t="s">
        <v>258</v>
      </c>
      <c r="I284" s="138" t="str">
        <f>+IF('5 Valoración Control'!I284="","",'5 Valoración Control'!I284)</f>
        <v/>
      </c>
      <c r="J284" s="770"/>
      <c r="K284" s="774"/>
      <c r="L284" s="778"/>
      <c r="M284" s="489"/>
      <c r="N284" s="490"/>
      <c r="O284" s="491"/>
      <c r="P284" s="491"/>
      <c r="Q284" s="492"/>
      <c r="R284" s="493"/>
      <c r="S284" s="494"/>
      <c r="T284" s="492"/>
      <c r="U284" s="491"/>
      <c r="V284" s="470"/>
      <c r="W284" s="470"/>
      <c r="X284" s="495"/>
      <c r="Y284" s="490"/>
      <c r="Z284" s="491"/>
      <c r="AA284" s="496"/>
      <c r="AB284" s="497"/>
    </row>
    <row r="285" spans="1:28" x14ac:dyDescent="0.35">
      <c r="A285" s="786"/>
      <c r="B285" s="767"/>
      <c r="C285" s="770"/>
      <c r="D285" s="774"/>
      <c r="E285" s="792"/>
      <c r="F285" s="794" t="s">
        <v>259</v>
      </c>
      <c r="G285" s="767" t="str">
        <f>+IF('5 Valoración Control'!G285="","",'5 Valoración Control'!G285)</f>
        <v/>
      </c>
      <c r="H285" s="140" t="s">
        <v>245</v>
      </c>
      <c r="I285" s="138" t="str">
        <f>+IF('5 Valoración Control'!I285="","",'5 Valoración Control'!I285)</f>
        <v/>
      </c>
      <c r="J285" s="770"/>
      <c r="K285" s="774"/>
      <c r="L285" s="778"/>
      <c r="M285" s="489"/>
      <c r="N285" s="490"/>
      <c r="O285" s="491"/>
      <c r="P285" s="491"/>
      <c r="Q285" s="492"/>
      <c r="R285" s="493"/>
      <c r="S285" s="494"/>
      <c r="T285" s="492"/>
      <c r="U285" s="491"/>
      <c r="V285" s="470"/>
      <c r="W285" s="470"/>
      <c r="X285" s="495"/>
      <c r="Y285" s="490"/>
      <c r="Z285" s="491"/>
      <c r="AA285" s="496"/>
      <c r="AB285" s="497"/>
    </row>
    <row r="286" spans="1:28" x14ac:dyDescent="0.35">
      <c r="A286" s="786"/>
      <c r="B286" s="767"/>
      <c r="C286" s="770"/>
      <c r="D286" s="774"/>
      <c r="E286" s="792"/>
      <c r="F286" s="794"/>
      <c r="G286" s="767"/>
      <c r="H286" s="140" t="s">
        <v>254</v>
      </c>
      <c r="I286" s="138" t="str">
        <f>+IF('5 Valoración Control'!I286="","",'5 Valoración Control'!I286)</f>
        <v/>
      </c>
      <c r="J286" s="770"/>
      <c r="K286" s="774"/>
      <c r="L286" s="778"/>
      <c r="M286" s="489"/>
      <c r="N286" s="490"/>
      <c r="O286" s="491"/>
      <c r="P286" s="491"/>
      <c r="Q286" s="492"/>
      <c r="R286" s="493"/>
      <c r="S286" s="494"/>
      <c r="T286" s="492"/>
      <c r="U286" s="491"/>
      <c r="V286" s="470"/>
      <c r="W286" s="470"/>
      <c r="X286" s="495"/>
      <c r="Y286" s="490"/>
      <c r="Z286" s="491"/>
      <c r="AA286" s="496"/>
      <c r="AB286" s="497"/>
    </row>
    <row r="287" spans="1:28" x14ac:dyDescent="0.35">
      <c r="A287" s="786"/>
      <c r="B287" s="767"/>
      <c r="C287" s="770"/>
      <c r="D287" s="774"/>
      <c r="E287" s="792"/>
      <c r="F287" s="794"/>
      <c r="G287" s="767"/>
      <c r="H287" s="140" t="s">
        <v>258</v>
      </c>
      <c r="I287" s="138" t="str">
        <f>+IF('5 Valoración Control'!I287="","",'5 Valoración Control'!I287)</f>
        <v/>
      </c>
      <c r="J287" s="770"/>
      <c r="K287" s="774"/>
      <c r="L287" s="778"/>
      <c r="M287" s="489"/>
      <c r="N287" s="490"/>
      <c r="O287" s="491"/>
      <c r="P287" s="491"/>
      <c r="Q287" s="492"/>
      <c r="R287" s="493"/>
      <c r="S287" s="494"/>
      <c r="T287" s="492"/>
      <c r="U287" s="491"/>
      <c r="V287" s="470"/>
      <c r="W287" s="470"/>
      <c r="X287" s="495"/>
      <c r="Y287" s="490"/>
      <c r="Z287" s="491"/>
      <c r="AA287" s="496"/>
      <c r="AB287" s="497"/>
    </row>
    <row r="288" spans="1:28" x14ac:dyDescent="0.35">
      <c r="A288" s="786"/>
      <c r="B288" s="767"/>
      <c r="C288" s="770"/>
      <c r="D288" s="774"/>
      <c r="E288" s="792"/>
      <c r="F288" s="794" t="s">
        <v>260</v>
      </c>
      <c r="G288" s="767" t="str">
        <f>+IF('5 Valoración Control'!G288="","",'5 Valoración Control'!G288)</f>
        <v/>
      </c>
      <c r="H288" s="140" t="s">
        <v>245</v>
      </c>
      <c r="I288" s="138" t="str">
        <f>+IF('5 Valoración Control'!I288="","",'5 Valoración Control'!I288)</f>
        <v/>
      </c>
      <c r="J288" s="770"/>
      <c r="K288" s="774"/>
      <c r="L288" s="778"/>
      <c r="M288" s="489"/>
      <c r="N288" s="490"/>
      <c r="O288" s="491"/>
      <c r="P288" s="491"/>
      <c r="Q288" s="492"/>
      <c r="R288" s="493"/>
      <c r="S288" s="494"/>
      <c r="T288" s="492"/>
      <c r="U288" s="491"/>
      <c r="V288" s="470"/>
      <c r="W288" s="470"/>
      <c r="X288" s="495"/>
      <c r="Y288" s="490"/>
      <c r="Z288" s="491"/>
      <c r="AA288" s="496"/>
      <c r="AB288" s="497"/>
    </row>
    <row r="289" spans="1:28" x14ac:dyDescent="0.35">
      <c r="A289" s="786"/>
      <c r="B289" s="767"/>
      <c r="C289" s="770"/>
      <c r="D289" s="774"/>
      <c r="E289" s="792"/>
      <c r="F289" s="794"/>
      <c r="G289" s="767"/>
      <c r="H289" s="140" t="s">
        <v>254</v>
      </c>
      <c r="I289" s="138" t="str">
        <f>+IF('5 Valoración Control'!I289="","",'5 Valoración Control'!I289)</f>
        <v/>
      </c>
      <c r="J289" s="770"/>
      <c r="K289" s="774"/>
      <c r="L289" s="778"/>
      <c r="M289" s="489"/>
      <c r="N289" s="490"/>
      <c r="O289" s="491"/>
      <c r="P289" s="491"/>
      <c r="Q289" s="492"/>
      <c r="R289" s="493"/>
      <c r="S289" s="494"/>
      <c r="T289" s="492"/>
      <c r="U289" s="491"/>
      <c r="V289" s="470"/>
      <c r="W289" s="470"/>
      <c r="X289" s="495"/>
      <c r="Y289" s="490"/>
      <c r="Z289" s="491"/>
      <c r="AA289" s="496"/>
      <c r="AB289" s="497"/>
    </row>
    <row r="290" spans="1:28" x14ac:dyDescent="0.35">
      <c r="A290" s="786"/>
      <c r="B290" s="767"/>
      <c r="C290" s="770"/>
      <c r="D290" s="774"/>
      <c r="E290" s="792"/>
      <c r="F290" s="794"/>
      <c r="G290" s="767"/>
      <c r="H290" s="140" t="s">
        <v>258</v>
      </c>
      <c r="I290" s="138" t="str">
        <f>+IF('5 Valoración Control'!I290="","",'5 Valoración Control'!I290)</f>
        <v/>
      </c>
      <c r="J290" s="770"/>
      <c r="K290" s="774"/>
      <c r="L290" s="778"/>
      <c r="M290" s="489"/>
      <c r="N290" s="490"/>
      <c r="O290" s="491"/>
      <c r="P290" s="491"/>
      <c r="Q290" s="492"/>
      <c r="R290" s="493"/>
      <c r="S290" s="494"/>
      <c r="T290" s="492"/>
      <c r="U290" s="491"/>
      <c r="V290" s="470"/>
      <c r="W290" s="470"/>
      <c r="X290" s="495"/>
      <c r="Y290" s="490"/>
      <c r="Z290" s="491"/>
      <c r="AA290" s="496"/>
      <c r="AB290" s="497"/>
    </row>
    <row r="291" spans="1:28" x14ac:dyDescent="0.35">
      <c r="A291" s="786"/>
      <c r="B291" s="767"/>
      <c r="C291" s="770"/>
      <c r="D291" s="774"/>
      <c r="E291" s="792"/>
      <c r="F291" s="794" t="s">
        <v>261</v>
      </c>
      <c r="G291" s="767" t="str">
        <f>+IF('5 Valoración Control'!G291="","",'5 Valoración Control'!G291)</f>
        <v/>
      </c>
      <c r="H291" s="140" t="s">
        <v>245</v>
      </c>
      <c r="I291" s="138" t="str">
        <f>+IF('5 Valoración Control'!I291="","",'5 Valoración Control'!I291)</f>
        <v/>
      </c>
      <c r="J291" s="770"/>
      <c r="K291" s="774"/>
      <c r="L291" s="778"/>
      <c r="M291" s="489"/>
      <c r="N291" s="490"/>
      <c r="O291" s="491"/>
      <c r="P291" s="491"/>
      <c r="Q291" s="492"/>
      <c r="R291" s="493"/>
      <c r="S291" s="494"/>
      <c r="T291" s="492"/>
      <c r="U291" s="491"/>
      <c r="V291" s="470"/>
      <c r="W291" s="470"/>
      <c r="X291" s="495"/>
      <c r="Y291" s="490"/>
      <c r="Z291" s="491"/>
      <c r="AA291" s="496"/>
      <c r="AB291" s="497"/>
    </row>
    <row r="292" spans="1:28" x14ac:dyDescent="0.35">
      <c r="A292" s="786"/>
      <c r="B292" s="767"/>
      <c r="C292" s="770"/>
      <c r="D292" s="774"/>
      <c r="E292" s="792"/>
      <c r="F292" s="794"/>
      <c r="G292" s="767"/>
      <c r="H292" s="140" t="s">
        <v>254</v>
      </c>
      <c r="I292" s="138" t="str">
        <f>+IF('5 Valoración Control'!I292="","",'5 Valoración Control'!I292)</f>
        <v/>
      </c>
      <c r="J292" s="770"/>
      <c r="K292" s="774"/>
      <c r="L292" s="778"/>
      <c r="M292" s="489"/>
      <c r="N292" s="490"/>
      <c r="O292" s="491"/>
      <c r="P292" s="491"/>
      <c r="Q292" s="492"/>
      <c r="R292" s="493"/>
      <c r="S292" s="494"/>
      <c r="T292" s="492"/>
      <c r="U292" s="491"/>
      <c r="V292" s="470"/>
      <c r="W292" s="470"/>
      <c r="X292" s="495"/>
      <c r="Y292" s="490"/>
      <c r="Z292" s="491"/>
      <c r="AA292" s="496"/>
      <c r="AB292" s="497"/>
    </row>
    <row r="293" spans="1:28" x14ac:dyDescent="0.35">
      <c r="A293" s="786"/>
      <c r="B293" s="767"/>
      <c r="C293" s="770"/>
      <c r="D293" s="774"/>
      <c r="E293" s="792"/>
      <c r="F293" s="794"/>
      <c r="G293" s="767"/>
      <c r="H293" s="140" t="s">
        <v>258</v>
      </c>
      <c r="I293" s="138" t="str">
        <f>+IF('5 Valoración Control'!I293="","",'5 Valoración Control'!I293)</f>
        <v/>
      </c>
      <c r="J293" s="770"/>
      <c r="K293" s="774"/>
      <c r="L293" s="778"/>
      <c r="M293" s="489"/>
      <c r="N293" s="490"/>
      <c r="O293" s="491"/>
      <c r="P293" s="491"/>
      <c r="Q293" s="492"/>
      <c r="R293" s="493"/>
      <c r="S293" s="494"/>
      <c r="T293" s="492"/>
      <c r="U293" s="491"/>
      <c r="V293" s="470"/>
      <c r="W293" s="470"/>
      <c r="X293" s="495"/>
      <c r="Y293" s="490"/>
      <c r="Z293" s="491"/>
      <c r="AA293" s="496"/>
      <c r="AB293" s="497"/>
    </row>
    <row r="294" spans="1:28" x14ac:dyDescent="0.35">
      <c r="A294" s="786"/>
      <c r="B294" s="767"/>
      <c r="C294" s="770"/>
      <c r="D294" s="774"/>
      <c r="E294" s="792"/>
      <c r="F294" s="794" t="s">
        <v>262</v>
      </c>
      <c r="G294" s="767" t="str">
        <f>+IF('5 Valoración Control'!G294="","",'5 Valoración Control'!G294)</f>
        <v/>
      </c>
      <c r="H294" s="140" t="s">
        <v>245</v>
      </c>
      <c r="I294" s="138" t="str">
        <f>+IF('5 Valoración Control'!I294="","",'5 Valoración Control'!I294)</f>
        <v/>
      </c>
      <c r="J294" s="770"/>
      <c r="K294" s="774"/>
      <c r="L294" s="778"/>
      <c r="M294" s="489"/>
      <c r="N294" s="490"/>
      <c r="O294" s="491"/>
      <c r="P294" s="491"/>
      <c r="Q294" s="492"/>
      <c r="R294" s="493"/>
      <c r="S294" s="494"/>
      <c r="T294" s="492"/>
      <c r="U294" s="491"/>
      <c r="V294" s="470"/>
      <c r="W294" s="470"/>
      <c r="X294" s="495"/>
      <c r="Y294" s="490"/>
      <c r="Z294" s="491"/>
      <c r="AA294" s="496"/>
      <c r="AB294" s="497"/>
    </row>
    <row r="295" spans="1:28" x14ac:dyDescent="0.35">
      <c r="A295" s="786"/>
      <c r="B295" s="767"/>
      <c r="C295" s="770"/>
      <c r="D295" s="774"/>
      <c r="E295" s="792"/>
      <c r="F295" s="794"/>
      <c r="G295" s="767"/>
      <c r="H295" s="140" t="s">
        <v>254</v>
      </c>
      <c r="I295" s="138" t="str">
        <f>+IF('5 Valoración Control'!I295="","",'5 Valoración Control'!I295)</f>
        <v/>
      </c>
      <c r="J295" s="770"/>
      <c r="K295" s="774"/>
      <c r="L295" s="778"/>
      <c r="M295" s="489"/>
      <c r="N295" s="490"/>
      <c r="O295" s="491"/>
      <c r="P295" s="491"/>
      <c r="Q295" s="492"/>
      <c r="R295" s="493"/>
      <c r="S295" s="494"/>
      <c r="T295" s="492"/>
      <c r="U295" s="491"/>
      <c r="V295" s="470"/>
      <c r="W295" s="470"/>
      <c r="X295" s="495"/>
      <c r="Y295" s="490"/>
      <c r="Z295" s="491"/>
      <c r="AA295" s="496"/>
      <c r="AB295" s="497"/>
    </row>
    <row r="296" spans="1:28" ht="12" thickBot="1" x14ac:dyDescent="0.4">
      <c r="A296" s="787"/>
      <c r="B296" s="780"/>
      <c r="C296" s="771"/>
      <c r="D296" s="775"/>
      <c r="E296" s="793"/>
      <c r="F296" s="795"/>
      <c r="G296" s="780"/>
      <c r="H296" s="141" t="s">
        <v>258</v>
      </c>
      <c r="I296" s="139" t="str">
        <f>+IF('5 Valoración Control'!I296="","",'5 Valoración Control'!I296)</f>
        <v/>
      </c>
      <c r="J296" s="771"/>
      <c r="K296" s="775"/>
      <c r="L296" s="779"/>
      <c r="M296" s="498"/>
      <c r="N296" s="499"/>
      <c r="O296" s="500"/>
      <c r="P296" s="500"/>
      <c r="Q296" s="501"/>
      <c r="R296" s="502"/>
      <c r="S296" s="503"/>
      <c r="T296" s="501"/>
      <c r="U296" s="500"/>
      <c r="V296" s="504"/>
      <c r="W296" s="504"/>
      <c r="X296" s="505"/>
      <c r="Y296" s="499"/>
      <c r="Z296" s="500"/>
      <c r="AA296" s="506"/>
      <c r="AB296" s="507"/>
    </row>
    <row r="297" spans="1:28" x14ac:dyDescent="0.35">
      <c r="A297" s="785" t="str">
        <f>'1 Contexto e Identificación'!$A$30</f>
        <v>R20</v>
      </c>
      <c r="B297" s="789" t="str">
        <f>+'1 Contexto e Identificación'!$E$30</f>
        <v xml:space="preserve">  </v>
      </c>
      <c r="C297" s="769" t="str">
        <f>+'4 Mapa Calor Inherente'!$C$31</f>
        <v/>
      </c>
      <c r="D297" s="773" t="str">
        <f>+'4 Mapa Calor Inherente'!$D$31</f>
        <v/>
      </c>
      <c r="E297" s="791" t="str">
        <f>+'4 Mapa Calor Inherente'!$E$31</f>
        <v/>
      </c>
      <c r="F297" s="798" t="s">
        <v>244</v>
      </c>
      <c r="G297" s="789" t="str">
        <f>+IF('5 Valoración Control'!G297="","",'5 Valoración Control'!G297)</f>
        <v/>
      </c>
      <c r="H297" s="142" t="s">
        <v>245</v>
      </c>
      <c r="I297" s="130" t="str">
        <f>+IF('5 Valoración Control'!I297="","",'5 Valoración Control'!I297)</f>
        <v/>
      </c>
      <c r="J297" s="769" t="str">
        <f>+'6 Mapa Calor Residual'!$C$31</f>
        <v/>
      </c>
      <c r="K297" s="773" t="str">
        <f>+'6 Mapa Calor Residual'!$D$31</f>
        <v/>
      </c>
      <c r="L297" s="777" t="str">
        <f>+'6 Mapa Calor Residual'!$E$31</f>
        <v/>
      </c>
      <c r="M297" s="476"/>
      <c r="N297" s="477"/>
      <c r="O297" s="478"/>
      <c r="P297" s="478"/>
      <c r="Q297" s="487"/>
      <c r="R297" s="488"/>
      <c r="S297" s="480"/>
      <c r="T297" s="487"/>
      <c r="U297" s="478"/>
      <c r="V297" s="510"/>
      <c r="W297" s="510"/>
      <c r="X297" s="511"/>
      <c r="Y297" s="477"/>
      <c r="Z297" s="478"/>
      <c r="AA297" s="508"/>
      <c r="AB297" s="486"/>
    </row>
    <row r="298" spans="1:28" x14ac:dyDescent="0.35">
      <c r="A298" s="786"/>
      <c r="B298" s="767"/>
      <c r="C298" s="770"/>
      <c r="D298" s="774"/>
      <c r="E298" s="792"/>
      <c r="F298" s="794"/>
      <c r="G298" s="767"/>
      <c r="H298" s="140" t="s">
        <v>254</v>
      </c>
      <c r="I298" s="138" t="str">
        <f>+IF('5 Valoración Control'!I298="","",'5 Valoración Control'!I298)</f>
        <v/>
      </c>
      <c r="J298" s="770"/>
      <c r="K298" s="774"/>
      <c r="L298" s="778"/>
      <c r="M298" s="489"/>
      <c r="N298" s="490"/>
      <c r="O298" s="491"/>
      <c r="P298" s="491"/>
      <c r="Q298" s="492"/>
      <c r="R298" s="493"/>
      <c r="S298" s="494"/>
      <c r="T298" s="492"/>
      <c r="U298" s="491"/>
      <c r="V298" s="470"/>
      <c r="W298" s="470"/>
      <c r="X298" s="495"/>
      <c r="Y298" s="490"/>
      <c r="Z298" s="491"/>
      <c r="AA298" s="496"/>
      <c r="AB298" s="497"/>
    </row>
    <row r="299" spans="1:28" x14ac:dyDescent="0.35">
      <c r="A299" s="786"/>
      <c r="B299" s="767"/>
      <c r="C299" s="770"/>
      <c r="D299" s="774"/>
      <c r="E299" s="792"/>
      <c r="F299" s="794"/>
      <c r="G299" s="767"/>
      <c r="H299" s="140" t="s">
        <v>258</v>
      </c>
      <c r="I299" s="138" t="str">
        <f>+IF('5 Valoración Control'!I299="","",'5 Valoración Control'!I299)</f>
        <v/>
      </c>
      <c r="J299" s="770"/>
      <c r="K299" s="774"/>
      <c r="L299" s="778"/>
      <c r="M299" s="489"/>
      <c r="N299" s="490"/>
      <c r="O299" s="491"/>
      <c r="P299" s="491"/>
      <c r="Q299" s="492"/>
      <c r="R299" s="493"/>
      <c r="S299" s="494"/>
      <c r="T299" s="492"/>
      <c r="U299" s="491"/>
      <c r="V299" s="470"/>
      <c r="W299" s="470"/>
      <c r="X299" s="495"/>
      <c r="Y299" s="490"/>
      <c r="Z299" s="491"/>
      <c r="AA299" s="496"/>
      <c r="AB299" s="497"/>
    </row>
    <row r="300" spans="1:28" x14ac:dyDescent="0.35">
      <c r="A300" s="786"/>
      <c r="B300" s="767"/>
      <c r="C300" s="770"/>
      <c r="D300" s="774"/>
      <c r="E300" s="792"/>
      <c r="F300" s="794" t="s">
        <v>259</v>
      </c>
      <c r="G300" s="767" t="str">
        <f>+IF('5 Valoración Control'!G300="","",'5 Valoración Control'!G300)</f>
        <v/>
      </c>
      <c r="H300" s="140" t="s">
        <v>245</v>
      </c>
      <c r="I300" s="138" t="str">
        <f>+IF('5 Valoración Control'!I300="","",'5 Valoración Control'!I300)</f>
        <v/>
      </c>
      <c r="J300" s="770"/>
      <c r="K300" s="774"/>
      <c r="L300" s="778"/>
      <c r="M300" s="489"/>
      <c r="N300" s="490"/>
      <c r="O300" s="491"/>
      <c r="P300" s="491"/>
      <c r="Q300" s="492"/>
      <c r="R300" s="493"/>
      <c r="S300" s="494"/>
      <c r="T300" s="492"/>
      <c r="U300" s="491"/>
      <c r="V300" s="470"/>
      <c r="W300" s="470"/>
      <c r="X300" s="495"/>
      <c r="Y300" s="490"/>
      <c r="Z300" s="491"/>
      <c r="AA300" s="496"/>
      <c r="AB300" s="497"/>
    </row>
    <row r="301" spans="1:28" x14ac:dyDescent="0.35">
      <c r="A301" s="786"/>
      <c r="B301" s="767"/>
      <c r="C301" s="770"/>
      <c r="D301" s="774"/>
      <c r="E301" s="792"/>
      <c r="F301" s="794"/>
      <c r="G301" s="767"/>
      <c r="H301" s="140" t="s">
        <v>254</v>
      </c>
      <c r="I301" s="138" t="str">
        <f>+IF('5 Valoración Control'!I301="","",'5 Valoración Control'!I301)</f>
        <v/>
      </c>
      <c r="J301" s="770"/>
      <c r="K301" s="774"/>
      <c r="L301" s="778"/>
      <c r="M301" s="489"/>
      <c r="N301" s="490"/>
      <c r="O301" s="491"/>
      <c r="P301" s="491"/>
      <c r="Q301" s="492"/>
      <c r="R301" s="493"/>
      <c r="S301" s="494"/>
      <c r="T301" s="492"/>
      <c r="U301" s="491"/>
      <c r="V301" s="470"/>
      <c r="W301" s="470"/>
      <c r="X301" s="495"/>
      <c r="Y301" s="490"/>
      <c r="Z301" s="491"/>
      <c r="AA301" s="496"/>
      <c r="AB301" s="497"/>
    </row>
    <row r="302" spans="1:28" x14ac:dyDescent="0.35">
      <c r="A302" s="786"/>
      <c r="B302" s="767"/>
      <c r="C302" s="770"/>
      <c r="D302" s="774"/>
      <c r="E302" s="792"/>
      <c r="F302" s="794"/>
      <c r="G302" s="767"/>
      <c r="H302" s="140" t="s">
        <v>258</v>
      </c>
      <c r="I302" s="138" t="str">
        <f>+IF('5 Valoración Control'!I302="","",'5 Valoración Control'!I302)</f>
        <v/>
      </c>
      <c r="J302" s="770"/>
      <c r="K302" s="774"/>
      <c r="L302" s="778"/>
      <c r="M302" s="489"/>
      <c r="N302" s="490"/>
      <c r="O302" s="491"/>
      <c r="P302" s="491"/>
      <c r="Q302" s="492"/>
      <c r="R302" s="493"/>
      <c r="S302" s="494"/>
      <c r="T302" s="492"/>
      <c r="U302" s="491"/>
      <c r="V302" s="470"/>
      <c r="W302" s="470"/>
      <c r="X302" s="495"/>
      <c r="Y302" s="490"/>
      <c r="Z302" s="491"/>
      <c r="AA302" s="496"/>
      <c r="AB302" s="497"/>
    </row>
    <row r="303" spans="1:28" x14ac:dyDescent="0.35">
      <c r="A303" s="786"/>
      <c r="B303" s="767"/>
      <c r="C303" s="770"/>
      <c r="D303" s="774"/>
      <c r="E303" s="792"/>
      <c r="F303" s="794" t="s">
        <v>260</v>
      </c>
      <c r="G303" s="767" t="str">
        <f>+IF('5 Valoración Control'!G303="","",'5 Valoración Control'!G303)</f>
        <v/>
      </c>
      <c r="H303" s="140" t="s">
        <v>245</v>
      </c>
      <c r="I303" s="138" t="str">
        <f>+IF('5 Valoración Control'!I303="","",'5 Valoración Control'!I303)</f>
        <v/>
      </c>
      <c r="J303" s="770"/>
      <c r="K303" s="774"/>
      <c r="L303" s="778"/>
      <c r="M303" s="489"/>
      <c r="N303" s="490"/>
      <c r="O303" s="491"/>
      <c r="P303" s="491"/>
      <c r="Q303" s="492"/>
      <c r="R303" s="493"/>
      <c r="S303" s="494"/>
      <c r="T303" s="492"/>
      <c r="U303" s="491"/>
      <c r="V303" s="470"/>
      <c r="W303" s="470"/>
      <c r="X303" s="495"/>
      <c r="Y303" s="490"/>
      <c r="Z303" s="491"/>
      <c r="AA303" s="496"/>
      <c r="AB303" s="497"/>
    </row>
    <row r="304" spans="1:28" x14ac:dyDescent="0.35">
      <c r="A304" s="786"/>
      <c r="B304" s="767"/>
      <c r="C304" s="770"/>
      <c r="D304" s="774"/>
      <c r="E304" s="792"/>
      <c r="F304" s="794"/>
      <c r="G304" s="767"/>
      <c r="H304" s="140" t="s">
        <v>254</v>
      </c>
      <c r="I304" s="138" t="str">
        <f>+IF('5 Valoración Control'!I304="","",'5 Valoración Control'!I304)</f>
        <v/>
      </c>
      <c r="J304" s="770"/>
      <c r="K304" s="774"/>
      <c r="L304" s="778"/>
      <c r="M304" s="489"/>
      <c r="N304" s="490"/>
      <c r="O304" s="491"/>
      <c r="P304" s="491"/>
      <c r="Q304" s="492"/>
      <c r="R304" s="493"/>
      <c r="S304" s="494"/>
      <c r="T304" s="492"/>
      <c r="U304" s="491"/>
      <c r="V304" s="470"/>
      <c r="W304" s="470"/>
      <c r="X304" s="495"/>
      <c r="Y304" s="490"/>
      <c r="Z304" s="491"/>
      <c r="AA304" s="496"/>
      <c r="AB304" s="497"/>
    </row>
    <row r="305" spans="1:28" x14ac:dyDescent="0.35">
      <c r="A305" s="786"/>
      <c r="B305" s="767"/>
      <c r="C305" s="770"/>
      <c r="D305" s="774"/>
      <c r="E305" s="792"/>
      <c r="F305" s="794"/>
      <c r="G305" s="767"/>
      <c r="H305" s="140" t="s">
        <v>258</v>
      </c>
      <c r="I305" s="138" t="str">
        <f>+IF('5 Valoración Control'!I305="","",'5 Valoración Control'!I305)</f>
        <v/>
      </c>
      <c r="J305" s="770"/>
      <c r="K305" s="774"/>
      <c r="L305" s="778"/>
      <c r="M305" s="489"/>
      <c r="N305" s="490"/>
      <c r="O305" s="491"/>
      <c r="P305" s="491"/>
      <c r="Q305" s="492"/>
      <c r="R305" s="493"/>
      <c r="S305" s="494"/>
      <c r="T305" s="492"/>
      <c r="U305" s="491"/>
      <c r="V305" s="470"/>
      <c r="W305" s="470"/>
      <c r="X305" s="495"/>
      <c r="Y305" s="490"/>
      <c r="Z305" s="491"/>
      <c r="AA305" s="496"/>
      <c r="AB305" s="497"/>
    </row>
    <row r="306" spans="1:28" x14ac:dyDescent="0.35">
      <c r="A306" s="786"/>
      <c r="B306" s="767"/>
      <c r="C306" s="770"/>
      <c r="D306" s="774"/>
      <c r="E306" s="792"/>
      <c r="F306" s="794" t="s">
        <v>261</v>
      </c>
      <c r="G306" s="767" t="str">
        <f>+IF('5 Valoración Control'!G306="","",'5 Valoración Control'!G306)</f>
        <v/>
      </c>
      <c r="H306" s="140" t="s">
        <v>245</v>
      </c>
      <c r="I306" s="138" t="str">
        <f>+IF('5 Valoración Control'!I306="","",'5 Valoración Control'!I306)</f>
        <v/>
      </c>
      <c r="J306" s="770"/>
      <c r="K306" s="774"/>
      <c r="L306" s="778"/>
      <c r="M306" s="489"/>
      <c r="N306" s="490"/>
      <c r="O306" s="491"/>
      <c r="P306" s="491"/>
      <c r="Q306" s="492"/>
      <c r="R306" s="493"/>
      <c r="S306" s="494"/>
      <c r="T306" s="492"/>
      <c r="U306" s="491"/>
      <c r="V306" s="470"/>
      <c r="W306" s="470"/>
      <c r="X306" s="495"/>
      <c r="Y306" s="490"/>
      <c r="Z306" s="491"/>
      <c r="AA306" s="496"/>
      <c r="AB306" s="497"/>
    </row>
    <row r="307" spans="1:28" x14ac:dyDescent="0.35">
      <c r="A307" s="786"/>
      <c r="B307" s="767"/>
      <c r="C307" s="770"/>
      <c r="D307" s="774"/>
      <c r="E307" s="792"/>
      <c r="F307" s="794"/>
      <c r="G307" s="767"/>
      <c r="H307" s="140" t="s">
        <v>254</v>
      </c>
      <c r="I307" s="138" t="str">
        <f>+IF('5 Valoración Control'!I307="","",'5 Valoración Control'!I307)</f>
        <v/>
      </c>
      <c r="J307" s="770"/>
      <c r="K307" s="774"/>
      <c r="L307" s="778"/>
      <c r="M307" s="489"/>
      <c r="N307" s="490"/>
      <c r="O307" s="491"/>
      <c r="P307" s="491"/>
      <c r="Q307" s="492"/>
      <c r="R307" s="493"/>
      <c r="S307" s="494"/>
      <c r="T307" s="492"/>
      <c r="U307" s="491"/>
      <c r="V307" s="470"/>
      <c r="W307" s="470"/>
      <c r="X307" s="495"/>
      <c r="Y307" s="490"/>
      <c r="Z307" s="491"/>
      <c r="AA307" s="496"/>
      <c r="AB307" s="497"/>
    </row>
    <row r="308" spans="1:28" x14ac:dyDescent="0.35">
      <c r="A308" s="786"/>
      <c r="B308" s="767"/>
      <c r="C308" s="770"/>
      <c r="D308" s="774"/>
      <c r="E308" s="792"/>
      <c r="F308" s="794"/>
      <c r="G308" s="767"/>
      <c r="H308" s="140" t="s">
        <v>258</v>
      </c>
      <c r="I308" s="138" t="str">
        <f>+IF('5 Valoración Control'!I308="","",'5 Valoración Control'!I308)</f>
        <v/>
      </c>
      <c r="J308" s="770"/>
      <c r="K308" s="774"/>
      <c r="L308" s="778"/>
      <c r="M308" s="489"/>
      <c r="N308" s="490"/>
      <c r="O308" s="491"/>
      <c r="P308" s="491"/>
      <c r="Q308" s="492"/>
      <c r="R308" s="493"/>
      <c r="S308" s="494"/>
      <c r="T308" s="492"/>
      <c r="U308" s="491"/>
      <c r="V308" s="470"/>
      <c r="W308" s="470"/>
      <c r="X308" s="495"/>
      <c r="Y308" s="490"/>
      <c r="Z308" s="491"/>
      <c r="AA308" s="496"/>
      <c r="AB308" s="497"/>
    </row>
    <row r="309" spans="1:28" x14ac:dyDescent="0.35">
      <c r="A309" s="786"/>
      <c r="B309" s="767"/>
      <c r="C309" s="770"/>
      <c r="D309" s="774"/>
      <c r="E309" s="792"/>
      <c r="F309" s="794" t="s">
        <v>262</v>
      </c>
      <c r="G309" s="767" t="str">
        <f>+IF('5 Valoración Control'!G309="","",'5 Valoración Control'!G309)</f>
        <v/>
      </c>
      <c r="H309" s="140" t="s">
        <v>245</v>
      </c>
      <c r="I309" s="138" t="str">
        <f>+IF('5 Valoración Control'!I309="","",'5 Valoración Control'!I309)</f>
        <v/>
      </c>
      <c r="J309" s="770"/>
      <c r="K309" s="774"/>
      <c r="L309" s="778"/>
      <c r="M309" s="489"/>
      <c r="N309" s="490"/>
      <c r="O309" s="491"/>
      <c r="P309" s="491"/>
      <c r="Q309" s="492"/>
      <c r="R309" s="493"/>
      <c r="S309" s="494"/>
      <c r="T309" s="492"/>
      <c r="U309" s="491"/>
      <c r="V309" s="470"/>
      <c r="W309" s="470"/>
      <c r="X309" s="495"/>
      <c r="Y309" s="490"/>
      <c r="Z309" s="491"/>
      <c r="AA309" s="496"/>
      <c r="AB309" s="497"/>
    </row>
    <row r="310" spans="1:28" x14ac:dyDescent="0.35">
      <c r="A310" s="786"/>
      <c r="B310" s="767"/>
      <c r="C310" s="770"/>
      <c r="D310" s="774"/>
      <c r="E310" s="792"/>
      <c r="F310" s="794"/>
      <c r="G310" s="767"/>
      <c r="H310" s="140" t="s">
        <v>254</v>
      </c>
      <c r="I310" s="138" t="str">
        <f>+IF('5 Valoración Control'!I310="","",'5 Valoración Control'!I310)</f>
        <v/>
      </c>
      <c r="J310" s="770"/>
      <c r="K310" s="774"/>
      <c r="L310" s="778"/>
      <c r="M310" s="489"/>
      <c r="N310" s="490"/>
      <c r="O310" s="491"/>
      <c r="P310" s="491"/>
      <c r="Q310" s="492"/>
      <c r="R310" s="493"/>
      <c r="S310" s="494"/>
      <c r="T310" s="492"/>
      <c r="U310" s="491"/>
      <c r="V310" s="470"/>
      <c r="W310" s="470"/>
      <c r="X310" s="495"/>
      <c r="Y310" s="490"/>
      <c r="Z310" s="491"/>
      <c r="AA310" s="496"/>
      <c r="AB310" s="497"/>
    </row>
    <row r="311" spans="1:28" ht="12" thickBot="1" x14ac:dyDescent="0.4">
      <c r="A311" s="787"/>
      <c r="B311" s="780"/>
      <c r="C311" s="771"/>
      <c r="D311" s="775"/>
      <c r="E311" s="793"/>
      <c r="F311" s="795"/>
      <c r="G311" s="780"/>
      <c r="H311" s="141" t="s">
        <v>258</v>
      </c>
      <c r="I311" s="139" t="str">
        <f>+IF('5 Valoración Control'!I311="","",'5 Valoración Control'!I311)</f>
        <v/>
      </c>
      <c r="J311" s="771"/>
      <c r="K311" s="775"/>
      <c r="L311" s="779"/>
      <c r="M311" s="498"/>
      <c r="N311" s="499"/>
      <c r="O311" s="500"/>
      <c r="P311" s="500"/>
      <c r="Q311" s="501"/>
      <c r="R311" s="502"/>
      <c r="S311" s="503"/>
      <c r="T311" s="501"/>
      <c r="U311" s="500"/>
      <c r="V311" s="504"/>
      <c r="W311" s="504"/>
      <c r="X311" s="505"/>
      <c r="Y311" s="499"/>
      <c r="Z311" s="500"/>
      <c r="AA311" s="506"/>
      <c r="AB311" s="507"/>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U13 X12:AB13" name="EDITABLES"/>
    <protectedRange sqref="P12:W12 Q13:R13 V13:W13"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40" operator="equal" id="{EF234274-A387-4FA4-9CB3-05DDBB667885}">
            <xm:f>'12 Formulas'!$S$3</xm:f>
            <x14:dxf>
              <fill>
                <patternFill>
                  <bgColor rgb="FFFF0000"/>
                </patternFill>
              </fill>
            </x14:dxf>
          </x14:cfRule>
          <x14:cfRule type="cellIs" priority="2141" operator="equal" id="{483F1A57-8B05-4F0C-A16B-AE200DDD5E55}">
            <xm:f>'12 Formulas'!$S$4</xm:f>
            <x14:dxf>
              <fill>
                <patternFill>
                  <bgColor rgb="FFFFC000"/>
                </patternFill>
              </fill>
            </x14:dxf>
          </x14:cfRule>
          <x14:cfRule type="cellIs" priority="2142" operator="equal" id="{1BE5ED71-26C3-47BA-9F40-9F510D0357C0}">
            <xm:f>'12 Formulas'!$S$5</xm:f>
            <x14:dxf>
              <fill>
                <patternFill>
                  <bgColor rgb="FFFFFF00"/>
                </patternFill>
              </fill>
            </x14:dxf>
          </x14:cfRule>
          <x14:cfRule type="cellIs" priority="2143" operator="equal" id="{2E05AED3-5E50-490C-AD71-9B52FDA0C16F}">
            <xm:f>'12 Formulas'!$S$6</xm:f>
            <x14:dxf>
              <fill>
                <patternFill>
                  <bgColor rgb="FF00B050"/>
                </patternFill>
              </fill>
            </x14:dxf>
          </x14:cfRule>
          <x14:cfRule type="cellIs" priority="2144"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7" operator="equal" id="{489EA637-A3E0-438B-BB39-091F4E9CA999}">
            <xm:f>'12 Formulas'!$X$5</xm:f>
            <x14:dxf>
              <fill>
                <patternFill>
                  <bgColor rgb="FFFFFF00"/>
                </patternFill>
              </fill>
            </x14:dxf>
          </x14:cfRule>
          <x14:cfRule type="cellIs" priority="2138" operator="equal" id="{338063C5-D620-4382-8959-7F23527BFAE2}">
            <xm:f>'12 Formulas'!$X$4</xm:f>
            <x14:dxf>
              <fill>
                <patternFill>
                  <bgColor rgb="FFFFC000"/>
                </patternFill>
              </fill>
            </x14:dxf>
          </x14:cfRule>
          <x14:cfRule type="cellIs" priority="2139" operator="equal" id="{6AC66FD3-6AF1-4A78-A2F5-4A4D7720C8D9}">
            <xm:f>'12 Formulas'!$X$3</xm:f>
            <x14:dxf>
              <fill>
                <patternFill>
                  <bgColor rgb="FFFF0000"/>
                </patternFill>
              </fill>
            </x14:dxf>
          </x14:cfRule>
          <xm:sqref>D12:D14 D27:D29 D42:D44 D57:D59</xm:sqref>
        </x14:conditionalFormatting>
        <x14:conditionalFormatting xmlns:xm="http://schemas.microsoft.com/office/excel/2006/main">
          <x14:cfRule type="cellIs" priority="2145" operator="equal" id="{2C4DF9AC-8233-4074-856D-3A0F77F30D37}">
            <xm:f>'12 Formulas'!$AK$2</xm:f>
            <x14:dxf>
              <fill>
                <patternFill>
                  <bgColor rgb="FFFF0000"/>
                </patternFill>
              </fill>
            </x14:dxf>
          </x14:cfRule>
          <x14:cfRule type="cellIs" priority="2146" operator="equal" id="{5CB73D6A-2607-459F-82CF-348596A95661}">
            <xm:f>'12 Formulas'!$AK$3</xm:f>
            <x14:dxf>
              <fill>
                <patternFill>
                  <bgColor rgb="FFFFC000"/>
                </patternFill>
              </fill>
            </x14:dxf>
          </x14:cfRule>
          <x14:cfRule type="cellIs" priority="2147" operator="equal" id="{1D84515E-A33A-4C86-BD1D-F7FE6A8A5650}">
            <xm:f>'12 Formulas'!$AK$4</xm:f>
            <x14:dxf>
              <fill>
                <patternFill>
                  <bgColor rgb="FFFFFF00"/>
                </patternFill>
              </fill>
            </x14:dxf>
          </x14:cfRule>
          <x14:cfRule type="cellIs" priority="2148" operator="equal" id="{8E309345-7B83-4B5D-9728-2811269DB468}">
            <xm:f>'12 Formulas'!$AK$5</xm:f>
            <x14:dxf>
              <fill>
                <patternFill>
                  <bgColor rgb="FF92D050"/>
                </patternFill>
              </fill>
            </x14:dxf>
          </x14:cfRule>
          <xm:sqref>E12:F12 E13:E14 E27:E29 E42:E44 E57:E59</xm:sqref>
        </x14:conditionalFormatting>
        <x14:conditionalFormatting xmlns:xm="http://schemas.microsoft.com/office/excel/2006/main">
          <x14:cfRule type="cellIs" priority="2133" operator="equal" id="{6B513A9F-80F3-4C94-8CD0-75A69168957E}">
            <xm:f>'12 Formulas'!$AK$2</xm:f>
            <x14:dxf>
              <fill>
                <patternFill>
                  <bgColor rgb="FFFF0000"/>
                </patternFill>
              </fill>
            </x14:dxf>
          </x14:cfRule>
          <x14:cfRule type="cellIs" priority="2134" operator="equal" id="{CA49AA48-98FB-4AF6-9784-964160BCACC2}">
            <xm:f>'12 Formulas'!$AK$3</xm:f>
            <x14:dxf>
              <fill>
                <patternFill>
                  <bgColor rgb="FFFFC000"/>
                </patternFill>
              </fill>
            </x14:dxf>
          </x14:cfRule>
          <x14:cfRule type="cellIs" priority="2135" operator="equal" id="{8DC0554D-5660-4660-9809-A597384CAD05}">
            <xm:f>'12 Formulas'!$AK$4</xm:f>
            <x14:dxf>
              <fill>
                <patternFill>
                  <bgColor rgb="FFFFFF00"/>
                </patternFill>
              </fill>
            </x14:dxf>
          </x14:cfRule>
          <x14:cfRule type="cellIs" priority="2136"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9" operator="equal" id="{952E7DD4-C9E0-4109-885D-62F7BDB7465B}">
            <xm:f>'12 Formulas'!$AK$2</xm:f>
            <x14:dxf>
              <fill>
                <patternFill>
                  <bgColor rgb="FFFF0000"/>
                </patternFill>
              </fill>
            </x14:dxf>
          </x14:cfRule>
          <x14:cfRule type="cellIs" priority="2130" operator="equal" id="{965025E8-58A6-4066-B248-064D5F81B6EA}">
            <xm:f>'12 Formulas'!$AK$3</xm:f>
            <x14:dxf>
              <fill>
                <patternFill>
                  <bgColor rgb="FFFFC000"/>
                </patternFill>
              </fill>
            </x14:dxf>
          </x14:cfRule>
          <x14:cfRule type="cellIs" priority="2131" operator="equal" id="{1EC5CA75-0DE5-4364-B5BF-A89EBD23A253}">
            <xm:f>'12 Formulas'!$AK$4</xm:f>
            <x14:dxf>
              <fill>
                <patternFill>
                  <bgColor rgb="FFFFFF00"/>
                </patternFill>
              </fill>
            </x14:dxf>
          </x14:cfRule>
          <x14:cfRule type="cellIs" priority="2132"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5" operator="equal" id="{2686825C-A89F-4246-B257-DB6D0957F49F}">
            <xm:f>'12 Formulas'!$AK$2</xm:f>
            <x14:dxf>
              <fill>
                <patternFill>
                  <bgColor rgb="FFFF0000"/>
                </patternFill>
              </fill>
            </x14:dxf>
          </x14:cfRule>
          <x14:cfRule type="cellIs" priority="2126" operator="equal" id="{CFD0CC76-C4CD-46A3-879B-FAAAB82ECF91}">
            <xm:f>'12 Formulas'!$AK$3</xm:f>
            <x14:dxf>
              <fill>
                <patternFill>
                  <bgColor rgb="FFFFC000"/>
                </patternFill>
              </fill>
            </x14:dxf>
          </x14:cfRule>
          <x14:cfRule type="cellIs" priority="2127" operator="equal" id="{0E386D49-EE1C-4069-9A55-39EF614F90A0}">
            <xm:f>'12 Formulas'!$AK$4</xm:f>
            <x14:dxf>
              <fill>
                <patternFill>
                  <bgColor rgb="FFFFFF00"/>
                </patternFill>
              </fill>
            </x14:dxf>
          </x14:cfRule>
          <x14:cfRule type="cellIs" priority="2128"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21" operator="equal" id="{F9DFD4C9-4D5F-4759-BB05-8DE29E26E1C7}">
            <xm:f>'12 Formulas'!$AK$2</xm:f>
            <x14:dxf>
              <fill>
                <patternFill>
                  <bgColor rgb="FFFF0000"/>
                </patternFill>
              </fill>
            </x14:dxf>
          </x14:cfRule>
          <x14:cfRule type="cellIs" priority="2122" operator="equal" id="{52C72FD0-D891-4839-94D4-390F7338E636}">
            <xm:f>'12 Formulas'!$AK$3</xm:f>
            <x14:dxf>
              <fill>
                <patternFill>
                  <bgColor rgb="FFFFC000"/>
                </patternFill>
              </fill>
            </x14:dxf>
          </x14:cfRule>
          <x14:cfRule type="cellIs" priority="2123" operator="equal" id="{26680AEB-807D-43E7-AAF0-33ABC832B770}">
            <xm:f>'12 Formulas'!$AK$4</xm:f>
            <x14:dxf>
              <fill>
                <patternFill>
                  <bgColor rgb="FFFFFF00"/>
                </patternFill>
              </fill>
            </x14:dxf>
          </x14:cfRule>
          <x14:cfRule type="cellIs" priority="2124"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097" operator="equal" id="{75A0DE86-8263-4448-B513-C16751C670D9}">
            <xm:f>'12 Formulas'!$AK$2</xm:f>
            <x14:dxf>
              <fill>
                <patternFill>
                  <bgColor rgb="FFFF0000"/>
                </patternFill>
              </fill>
            </x14:dxf>
          </x14:cfRule>
          <x14:cfRule type="cellIs" priority="2098" operator="equal" id="{ADD66C6C-71D9-476D-A76E-480985BFEFAB}">
            <xm:f>'12 Formulas'!$AK$3</xm:f>
            <x14:dxf>
              <fill>
                <patternFill>
                  <bgColor rgb="FFFFC000"/>
                </patternFill>
              </fill>
            </x14:dxf>
          </x14:cfRule>
          <x14:cfRule type="cellIs" priority="2099" operator="equal" id="{3E6C1646-E3C7-4429-BD61-B2915759454D}">
            <xm:f>'12 Formulas'!$AK$4</xm:f>
            <x14:dxf>
              <fill>
                <patternFill>
                  <bgColor rgb="FFFFFF00"/>
                </patternFill>
              </fill>
            </x14:dxf>
          </x14:cfRule>
          <x14:cfRule type="cellIs" priority="2100"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93" operator="equal" id="{B46B919D-8716-49F1-B39F-A316C649541B}">
            <xm:f>'12 Formulas'!$AK$2</xm:f>
            <x14:dxf>
              <fill>
                <patternFill>
                  <bgColor rgb="FFFF0000"/>
                </patternFill>
              </fill>
            </x14:dxf>
          </x14:cfRule>
          <x14:cfRule type="cellIs" priority="2094" operator="equal" id="{A3E3D540-946E-415F-ACB3-76A51624FD08}">
            <xm:f>'12 Formulas'!$AK$3</xm:f>
            <x14:dxf>
              <fill>
                <patternFill>
                  <bgColor rgb="FFFFC000"/>
                </patternFill>
              </fill>
            </x14:dxf>
          </x14:cfRule>
          <x14:cfRule type="cellIs" priority="2095" operator="equal" id="{2C0926F1-E40B-40E9-8199-EF094FAD4560}">
            <xm:f>'12 Formulas'!$AK$4</xm:f>
            <x14:dxf>
              <fill>
                <patternFill>
                  <bgColor rgb="FFFFFF00"/>
                </patternFill>
              </fill>
            </x14:dxf>
          </x14:cfRule>
          <x14:cfRule type="cellIs" priority="2096"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9" operator="equal" id="{F68A434F-EFDC-4665-9AA4-CA0E94C18061}">
            <xm:f>'12 Formulas'!$AK$2</xm:f>
            <x14:dxf>
              <fill>
                <patternFill>
                  <bgColor rgb="FFFF0000"/>
                </patternFill>
              </fill>
            </x14:dxf>
          </x14:cfRule>
          <x14:cfRule type="cellIs" priority="2090" operator="equal" id="{54FDE182-1F96-4EA4-AF4F-2C049E4E6732}">
            <xm:f>'12 Formulas'!$AK$3</xm:f>
            <x14:dxf>
              <fill>
                <patternFill>
                  <bgColor rgb="FFFFC000"/>
                </patternFill>
              </fill>
            </x14:dxf>
          </x14:cfRule>
          <x14:cfRule type="cellIs" priority="2091" operator="equal" id="{7ACC2F51-D506-470A-9A9F-794184C079E3}">
            <xm:f>'12 Formulas'!$AK$4</xm:f>
            <x14:dxf>
              <fill>
                <patternFill>
                  <bgColor rgb="FFFFFF00"/>
                </patternFill>
              </fill>
            </x14:dxf>
          </x14:cfRule>
          <x14:cfRule type="cellIs" priority="2092"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5" operator="equal" id="{EE79E57F-46E6-4BCC-B6E9-47B3D7923260}">
            <xm:f>'12 Formulas'!$AK$2</xm:f>
            <x14:dxf>
              <fill>
                <patternFill>
                  <bgColor rgb="FFFF0000"/>
                </patternFill>
              </fill>
            </x14:dxf>
          </x14:cfRule>
          <x14:cfRule type="cellIs" priority="2086" operator="equal" id="{126A368C-5288-4AFA-93FA-107AF14A60B7}">
            <xm:f>'12 Formulas'!$AK$3</xm:f>
            <x14:dxf>
              <fill>
                <patternFill>
                  <bgColor rgb="FFFFC000"/>
                </patternFill>
              </fill>
            </x14:dxf>
          </x14:cfRule>
          <x14:cfRule type="cellIs" priority="2087" operator="equal" id="{3224DFE7-C71F-45DF-92C0-26490812FF36}">
            <xm:f>'12 Formulas'!$AK$4</xm:f>
            <x14:dxf>
              <fill>
                <patternFill>
                  <bgColor rgb="FFFFFF00"/>
                </patternFill>
              </fill>
            </x14:dxf>
          </x14:cfRule>
          <x14:cfRule type="cellIs" priority="2088"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701" operator="equal" id="{68BEA019-2938-4AB4-AF89-028A524D8898}">
            <xm:f>'12 Formulas'!$AK$2</xm:f>
            <x14:dxf>
              <fill>
                <patternFill>
                  <bgColor rgb="FFFF0000"/>
                </patternFill>
              </fill>
            </x14:dxf>
          </x14:cfRule>
          <x14:cfRule type="cellIs" priority="1702" operator="equal" id="{270C16C4-2E6F-4091-BF29-52A841D2FC2D}">
            <xm:f>'12 Formulas'!$AK$3</xm:f>
            <x14:dxf>
              <fill>
                <patternFill>
                  <bgColor rgb="FFFFC000"/>
                </patternFill>
              </fill>
            </x14:dxf>
          </x14:cfRule>
          <x14:cfRule type="cellIs" priority="1703" operator="equal" id="{D1E7590A-9C15-4D50-9AA3-ECBE6DB7CC63}">
            <xm:f>'12 Formulas'!$AK$4</xm:f>
            <x14:dxf>
              <fill>
                <patternFill>
                  <bgColor rgb="FFFFFF00"/>
                </patternFill>
              </fill>
            </x14:dxf>
          </x14:cfRule>
          <x14:cfRule type="cellIs" priority="1704"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7" operator="equal" id="{884C3755-6246-4644-89CB-EA791494F76C}">
            <xm:f>'12 Formulas'!$AK$2</xm:f>
            <x14:dxf>
              <fill>
                <patternFill>
                  <bgColor rgb="FFFF0000"/>
                </patternFill>
              </fill>
            </x14:dxf>
          </x14:cfRule>
          <x14:cfRule type="cellIs" priority="1698" operator="equal" id="{862B103D-2F67-4135-A855-1AC507D5567F}">
            <xm:f>'12 Formulas'!$AK$3</xm:f>
            <x14:dxf>
              <fill>
                <patternFill>
                  <bgColor rgb="FFFFC000"/>
                </patternFill>
              </fill>
            </x14:dxf>
          </x14:cfRule>
          <x14:cfRule type="cellIs" priority="1699" operator="equal" id="{97E2759E-17F3-43B5-987A-69BDF657F35F}">
            <xm:f>'12 Formulas'!$AK$4</xm:f>
            <x14:dxf>
              <fill>
                <patternFill>
                  <bgColor rgb="FFFFFF00"/>
                </patternFill>
              </fill>
            </x14:dxf>
          </x14:cfRule>
          <x14:cfRule type="cellIs" priority="1700"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93" operator="equal" id="{F3B5FA1F-4621-478C-9516-2E77EC33BEF8}">
            <xm:f>'12 Formulas'!$AK$2</xm:f>
            <x14:dxf>
              <fill>
                <patternFill>
                  <bgColor rgb="FFFF0000"/>
                </patternFill>
              </fill>
            </x14:dxf>
          </x14:cfRule>
          <x14:cfRule type="cellIs" priority="1694" operator="equal" id="{2A817E61-2439-41CC-B4C4-791726ECB020}">
            <xm:f>'12 Formulas'!$AK$3</xm:f>
            <x14:dxf>
              <fill>
                <patternFill>
                  <bgColor rgb="FFFFC000"/>
                </patternFill>
              </fill>
            </x14:dxf>
          </x14:cfRule>
          <x14:cfRule type="cellIs" priority="1695" operator="equal" id="{536A7F53-1825-487B-A7AA-ECE55A366C63}">
            <xm:f>'12 Formulas'!$AK$4</xm:f>
            <x14:dxf>
              <fill>
                <patternFill>
                  <bgColor rgb="FFFFFF00"/>
                </patternFill>
              </fill>
            </x14:dxf>
          </x14:cfRule>
          <x14:cfRule type="cellIs" priority="1696"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9" operator="equal" id="{DDC779C2-4486-460C-9230-D184F42005B1}">
            <xm:f>'12 Formulas'!$AK$2</xm:f>
            <x14:dxf>
              <fill>
                <patternFill>
                  <bgColor rgb="FFFF0000"/>
                </patternFill>
              </fill>
            </x14:dxf>
          </x14:cfRule>
          <x14:cfRule type="cellIs" priority="1690" operator="equal" id="{267DD06B-CD27-4484-ACDE-2FDA0CED9FB5}">
            <xm:f>'12 Formulas'!$AK$3</xm:f>
            <x14:dxf>
              <fill>
                <patternFill>
                  <bgColor rgb="FFFFC000"/>
                </patternFill>
              </fill>
            </x14:dxf>
          </x14:cfRule>
          <x14:cfRule type="cellIs" priority="1691" operator="equal" id="{E2B04FDE-1E07-4375-8F70-2144192B10B9}">
            <xm:f>'12 Formulas'!$AK$4</xm:f>
            <x14:dxf>
              <fill>
                <patternFill>
                  <bgColor rgb="FFFFFF00"/>
                </patternFill>
              </fill>
            </x14:dxf>
          </x14:cfRule>
          <x14:cfRule type="cellIs" priority="1692"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5" operator="equal" id="{0E17303B-29C4-4985-8DD9-79E2D3446276}">
            <xm:f>'12 Formulas'!$AK$2</xm:f>
            <x14:dxf>
              <fill>
                <patternFill>
                  <bgColor rgb="FFFF0000"/>
                </patternFill>
              </fill>
            </x14:dxf>
          </x14:cfRule>
          <x14:cfRule type="cellIs" priority="2066" operator="equal" id="{DEA0176F-7A73-472F-BE2C-06C34E889E6F}">
            <xm:f>'12 Formulas'!$AK$3</xm:f>
            <x14:dxf>
              <fill>
                <patternFill>
                  <bgColor rgb="FFFFC000"/>
                </patternFill>
              </fill>
            </x14:dxf>
          </x14:cfRule>
          <x14:cfRule type="cellIs" priority="2067" operator="equal" id="{8828C7AD-4A9C-49BA-88D5-DE224BCB2D56}">
            <xm:f>'12 Formulas'!$AK$4</xm:f>
            <x14:dxf>
              <fill>
                <patternFill>
                  <bgColor rgb="FFFFFF00"/>
                </patternFill>
              </fill>
            </x14:dxf>
          </x14:cfRule>
          <x14:cfRule type="cellIs" priority="2068"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61" operator="equal" id="{E822464F-ED76-4B38-BC6C-CFF4D3E9126E}">
            <xm:f>'12 Formulas'!$AK$2</xm:f>
            <x14:dxf>
              <fill>
                <patternFill>
                  <bgColor rgb="FFFF0000"/>
                </patternFill>
              </fill>
            </x14:dxf>
          </x14:cfRule>
          <x14:cfRule type="cellIs" priority="2062" operator="equal" id="{91BC2B1C-8DD8-4015-A695-B3B3B37EF35D}">
            <xm:f>'12 Formulas'!$AK$3</xm:f>
            <x14:dxf>
              <fill>
                <patternFill>
                  <bgColor rgb="FFFFC000"/>
                </patternFill>
              </fill>
            </x14:dxf>
          </x14:cfRule>
          <x14:cfRule type="cellIs" priority="2063" operator="equal" id="{6F7D12A9-75A6-40B7-AD63-43EC18E82323}">
            <xm:f>'12 Formulas'!$AK$4</xm:f>
            <x14:dxf>
              <fill>
                <patternFill>
                  <bgColor rgb="FFFFFF00"/>
                </patternFill>
              </fill>
            </x14:dxf>
          </x14:cfRule>
          <x14:cfRule type="cellIs" priority="2064"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7" operator="equal" id="{AA73B0D6-3EF9-4302-8891-24B8AB11ACDA}">
            <xm:f>'12 Formulas'!$AK$2</xm:f>
            <x14:dxf>
              <fill>
                <patternFill>
                  <bgColor rgb="FFFF0000"/>
                </patternFill>
              </fill>
            </x14:dxf>
          </x14:cfRule>
          <x14:cfRule type="cellIs" priority="2058" operator="equal" id="{95B54EA4-1652-4829-9594-A88AF37DB846}">
            <xm:f>'12 Formulas'!$AK$3</xm:f>
            <x14:dxf>
              <fill>
                <patternFill>
                  <bgColor rgb="FFFFC000"/>
                </patternFill>
              </fill>
            </x14:dxf>
          </x14:cfRule>
          <x14:cfRule type="cellIs" priority="2059" operator="equal" id="{416D9757-4C5E-4450-8798-05DF7CE6CA95}">
            <xm:f>'12 Formulas'!$AK$4</xm:f>
            <x14:dxf>
              <fill>
                <patternFill>
                  <bgColor rgb="FFFFFF00"/>
                </patternFill>
              </fill>
            </x14:dxf>
          </x14:cfRule>
          <x14:cfRule type="cellIs" priority="2060"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53" operator="equal" id="{049F3CC6-154B-4271-97E2-459E68722FAE}">
            <xm:f>'12 Formulas'!$AK$2</xm:f>
            <x14:dxf>
              <fill>
                <patternFill>
                  <bgColor rgb="FFFF0000"/>
                </patternFill>
              </fill>
            </x14:dxf>
          </x14:cfRule>
          <x14:cfRule type="cellIs" priority="2054" operator="equal" id="{2A8606D1-4274-469F-8FA1-7436B0E3B2FA}">
            <xm:f>'12 Formulas'!$AK$3</xm:f>
            <x14:dxf>
              <fill>
                <patternFill>
                  <bgColor rgb="FFFFC000"/>
                </patternFill>
              </fill>
            </x14:dxf>
          </x14:cfRule>
          <x14:cfRule type="cellIs" priority="2055" operator="equal" id="{F8128F32-8DED-4C29-97ED-9D18EDE1546C}">
            <xm:f>'12 Formulas'!$AK$4</xm:f>
            <x14:dxf>
              <fill>
                <patternFill>
                  <bgColor rgb="FFFFFF00"/>
                </patternFill>
              </fill>
            </x14:dxf>
          </x14:cfRule>
          <x14:cfRule type="cellIs" priority="2056"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9" operator="equal" id="{40246441-C088-4160-B55F-953FF7C578D5}">
            <xm:f>'12 Formulas'!$AK$2</xm:f>
            <x14:dxf>
              <fill>
                <patternFill>
                  <bgColor rgb="FFFF0000"/>
                </patternFill>
              </fill>
            </x14:dxf>
          </x14:cfRule>
          <x14:cfRule type="cellIs" priority="2050" operator="equal" id="{44A2EDDA-FED9-477C-8263-72B3F34A2CC6}">
            <xm:f>'12 Formulas'!$AK$3</xm:f>
            <x14:dxf>
              <fill>
                <patternFill>
                  <bgColor rgb="FFFFC000"/>
                </patternFill>
              </fill>
            </x14:dxf>
          </x14:cfRule>
          <x14:cfRule type="cellIs" priority="2051" operator="equal" id="{21A8A05F-DFD5-4A6E-9122-0355CBE1EBD6}">
            <xm:f>'12 Formulas'!$AK$4</xm:f>
            <x14:dxf>
              <fill>
                <patternFill>
                  <bgColor rgb="FFFFFF00"/>
                </patternFill>
              </fill>
            </x14:dxf>
          </x14:cfRule>
          <x14:cfRule type="cellIs" priority="2052"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5" operator="equal" id="{437451FD-62CB-4B43-8F4C-271C91BF6C78}">
            <xm:f>'12 Formulas'!$AK$2</xm:f>
            <x14:dxf>
              <fill>
                <patternFill>
                  <bgColor rgb="FFFF0000"/>
                </patternFill>
              </fill>
            </x14:dxf>
          </x14:cfRule>
          <x14:cfRule type="cellIs" priority="2026" operator="equal" id="{B04DE84E-63D9-4479-96D5-3054E5305F46}">
            <xm:f>'12 Formulas'!$AK$3</xm:f>
            <x14:dxf>
              <fill>
                <patternFill>
                  <bgColor rgb="FFFFC000"/>
                </patternFill>
              </fill>
            </x14:dxf>
          </x14:cfRule>
          <x14:cfRule type="cellIs" priority="2027" operator="equal" id="{8E53C53D-A4CA-4B41-A280-6D2C21CBB1AB}">
            <xm:f>'12 Formulas'!$AK$4</xm:f>
            <x14:dxf>
              <fill>
                <patternFill>
                  <bgColor rgb="FFFFFF00"/>
                </patternFill>
              </fill>
            </x14:dxf>
          </x14:cfRule>
          <x14:cfRule type="cellIs" priority="2028"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21" operator="equal" id="{5A9A7AD8-5C77-4B47-BECD-ADFCFC0EC389}">
            <xm:f>'12 Formulas'!$AK$2</xm:f>
            <x14:dxf>
              <fill>
                <patternFill>
                  <bgColor rgb="FFFF0000"/>
                </patternFill>
              </fill>
            </x14:dxf>
          </x14:cfRule>
          <x14:cfRule type="cellIs" priority="2022" operator="equal" id="{C9476E14-DAD7-4B9B-A8C7-8CB7049E2CE2}">
            <xm:f>'12 Formulas'!$AK$3</xm:f>
            <x14:dxf>
              <fill>
                <patternFill>
                  <bgColor rgb="FFFFC000"/>
                </patternFill>
              </fill>
            </x14:dxf>
          </x14:cfRule>
          <x14:cfRule type="cellIs" priority="2023" operator="equal" id="{92B24439-7409-4A1F-B44F-9B6542F8780F}">
            <xm:f>'12 Formulas'!$AK$4</xm:f>
            <x14:dxf>
              <fill>
                <patternFill>
                  <bgColor rgb="FFFFFF00"/>
                </patternFill>
              </fill>
            </x14:dxf>
          </x14:cfRule>
          <x14:cfRule type="cellIs" priority="2024"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7" operator="equal" id="{256AA3CF-716F-41B1-AB3C-D956E44C697C}">
            <xm:f>'12 Formulas'!$AK$2</xm:f>
            <x14:dxf>
              <fill>
                <patternFill>
                  <bgColor rgb="FFFF0000"/>
                </patternFill>
              </fill>
            </x14:dxf>
          </x14:cfRule>
          <x14:cfRule type="cellIs" priority="2018" operator="equal" id="{DD7EA1D1-511C-4B70-BCE7-92B624E0EAF1}">
            <xm:f>'12 Formulas'!$AK$3</xm:f>
            <x14:dxf>
              <fill>
                <patternFill>
                  <bgColor rgb="FFFFC000"/>
                </patternFill>
              </fill>
            </x14:dxf>
          </x14:cfRule>
          <x14:cfRule type="cellIs" priority="2019" operator="equal" id="{6EB29333-605B-48CB-A826-E6EE770EC224}">
            <xm:f>'12 Formulas'!$AK$4</xm:f>
            <x14:dxf>
              <fill>
                <patternFill>
                  <bgColor rgb="FFFFFF00"/>
                </patternFill>
              </fill>
            </x14:dxf>
          </x14:cfRule>
          <x14:cfRule type="cellIs" priority="2020"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13" operator="equal" id="{19C5D14B-BC8C-43C5-9507-861EB40FB938}">
            <xm:f>'12 Formulas'!$AK$2</xm:f>
            <x14:dxf>
              <fill>
                <patternFill>
                  <bgColor rgb="FFFF0000"/>
                </patternFill>
              </fill>
            </x14:dxf>
          </x14:cfRule>
          <x14:cfRule type="cellIs" priority="2014" operator="equal" id="{AB7351A9-F93E-4BC8-B9E3-C4051D79AB3D}">
            <xm:f>'12 Formulas'!$AK$3</xm:f>
            <x14:dxf>
              <fill>
                <patternFill>
                  <bgColor rgb="FFFFC000"/>
                </patternFill>
              </fill>
            </x14:dxf>
          </x14:cfRule>
          <x14:cfRule type="cellIs" priority="2015" operator="equal" id="{8D094C9B-86ED-41ED-9EBE-9D48ABE0DC80}">
            <xm:f>'12 Formulas'!$AK$4</xm:f>
            <x14:dxf>
              <fill>
                <patternFill>
                  <bgColor rgb="FFFFFF00"/>
                </patternFill>
              </fill>
            </x14:dxf>
          </x14:cfRule>
          <x14:cfRule type="cellIs" priority="2016"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9" operator="equal" id="{E6AD4232-FD7E-40EF-A149-ABD191E45987}">
            <xm:f>'12 Formulas'!$AK$2</xm:f>
            <x14:dxf>
              <fill>
                <patternFill>
                  <bgColor rgb="FFFF0000"/>
                </patternFill>
              </fill>
            </x14:dxf>
          </x14:cfRule>
          <x14:cfRule type="cellIs" priority="2010" operator="equal" id="{D99B23F0-EFD0-4BE1-A41F-CE5B85605E19}">
            <xm:f>'12 Formulas'!$AK$3</xm:f>
            <x14:dxf>
              <fill>
                <patternFill>
                  <bgColor rgb="FFFFC000"/>
                </patternFill>
              </fill>
            </x14:dxf>
          </x14:cfRule>
          <x14:cfRule type="cellIs" priority="2011" operator="equal" id="{B1E637ED-C2CB-4D51-8693-3271FBF293EF}">
            <xm:f>'12 Formulas'!$AK$4</xm:f>
            <x14:dxf>
              <fill>
                <patternFill>
                  <bgColor rgb="FFFFFF00"/>
                </patternFill>
              </fill>
            </x14:dxf>
          </x14:cfRule>
          <x14:cfRule type="cellIs" priority="2012"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5" operator="equal" id="{ED1D3B1C-2C88-4147-BF04-325397550B3C}">
            <xm:f>'12 Formulas'!$AK$2</xm:f>
            <x14:dxf>
              <fill>
                <patternFill>
                  <bgColor rgb="FFFF0000"/>
                </patternFill>
              </fill>
            </x14:dxf>
          </x14:cfRule>
          <x14:cfRule type="cellIs" priority="1666" operator="equal" id="{4DC8B82F-BD3D-458A-A0E1-234CBA9951BA}">
            <xm:f>'12 Formulas'!$AK$3</xm:f>
            <x14:dxf>
              <fill>
                <patternFill>
                  <bgColor rgb="FFFFC000"/>
                </patternFill>
              </fill>
            </x14:dxf>
          </x14:cfRule>
          <x14:cfRule type="cellIs" priority="1667" operator="equal" id="{AFD15C36-8439-4389-8E38-B5FD68060B7A}">
            <xm:f>'12 Formulas'!$AK$4</xm:f>
            <x14:dxf>
              <fill>
                <patternFill>
                  <bgColor rgb="FFFFFF00"/>
                </patternFill>
              </fill>
            </x14:dxf>
          </x14:cfRule>
          <x14:cfRule type="cellIs" priority="1668"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61" operator="equal" id="{4ACC21EF-1F09-44B3-9BB4-8B213AC5BF47}">
            <xm:f>'12 Formulas'!$AK$2</xm:f>
            <x14:dxf>
              <fill>
                <patternFill>
                  <bgColor rgb="FFFF0000"/>
                </patternFill>
              </fill>
            </x14:dxf>
          </x14:cfRule>
          <x14:cfRule type="cellIs" priority="1662" operator="equal" id="{A9844CF4-2D30-484F-807D-A4BC06388741}">
            <xm:f>'12 Formulas'!$AK$3</xm:f>
            <x14:dxf>
              <fill>
                <patternFill>
                  <bgColor rgb="FFFFC000"/>
                </patternFill>
              </fill>
            </x14:dxf>
          </x14:cfRule>
          <x14:cfRule type="cellIs" priority="1663" operator="equal" id="{1A024B66-3ECE-42F0-BC9F-73EA3252C03C}">
            <xm:f>'12 Formulas'!$AK$4</xm:f>
            <x14:dxf>
              <fill>
                <patternFill>
                  <bgColor rgb="FFFFFF00"/>
                </patternFill>
              </fill>
            </x14:dxf>
          </x14:cfRule>
          <x14:cfRule type="cellIs" priority="1664"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7" operator="equal" id="{D768C474-09EF-4263-8306-8176C4424EF3}">
            <xm:f>'12 Formulas'!$AK$2</xm:f>
            <x14:dxf>
              <fill>
                <patternFill>
                  <bgColor rgb="FFFF0000"/>
                </patternFill>
              </fill>
            </x14:dxf>
          </x14:cfRule>
          <x14:cfRule type="cellIs" priority="1658" operator="equal" id="{35406A30-9EC7-44BF-B292-0E4E9AB75274}">
            <xm:f>'12 Formulas'!$AK$3</xm:f>
            <x14:dxf>
              <fill>
                <patternFill>
                  <bgColor rgb="FFFFC000"/>
                </patternFill>
              </fill>
            </x14:dxf>
          </x14:cfRule>
          <x14:cfRule type="cellIs" priority="1659" operator="equal" id="{0187B40D-B6EF-417E-BFC5-FB5FAED962BE}">
            <xm:f>'12 Formulas'!$AK$4</xm:f>
            <x14:dxf>
              <fill>
                <patternFill>
                  <bgColor rgb="FFFFFF00"/>
                </patternFill>
              </fill>
            </x14:dxf>
          </x14:cfRule>
          <x14:cfRule type="cellIs" priority="1660"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53" operator="equal" id="{AA4DCE5A-61F3-4A0E-8B68-3211D6DA829A}">
            <xm:f>'12 Formulas'!$AK$2</xm:f>
            <x14:dxf>
              <fill>
                <patternFill>
                  <bgColor rgb="FFFF0000"/>
                </patternFill>
              </fill>
            </x14:dxf>
          </x14:cfRule>
          <x14:cfRule type="cellIs" priority="1654" operator="equal" id="{D3A9EB15-EB38-42E6-9B49-5B47F5A794A8}">
            <xm:f>'12 Formulas'!$AK$3</xm:f>
            <x14:dxf>
              <fill>
                <patternFill>
                  <bgColor rgb="FFFFC000"/>
                </patternFill>
              </fill>
            </x14:dxf>
          </x14:cfRule>
          <x14:cfRule type="cellIs" priority="1655" operator="equal" id="{3A886028-65E4-4C1F-94B9-FD3D68D5A0E2}">
            <xm:f>'12 Formulas'!$AK$4</xm:f>
            <x14:dxf>
              <fill>
                <patternFill>
                  <bgColor rgb="FFFFFF00"/>
                </patternFill>
              </fill>
            </x14:dxf>
          </x14:cfRule>
          <x14:cfRule type="cellIs" priority="1656"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9" operator="equal" id="{71F51D81-DA80-460E-AE75-3B6B922B8DB7}">
            <xm:f>'12 Formulas'!$AK$2</xm:f>
            <x14:dxf>
              <fill>
                <patternFill>
                  <bgColor rgb="FFFF0000"/>
                </patternFill>
              </fill>
            </x14:dxf>
          </x14:cfRule>
          <x14:cfRule type="cellIs" priority="1650" operator="equal" id="{DBDAAE65-39ED-492A-BAC7-B8396E430BD0}">
            <xm:f>'12 Formulas'!$AK$3</xm:f>
            <x14:dxf>
              <fill>
                <patternFill>
                  <bgColor rgb="FFFFC000"/>
                </patternFill>
              </fill>
            </x14:dxf>
          </x14:cfRule>
          <x14:cfRule type="cellIs" priority="1651" operator="equal" id="{911DC452-73AF-4C7B-B475-2276B25F708E}">
            <xm:f>'12 Formulas'!$AK$4</xm:f>
            <x14:dxf>
              <fill>
                <patternFill>
                  <bgColor rgb="FFFFFF00"/>
                </patternFill>
              </fill>
            </x14:dxf>
          </x14:cfRule>
          <x14:cfRule type="cellIs" priority="1652"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5" operator="equal" id="{45DE7AD4-DC50-4D32-B75D-7EB9FE274C40}">
            <xm:f>'12 Formulas'!$AK$2</xm:f>
            <x14:dxf>
              <fill>
                <patternFill>
                  <bgColor rgb="FFFF0000"/>
                </patternFill>
              </fill>
            </x14:dxf>
          </x14:cfRule>
          <x14:cfRule type="cellIs" priority="1986" operator="equal" id="{B1A0B079-0B09-4115-B064-852495EB8B08}">
            <xm:f>'12 Formulas'!$AK$3</xm:f>
            <x14:dxf>
              <fill>
                <patternFill>
                  <bgColor rgb="FFFFC000"/>
                </patternFill>
              </fill>
            </x14:dxf>
          </x14:cfRule>
          <x14:cfRule type="cellIs" priority="1987" operator="equal" id="{41705F0B-BFDA-48EC-B3F8-242D663563B9}">
            <xm:f>'12 Formulas'!$AK$4</xm:f>
            <x14:dxf>
              <fill>
                <patternFill>
                  <bgColor rgb="FFFFFF00"/>
                </patternFill>
              </fill>
            </x14:dxf>
          </x14:cfRule>
          <x14:cfRule type="cellIs" priority="1988"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81" operator="equal" id="{03476BE9-6533-4E6E-864F-8EFCBEFDED86}">
            <xm:f>'12 Formulas'!$AK$2</xm:f>
            <x14:dxf>
              <fill>
                <patternFill>
                  <bgColor rgb="FFFF0000"/>
                </patternFill>
              </fill>
            </x14:dxf>
          </x14:cfRule>
          <x14:cfRule type="cellIs" priority="1982" operator="equal" id="{D0FE6ABA-400C-4698-ABCA-36D54517B03C}">
            <xm:f>'12 Formulas'!$AK$3</xm:f>
            <x14:dxf>
              <fill>
                <patternFill>
                  <bgColor rgb="FFFFC000"/>
                </patternFill>
              </fill>
            </x14:dxf>
          </x14:cfRule>
          <x14:cfRule type="cellIs" priority="1983" operator="equal" id="{59DC86A7-2900-474D-A187-46EA4F97D8E0}">
            <xm:f>'12 Formulas'!$AK$4</xm:f>
            <x14:dxf>
              <fill>
                <patternFill>
                  <bgColor rgb="FFFFFF00"/>
                </patternFill>
              </fill>
            </x14:dxf>
          </x14:cfRule>
          <x14:cfRule type="cellIs" priority="1984"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7" operator="equal" id="{B3CDFE8F-9597-4693-8405-0270CD086BA6}">
            <xm:f>'12 Formulas'!$AK$2</xm:f>
            <x14:dxf>
              <fill>
                <patternFill>
                  <bgColor rgb="FFFF0000"/>
                </patternFill>
              </fill>
            </x14:dxf>
          </x14:cfRule>
          <x14:cfRule type="cellIs" priority="1978" operator="equal" id="{2EDD56A7-F291-4261-8ADD-3C51174474EE}">
            <xm:f>'12 Formulas'!$AK$3</xm:f>
            <x14:dxf>
              <fill>
                <patternFill>
                  <bgColor rgb="FFFFC000"/>
                </patternFill>
              </fill>
            </x14:dxf>
          </x14:cfRule>
          <x14:cfRule type="cellIs" priority="1979" operator="equal" id="{444E70F8-5BCE-449B-A59B-AFA46E0BDB48}">
            <xm:f>'12 Formulas'!$AK$4</xm:f>
            <x14:dxf>
              <fill>
                <patternFill>
                  <bgColor rgb="FFFFFF00"/>
                </patternFill>
              </fill>
            </x14:dxf>
          </x14:cfRule>
          <x14:cfRule type="cellIs" priority="1980"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73" operator="equal" id="{B50B7301-F867-4C09-AD83-F53F7830C7AD}">
            <xm:f>'12 Formulas'!$AK$2</xm:f>
            <x14:dxf>
              <fill>
                <patternFill>
                  <bgColor rgb="FFFF0000"/>
                </patternFill>
              </fill>
            </x14:dxf>
          </x14:cfRule>
          <x14:cfRule type="cellIs" priority="1974" operator="equal" id="{CB6F1E4D-78A7-49E7-B615-614ED95A332E}">
            <xm:f>'12 Formulas'!$AK$3</xm:f>
            <x14:dxf>
              <fill>
                <patternFill>
                  <bgColor rgb="FFFFC000"/>
                </patternFill>
              </fill>
            </x14:dxf>
          </x14:cfRule>
          <x14:cfRule type="cellIs" priority="1975" operator="equal" id="{3EA48566-6181-4E77-ACEF-8FB360FBD01E}">
            <xm:f>'12 Formulas'!$AK$4</xm:f>
            <x14:dxf>
              <fill>
                <patternFill>
                  <bgColor rgb="FFFFFF00"/>
                </patternFill>
              </fill>
            </x14:dxf>
          </x14:cfRule>
          <x14:cfRule type="cellIs" priority="1976"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9" operator="equal" id="{485D3F6F-05CC-4630-B53E-31E31AA73507}">
            <xm:f>'12 Formulas'!$AK$2</xm:f>
            <x14:dxf>
              <fill>
                <patternFill>
                  <bgColor rgb="FFFF0000"/>
                </patternFill>
              </fill>
            </x14:dxf>
          </x14:cfRule>
          <x14:cfRule type="cellIs" priority="1970" operator="equal" id="{A81663AA-1F50-426D-9C78-98A3DCE50ED3}">
            <xm:f>'12 Formulas'!$AK$3</xm:f>
            <x14:dxf>
              <fill>
                <patternFill>
                  <bgColor rgb="FFFFC000"/>
                </patternFill>
              </fill>
            </x14:dxf>
          </x14:cfRule>
          <x14:cfRule type="cellIs" priority="1971" operator="equal" id="{2EE7108A-B720-4D34-B8CD-67B241606727}">
            <xm:f>'12 Formulas'!$AK$4</xm:f>
            <x14:dxf>
              <fill>
                <patternFill>
                  <bgColor rgb="FFFFFF00"/>
                </patternFill>
              </fill>
            </x14:dxf>
          </x14:cfRule>
          <x14:cfRule type="cellIs" priority="1972"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5" operator="equal" id="{6BD34D54-4B10-48AF-B121-EF426F60D7B9}">
            <xm:f>'12 Formulas'!$AK$2</xm:f>
            <x14:dxf>
              <fill>
                <patternFill>
                  <bgColor rgb="FFFF0000"/>
                </patternFill>
              </fill>
            </x14:dxf>
          </x14:cfRule>
          <x14:cfRule type="cellIs" priority="1946" operator="equal" id="{2E46DC07-676B-406C-80C2-4E3501507F32}">
            <xm:f>'12 Formulas'!$AK$3</xm:f>
            <x14:dxf>
              <fill>
                <patternFill>
                  <bgColor rgb="FFFFC000"/>
                </patternFill>
              </fill>
            </x14:dxf>
          </x14:cfRule>
          <x14:cfRule type="cellIs" priority="1947" operator="equal" id="{6561C5D7-AF15-4A79-9984-88BCDDDB68B3}">
            <xm:f>'12 Formulas'!$AK$4</xm:f>
            <x14:dxf>
              <fill>
                <patternFill>
                  <bgColor rgb="FFFFFF00"/>
                </patternFill>
              </fill>
            </x14:dxf>
          </x14:cfRule>
          <x14:cfRule type="cellIs" priority="1948"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41" operator="equal" id="{0B188666-0547-46E5-9EF2-05DFF1034959}">
            <xm:f>'12 Formulas'!$AK$2</xm:f>
            <x14:dxf>
              <fill>
                <patternFill>
                  <bgColor rgb="FFFF0000"/>
                </patternFill>
              </fill>
            </x14:dxf>
          </x14:cfRule>
          <x14:cfRule type="cellIs" priority="1942" operator="equal" id="{51830247-18F2-4BFA-A713-E93AF51E75FC}">
            <xm:f>'12 Formulas'!$AK$3</xm:f>
            <x14:dxf>
              <fill>
                <patternFill>
                  <bgColor rgb="FFFFC000"/>
                </patternFill>
              </fill>
            </x14:dxf>
          </x14:cfRule>
          <x14:cfRule type="cellIs" priority="1943" operator="equal" id="{59FB16DF-C911-48BC-94BB-0AEEB7C08327}">
            <xm:f>'12 Formulas'!$AK$4</xm:f>
            <x14:dxf>
              <fill>
                <patternFill>
                  <bgColor rgb="FFFFFF00"/>
                </patternFill>
              </fill>
            </x14:dxf>
          </x14:cfRule>
          <x14:cfRule type="cellIs" priority="1944"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7" operator="equal" id="{54230822-3F9A-4CB1-927E-DD1F51D392E3}">
            <xm:f>'12 Formulas'!$AK$2</xm:f>
            <x14:dxf>
              <fill>
                <patternFill>
                  <bgColor rgb="FFFF0000"/>
                </patternFill>
              </fill>
            </x14:dxf>
          </x14:cfRule>
          <x14:cfRule type="cellIs" priority="1938" operator="equal" id="{ADE27785-1E75-4581-B9A5-1F60DD4A3773}">
            <xm:f>'12 Formulas'!$AK$3</xm:f>
            <x14:dxf>
              <fill>
                <patternFill>
                  <bgColor rgb="FFFFC000"/>
                </patternFill>
              </fill>
            </x14:dxf>
          </x14:cfRule>
          <x14:cfRule type="cellIs" priority="1939" operator="equal" id="{5BF76D0E-3D7F-4962-95BD-EBD19288760D}">
            <xm:f>'12 Formulas'!$AK$4</xm:f>
            <x14:dxf>
              <fill>
                <patternFill>
                  <bgColor rgb="FFFFFF00"/>
                </patternFill>
              </fill>
            </x14:dxf>
          </x14:cfRule>
          <x14:cfRule type="cellIs" priority="1940"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33" operator="equal" id="{FBB01215-BB10-416D-A5ED-5923972A60A9}">
            <xm:f>'12 Formulas'!$AK$2</xm:f>
            <x14:dxf>
              <fill>
                <patternFill>
                  <bgColor rgb="FFFF0000"/>
                </patternFill>
              </fill>
            </x14:dxf>
          </x14:cfRule>
          <x14:cfRule type="cellIs" priority="1934" operator="equal" id="{BF1360AD-9322-4F0A-A738-782638A2275B}">
            <xm:f>'12 Formulas'!$AK$3</xm:f>
            <x14:dxf>
              <fill>
                <patternFill>
                  <bgColor rgb="FFFFC000"/>
                </patternFill>
              </fill>
            </x14:dxf>
          </x14:cfRule>
          <x14:cfRule type="cellIs" priority="1935" operator="equal" id="{F3B6CE24-D2C2-4443-B4DD-E71E0B858534}">
            <xm:f>'12 Formulas'!$AK$4</xm:f>
            <x14:dxf>
              <fill>
                <patternFill>
                  <bgColor rgb="FFFFFF00"/>
                </patternFill>
              </fill>
            </x14:dxf>
          </x14:cfRule>
          <x14:cfRule type="cellIs" priority="1936"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9" operator="equal" id="{99DC601C-9A3D-46FD-AA16-76A10BC547CA}">
            <xm:f>'12 Formulas'!$AK$2</xm:f>
            <x14:dxf>
              <fill>
                <patternFill>
                  <bgColor rgb="FFFF0000"/>
                </patternFill>
              </fill>
            </x14:dxf>
          </x14:cfRule>
          <x14:cfRule type="cellIs" priority="1930" operator="equal" id="{E64AA16A-2A5A-4E3D-A366-CCF3BB2F206B}">
            <xm:f>'12 Formulas'!$AK$3</xm:f>
            <x14:dxf>
              <fill>
                <patternFill>
                  <bgColor rgb="FFFFC000"/>
                </patternFill>
              </fill>
            </x14:dxf>
          </x14:cfRule>
          <x14:cfRule type="cellIs" priority="1931" operator="equal" id="{BBD26AED-90BD-49C1-A1AF-DCF7618830FF}">
            <xm:f>'12 Formulas'!$AK$4</xm:f>
            <x14:dxf>
              <fill>
                <patternFill>
                  <bgColor rgb="FFFFFF00"/>
                </patternFill>
              </fill>
            </x14:dxf>
          </x14:cfRule>
          <x14:cfRule type="cellIs" priority="1932"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5" operator="equal" id="{FB296B3E-19BC-4EA0-81F4-6F6876306566}">
            <xm:f>'12 Formulas'!$AK$2</xm:f>
            <x14:dxf>
              <fill>
                <patternFill>
                  <bgColor rgb="FFFF0000"/>
                </patternFill>
              </fill>
            </x14:dxf>
          </x14:cfRule>
          <x14:cfRule type="cellIs" priority="1626" operator="equal" id="{EF5CDA2D-41FA-4A8D-B1EF-0A73B588EC5D}">
            <xm:f>'12 Formulas'!$AK$3</xm:f>
            <x14:dxf>
              <fill>
                <patternFill>
                  <bgColor rgb="FFFFC000"/>
                </patternFill>
              </fill>
            </x14:dxf>
          </x14:cfRule>
          <x14:cfRule type="cellIs" priority="1627" operator="equal" id="{8148A86F-511D-4278-AE0D-649AF099719B}">
            <xm:f>'12 Formulas'!$AK$4</xm:f>
            <x14:dxf>
              <fill>
                <patternFill>
                  <bgColor rgb="FFFFFF00"/>
                </patternFill>
              </fill>
            </x14:dxf>
          </x14:cfRule>
          <x14:cfRule type="cellIs" priority="1628"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21" operator="equal" id="{02A839A1-2054-4A64-A0F6-CE818FBD8955}">
            <xm:f>'12 Formulas'!$AK$2</xm:f>
            <x14:dxf>
              <fill>
                <patternFill>
                  <bgColor rgb="FFFF0000"/>
                </patternFill>
              </fill>
            </x14:dxf>
          </x14:cfRule>
          <x14:cfRule type="cellIs" priority="1622" operator="equal" id="{E6BB2821-AC95-41BA-A1C2-987EE8905642}">
            <xm:f>'12 Formulas'!$AK$3</xm:f>
            <x14:dxf>
              <fill>
                <patternFill>
                  <bgColor rgb="FFFFC000"/>
                </patternFill>
              </fill>
            </x14:dxf>
          </x14:cfRule>
          <x14:cfRule type="cellIs" priority="1623" operator="equal" id="{DFB06B49-4B46-433B-B5A0-398F58145761}">
            <xm:f>'12 Formulas'!$AK$4</xm:f>
            <x14:dxf>
              <fill>
                <patternFill>
                  <bgColor rgb="FFFFFF00"/>
                </patternFill>
              </fill>
            </x14:dxf>
          </x14:cfRule>
          <x14:cfRule type="cellIs" priority="1624"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7" operator="equal" id="{2CBB5B3E-61A5-47F7-A7CD-329334DA9DE0}">
            <xm:f>'12 Formulas'!$AK$2</xm:f>
            <x14:dxf>
              <fill>
                <patternFill>
                  <bgColor rgb="FFFF0000"/>
                </patternFill>
              </fill>
            </x14:dxf>
          </x14:cfRule>
          <x14:cfRule type="cellIs" priority="1618" operator="equal" id="{C1C29979-D040-4BBE-BE6A-746A6FC22185}">
            <xm:f>'12 Formulas'!$AK$3</xm:f>
            <x14:dxf>
              <fill>
                <patternFill>
                  <bgColor rgb="FFFFC000"/>
                </patternFill>
              </fill>
            </x14:dxf>
          </x14:cfRule>
          <x14:cfRule type="cellIs" priority="1619" operator="equal" id="{1865F3F9-D217-4C8F-8ED8-D77710EF3090}">
            <xm:f>'12 Formulas'!$AK$4</xm:f>
            <x14:dxf>
              <fill>
                <patternFill>
                  <bgColor rgb="FFFFFF00"/>
                </patternFill>
              </fill>
            </x14:dxf>
          </x14:cfRule>
          <x14:cfRule type="cellIs" priority="1620"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13" operator="equal" id="{CF3E4426-99A9-4DB4-B58E-D9E45994D1D2}">
            <xm:f>'12 Formulas'!$AK$2</xm:f>
            <x14:dxf>
              <fill>
                <patternFill>
                  <bgColor rgb="FFFF0000"/>
                </patternFill>
              </fill>
            </x14:dxf>
          </x14:cfRule>
          <x14:cfRule type="cellIs" priority="1614" operator="equal" id="{0487348E-01FA-478A-BF37-1CB3972C5833}">
            <xm:f>'12 Formulas'!$AK$3</xm:f>
            <x14:dxf>
              <fill>
                <patternFill>
                  <bgColor rgb="FFFFC000"/>
                </patternFill>
              </fill>
            </x14:dxf>
          </x14:cfRule>
          <x14:cfRule type="cellIs" priority="1615" operator="equal" id="{3FA8DA56-3F27-4A6C-8B5E-D970892F45D9}">
            <xm:f>'12 Formulas'!$AK$4</xm:f>
            <x14:dxf>
              <fill>
                <patternFill>
                  <bgColor rgb="FFFFFF00"/>
                </patternFill>
              </fill>
            </x14:dxf>
          </x14:cfRule>
          <x14:cfRule type="cellIs" priority="1616"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9" operator="equal" id="{193E406B-7266-4FAF-AD68-B2620E13AFA1}">
            <xm:f>'12 Formulas'!$AK$2</xm:f>
            <x14:dxf>
              <fill>
                <patternFill>
                  <bgColor rgb="FFFF0000"/>
                </patternFill>
              </fill>
            </x14:dxf>
          </x14:cfRule>
          <x14:cfRule type="cellIs" priority="1610" operator="equal" id="{7BFCF63E-A0D0-454D-BD23-68A6FFB5B482}">
            <xm:f>'12 Formulas'!$AK$3</xm:f>
            <x14:dxf>
              <fill>
                <patternFill>
                  <bgColor rgb="FFFFC000"/>
                </patternFill>
              </fill>
            </x14:dxf>
          </x14:cfRule>
          <x14:cfRule type="cellIs" priority="1611" operator="equal" id="{B8FC21E4-2F0C-4B70-AC24-F4E2F0B54FFA}">
            <xm:f>'12 Formulas'!$AK$4</xm:f>
            <x14:dxf>
              <fill>
                <patternFill>
                  <bgColor rgb="FFFFFF00"/>
                </patternFill>
              </fill>
            </x14:dxf>
          </x14:cfRule>
          <x14:cfRule type="cellIs" priority="1612"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5" operator="equal" id="{DCF0AE5F-DD43-4C27-982F-FFB8D5D2791D}">
            <xm:f>'12 Formulas'!$AK$2</xm:f>
            <x14:dxf>
              <fill>
                <patternFill>
                  <bgColor rgb="FFFF0000"/>
                </patternFill>
              </fill>
            </x14:dxf>
          </x14:cfRule>
          <x14:cfRule type="cellIs" priority="1906" operator="equal" id="{D21ABC0D-7E5A-4ABE-AAB6-9E7A1E6B1470}">
            <xm:f>'12 Formulas'!$AK$3</xm:f>
            <x14:dxf>
              <fill>
                <patternFill>
                  <bgColor rgb="FFFFC000"/>
                </patternFill>
              </fill>
            </x14:dxf>
          </x14:cfRule>
          <x14:cfRule type="cellIs" priority="1907" operator="equal" id="{ACE58C44-85D5-4618-A9D5-E1373F25C804}">
            <xm:f>'12 Formulas'!$AK$4</xm:f>
            <x14:dxf>
              <fill>
                <patternFill>
                  <bgColor rgb="FFFFFF00"/>
                </patternFill>
              </fill>
            </x14:dxf>
          </x14:cfRule>
          <x14:cfRule type="cellIs" priority="1908"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901" operator="equal" id="{6C72A2CE-82CE-4678-9CB0-CF483E719CFB}">
            <xm:f>'12 Formulas'!$AK$2</xm:f>
            <x14:dxf>
              <fill>
                <patternFill>
                  <bgColor rgb="FFFF0000"/>
                </patternFill>
              </fill>
            </x14:dxf>
          </x14:cfRule>
          <x14:cfRule type="cellIs" priority="1902" operator="equal" id="{406D33C7-FF1C-45BC-8214-065747703961}">
            <xm:f>'12 Formulas'!$AK$3</xm:f>
            <x14:dxf>
              <fill>
                <patternFill>
                  <bgColor rgb="FFFFC000"/>
                </patternFill>
              </fill>
            </x14:dxf>
          </x14:cfRule>
          <x14:cfRule type="cellIs" priority="1903" operator="equal" id="{53E7E989-B7D3-4FAC-AD56-E4C5EFCC2D97}">
            <xm:f>'12 Formulas'!$AK$4</xm:f>
            <x14:dxf>
              <fill>
                <patternFill>
                  <bgColor rgb="FFFFFF00"/>
                </patternFill>
              </fill>
            </x14:dxf>
          </x14:cfRule>
          <x14:cfRule type="cellIs" priority="1904"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7" operator="equal" id="{F679B195-D9F1-418C-A7FF-CFB6C052CB88}">
            <xm:f>'12 Formulas'!$AK$2</xm:f>
            <x14:dxf>
              <fill>
                <patternFill>
                  <bgColor rgb="FFFF0000"/>
                </patternFill>
              </fill>
            </x14:dxf>
          </x14:cfRule>
          <x14:cfRule type="cellIs" priority="1898" operator="equal" id="{C3673519-8681-44FD-9C2B-330BD0E88130}">
            <xm:f>'12 Formulas'!$AK$3</xm:f>
            <x14:dxf>
              <fill>
                <patternFill>
                  <bgColor rgb="FFFFC000"/>
                </patternFill>
              </fill>
            </x14:dxf>
          </x14:cfRule>
          <x14:cfRule type="cellIs" priority="1899" operator="equal" id="{2F547484-0BBE-416D-8922-591F62A36E87}">
            <xm:f>'12 Formulas'!$AK$4</xm:f>
            <x14:dxf>
              <fill>
                <patternFill>
                  <bgColor rgb="FFFFFF00"/>
                </patternFill>
              </fill>
            </x14:dxf>
          </x14:cfRule>
          <x14:cfRule type="cellIs" priority="1900"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93" operator="equal" id="{1A705BD0-C3B4-4B81-8D0D-7DB9D4710F12}">
            <xm:f>'12 Formulas'!$AK$2</xm:f>
            <x14:dxf>
              <fill>
                <patternFill>
                  <bgColor rgb="FFFF0000"/>
                </patternFill>
              </fill>
            </x14:dxf>
          </x14:cfRule>
          <x14:cfRule type="cellIs" priority="1894" operator="equal" id="{81052436-BF24-458E-A878-4FCBC8861CA7}">
            <xm:f>'12 Formulas'!$AK$3</xm:f>
            <x14:dxf>
              <fill>
                <patternFill>
                  <bgColor rgb="FFFFC000"/>
                </patternFill>
              </fill>
            </x14:dxf>
          </x14:cfRule>
          <x14:cfRule type="cellIs" priority="1895" operator="equal" id="{8BC41362-668D-49A1-8701-6D25C5A5126C}">
            <xm:f>'12 Formulas'!$AK$4</xm:f>
            <x14:dxf>
              <fill>
                <patternFill>
                  <bgColor rgb="FFFFFF00"/>
                </patternFill>
              </fill>
            </x14:dxf>
          </x14:cfRule>
          <x14:cfRule type="cellIs" priority="1896"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9" operator="equal" id="{F9962B42-8405-45D6-9BA6-237CB957BD46}">
            <xm:f>'12 Formulas'!$AK$2</xm:f>
            <x14:dxf>
              <fill>
                <patternFill>
                  <bgColor rgb="FFFF0000"/>
                </patternFill>
              </fill>
            </x14:dxf>
          </x14:cfRule>
          <x14:cfRule type="cellIs" priority="1890" operator="equal" id="{E94393A6-A9FF-43D8-8EF7-0257DF15EA7D}">
            <xm:f>'12 Formulas'!$AK$3</xm:f>
            <x14:dxf>
              <fill>
                <patternFill>
                  <bgColor rgb="FFFFC000"/>
                </patternFill>
              </fill>
            </x14:dxf>
          </x14:cfRule>
          <x14:cfRule type="cellIs" priority="1891" operator="equal" id="{302BF234-6889-429B-8E9B-9B0BA0E388B6}">
            <xm:f>'12 Formulas'!$AK$4</xm:f>
            <x14:dxf>
              <fill>
                <patternFill>
                  <bgColor rgb="FFFFFF00"/>
                </patternFill>
              </fill>
            </x14:dxf>
          </x14:cfRule>
          <x14:cfRule type="cellIs" priority="1892"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5" operator="equal" id="{9036B99F-33C4-4D8F-8075-58DAD8425809}">
            <xm:f>'12 Formulas'!$AK$2</xm:f>
            <x14:dxf>
              <fill>
                <patternFill>
                  <bgColor rgb="FFFF0000"/>
                </patternFill>
              </fill>
            </x14:dxf>
          </x14:cfRule>
          <x14:cfRule type="cellIs" priority="1866" operator="equal" id="{D4B24BED-F415-4BEC-AF7C-C4E34619192D}">
            <xm:f>'12 Formulas'!$AK$3</xm:f>
            <x14:dxf>
              <fill>
                <patternFill>
                  <bgColor rgb="FFFFC000"/>
                </patternFill>
              </fill>
            </x14:dxf>
          </x14:cfRule>
          <x14:cfRule type="cellIs" priority="1867" operator="equal" id="{DE1668D7-8897-4351-BD4E-EC379DD157CE}">
            <xm:f>'12 Formulas'!$AK$4</xm:f>
            <x14:dxf>
              <fill>
                <patternFill>
                  <bgColor rgb="FFFFFF00"/>
                </patternFill>
              </fill>
            </x14:dxf>
          </x14:cfRule>
          <x14:cfRule type="cellIs" priority="1868"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61" operator="equal" id="{F502C4A3-097C-4810-B96B-5FB36D997D65}">
            <xm:f>'12 Formulas'!$AK$2</xm:f>
            <x14:dxf>
              <fill>
                <patternFill>
                  <bgColor rgb="FFFF0000"/>
                </patternFill>
              </fill>
            </x14:dxf>
          </x14:cfRule>
          <x14:cfRule type="cellIs" priority="1862" operator="equal" id="{F62452BB-F889-4336-B353-B8AA3A152D72}">
            <xm:f>'12 Formulas'!$AK$3</xm:f>
            <x14:dxf>
              <fill>
                <patternFill>
                  <bgColor rgb="FFFFC000"/>
                </patternFill>
              </fill>
            </x14:dxf>
          </x14:cfRule>
          <x14:cfRule type="cellIs" priority="1863" operator="equal" id="{DFB2ECDD-97BD-46D4-8797-D4D83C6FD94E}">
            <xm:f>'12 Formulas'!$AK$4</xm:f>
            <x14:dxf>
              <fill>
                <patternFill>
                  <bgColor rgb="FFFFFF00"/>
                </patternFill>
              </fill>
            </x14:dxf>
          </x14:cfRule>
          <x14:cfRule type="cellIs" priority="1864"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7" operator="equal" id="{D7FF2A3E-F1AC-4739-8BD9-1058818C3A56}">
            <xm:f>'12 Formulas'!$AK$2</xm:f>
            <x14:dxf>
              <fill>
                <patternFill>
                  <bgColor rgb="FFFF0000"/>
                </patternFill>
              </fill>
            </x14:dxf>
          </x14:cfRule>
          <x14:cfRule type="cellIs" priority="1858" operator="equal" id="{46F91CB8-006F-4112-A750-C7E1B4414441}">
            <xm:f>'12 Formulas'!$AK$3</xm:f>
            <x14:dxf>
              <fill>
                <patternFill>
                  <bgColor rgb="FFFFC000"/>
                </patternFill>
              </fill>
            </x14:dxf>
          </x14:cfRule>
          <x14:cfRule type="cellIs" priority="1859" operator="equal" id="{BD5E98D6-D503-4A08-8F08-926D4AEC42C7}">
            <xm:f>'12 Formulas'!$AK$4</xm:f>
            <x14:dxf>
              <fill>
                <patternFill>
                  <bgColor rgb="FFFFFF00"/>
                </patternFill>
              </fill>
            </x14:dxf>
          </x14:cfRule>
          <x14:cfRule type="cellIs" priority="1860"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53" operator="equal" id="{AD8A9991-9065-4000-B8F8-13D5F8A1C5B4}">
            <xm:f>'12 Formulas'!$AK$2</xm:f>
            <x14:dxf>
              <fill>
                <patternFill>
                  <bgColor rgb="FFFF0000"/>
                </patternFill>
              </fill>
            </x14:dxf>
          </x14:cfRule>
          <x14:cfRule type="cellIs" priority="1854" operator="equal" id="{269303E4-3016-4E1C-8408-EE277EEDF0C7}">
            <xm:f>'12 Formulas'!$AK$3</xm:f>
            <x14:dxf>
              <fill>
                <patternFill>
                  <bgColor rgb="FFFFC000"/>
                </patternFill>
              </fill>
            </x14:dxf>
          </x14:cfRule>
          <x14:cfRule type="cellIs" priority="1855" operator="equal" id="{75626D3D-02F4-4FF4-8F33-1069B28E3ADC}">
            <xm:f>'12 Formulas'!$AK$4</xm:f>
            <x14:dxf>
              <fill>
                <patternFill>
                  <bgColor rgb="FFFFFF00"/>
                </patternFill>
              </fill>
            </x14:dxf>
          </x14:cfRule>
          <x14:cfRule type="cellIs" priority="1856"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9" operator="equal" id="{3DF39CBE-B46C-4973-BCC6-AF2392854A79}">
            <xm:f>'12 Formulas'!$AK$2</xm:f>
            <x14:dxf>
              <fill>
                <patternFill>
                  <bgColor rgb="FFFF0000"/>
                </patternFill>
              </fill>
            </x14:dxf>
          </x14:cfRule>
          <x14:cfRule type="cellIs" priority="1850" operator="equal" id="{D44A584A-A58E-40BB-832D-8F668D816489}">
            <xm:f>'12 Formulas'!$AK$3</xm:f>
            <x14:dxf>
              <fill>
                <patternFill>
                  <bgColor rgb="FFFFC000"/>
                </patternFill>
              </fill>
            </x14:dxf>
          </x14:cfRule>
          <x14:cfRule type="cellIs" priority="1851" operator="equal" id="{86868A17-0B7B-43E3-81F5-82D1F24050B7}">
            <xm:f>'12 Formulas'!$AK$4</xm:f>
            <x14:dxf>
              <fill>
                <patternFill>
                  <bgColor rgb="FFFFFF00"/>
                </patternFill>
              </fill>
            </x14:dxf>
          </x14:cfRule>
          <x14:cfRule type="cellIs" priority="1852"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5" operator="equal" id="{F75E634B-1DCC-4EF0-94AE-EC6B11682BE2}">
            <xm:f>'12 Formulas'!$AK$2</xm:f>
            <x14:dxf>
              <fill>
                <patternFill>
                  <bgColor rgb="FFFF0000"/>
                </patternFill>
              </fill>
            </x14:dxf>
          </x14:cfRule>
          <x14:cfRule type="cellIs" priority="1586" operator="equal" id="{D47C3763-C773-401F-AF6A-FE7EE482BC5F}">
            <xm:f>'12 Formulas'!$AK$3</xm:f>
            <x14:dxf>
              <fill>
                <patternFill>
                  <bgColor rgb="FFFFC000"/>
                </patternFill>
              </fill>
            </x14:dxf>
          </x14:cfRule>
          <x14:cfRule type="cellIs" priority="1587" operator="equal" id="{3002473D-6837-4DDB-9E1C-A14664CF246B}">
            <xm:f>'12 Formulas'!$AK$4</xm:f>
            <x14:dxf>
              <fill>
                <patternFill>
                  <bgColor rgb="FFFFFF00"/>
                </patternFill>
              </fill>
            </x14:dxf>
          </x14:cfRule>
          <x14:cfRule type="cellIs" priority="1588"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81" operator="equal" id="{E5613C6F-AAD3-4A14-BA2A-FD17649C623A}">
            <xm:f>'12 Formulas'!$AK$2</xm:f>
            <x14:dxf>
              <fill>
                <patternFill>
                  <bgColor rgb="FFFF0000"/>
                </patternFill>
              </fill>
            </x14:dxf>
          </x14:cfRule>
          <x14:cfRule type="cellIs" priority="1582" operator="equal" id="{A5FE3984-F60A-4F8C-B1B2-9568806231D8}">
            <xm:f>'12 Formulas'!$AK$3</xm:f>
            <x14:dxf>
              <fill>
                <patternFill>
                  <bgColor rgb="FFFFC000"/>
                </patternFill>
              </fill>
            </x14:dxf>
          </x14:cfRule>
          <x14:cfRule type="cellIs" priority="1583" operator="equal" id="{D4788576-22BF-4B33-A392-DCDEEDA9A376}">
            <xm:f>'12 Formulas'!$AK$4</xm:f>
            <x14:dxf>
              <fill>
                <patternFill>
                  <bgColor rgb="FFFFFF00"/>
                </patternFill>
              </fill>
            </x14:dxf>
          </x14:cfRule>
          <x14:cfRule type="cellIs" priority="1584"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7" operator="equal" id="{079B0741-16CD-4C2B-9539-F7936AEC3D04}">
            <xm:f>'12 Formulas'!$AK$2</xm:f>
            <x14:dxf>
              <fill>
                <patternFill>
                  <bgColor rgb="FFFF0000"/>
                </patternFill>
              </fill>
            </x14:dxf>
          </x14:cfRule>
          <x14:cfRule type="cellIs" priority="1578" operator="equal" id="{7629C891-ED3D-492F-829F-CF81A0208242}">
            <xm:f>'12 Formulas'!$AK$3</xm:f>
            <x14:dxf>
              <fill>
                <patternFill>
                  <bgColor rgb="FFFFC000"/>
                </patternFill>
              </fill>
            </x14:dxf>
          </x14:cfRule>
          <x14:cfRule type="cellIs" priority="1579" operator="equal" id="{004B32DE-8B2E-4178-8DC2-E78D5E9DE7C3}">
            <xm:f>'12 Formulas'!$AK$4</xm:f>
            <x14:dxf>
              <fill>
                <patternFill>
                  <bgColor rgb="FFFFFF00"/>
                </patternFill>
              </fill>
            </x14:dxf>
          </x14:cfRule>
          <x14:cfRule type="cellIs" priority="1580"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73" operator="equal" id="{360C31E4-066C-4480-8DF7-CE14B7EAF869}">
            <xm:f>'12 Formulas'!$AK$2</xm:f>
            <x14:dxf>
              <fill>
                <patternFill>
                  <bgColor rgb="FFFF0000"/>
                </patternFill>
              </fill>
            </x14:dxf>
          </x14:cfRule>
          <x14:cfRule type="cellIs" priority="1574" operator="equal" id="{AAAED564-DC4A-47AB-BF3D-56F59BA2F6F4}">
            <xm:f>'12 Formulas'!$AK$3</xm:f>
            <x14:dxf>
              <fill>
                <patternFill>
                  <bgColor rgb="FFFFC000"/>
                </patternFill>
              </fill>
            </x14:dxf>
          </x14:cfRule>
          <x14:cfRule type="cellIs" priority="1575" operator="equal" id="{67C94144-9C8C-4327-AA0D-14D4E0653079}">
            <xm:f>'12 Formulas'!$AK$4</xm:f>
            <x14:dxf>
              <fill>
                <patternFill>
                  <bgColor rgb="FFFFFF00"/>
                </patternFill>
              </fill>
            </x14:dxf>
          </x14:cfRule>
          <x14:cfRule type="cellIs" priority="1576"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9" operator="equal" id="{77DD73ED-4659-456E-B767-9DA321FEA5EA}">
            <xm:f>'12 Formulas'!$AK$2</xm:f>
            <x14:dxf>
              <fill>
                <patternFill>
                  <bgColor rgb="FFFF0000"/>
                </patternFill>
              </fill>
            </x14:dxf>
          </x14:cfRule>
          <x14:cfRule type="cellIs" priority="1570" operator="equal" id="{76434D64-0F04-4DB5-873F-3CAB846E26C5}">
            <xm:f>'12 Formulas'!$AK$3</xm:f>
            <x14:dxf>
              <fill>
                <patternFill>
                  <bgColor rgb="FFFFC000"/>
                </patternFill>
              </fill>
            </x14:dxf>
          </x14:cfRule>
          <x14:cfRule type="cellIs" priority="1571" operator="equal" id="{A0AF82A0-A842-4294-8DF4-7C6164CBB130}">
            <xm:f>'12 Formulas'!$AK$4</xm:f>
            <x14:dxf>
              <fill>
                <patternFill>
                  <bgColor rgb="FFFFFF00"/>
                </patternFill>
              </fill>
            </x14:dxf>
          </x14:cfRule>
          <x14:cfRule type="cellIs" priority="1572"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5" operator="equal" id="{E8F768FB-223F-45BB-A7EA-7397C3285BC9}">
            <xm:f>'12 Formulas'!$AK$2</xm:f>
            <x14:dxf>
              <fill>
                <patternFill>
                  <bgColor rgb="FFFF0000"/>
                </patternFill>
              </fill>
            </x14:dxf>
          </x14:cfRule>
          <x14:cfRule type="cellIs" priority="1826" operator="equal" id="{508CE6AE-C89E-4C6A-8B30-B0A94D2FB953}">
            <xm:f>'12 Formulas'!$AK$3</xm:f>
            <x14:dxf>
              <fill>
                <patternFill>
                  <bgColor rgb="FFFFC000"/>
                </patternFill>
              </fill>
            </x14:dxf>
          </x14:cfRule>
          <x14:cfRule type="cellIs" priority="1827" operator="equal" id="{21ED2231-76B9-4317-B012-5EBEA3860149}">
            <xm:f>'12 Formulas'!$AK$4</xm:f>
            <x14:dxf>
              <fill>
                <patternFill>
                  <bgColor rgb="FFFFFF00"/>
                </patternFill>
              </fill>
            </x14:dxf>
          </x14:cfRule>
          <x14:cfRule type="cellIs" priority="1828"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21" operator="equal" id="{0E1FBD67-9F26-4B52-8AE8-AB7FD2177D93}">
            <xm:f>'12 Formulas'!$AK$2</xm:f>
            <x14:dxf>
              <fill>
                <patternFill>
                  <bgColor rgb="FFFF0000"/>
                </patternFill>
              </fill>
            </x14:dxf>
          </x14:cfRule>
          <x14:cfRule type="cellIs" priority="1822" operator="equal" id="{0BB79E2A-C8E9-4282-A957-63F0AA1CFD9B}">
            <xm:f>'12 Formulas'!$AK$3</xm:f>
            <x14:dxf>
              <fill>
                <patternFill>
                  <bgColor rgb="FFFFC000"/>
                </patternFill>
              </fill>
            </x14:dxf>
          </x14:cfRule>
          <x14:cfRule type="cellIs" priority="1823" operator="equal" id="{C30B5AF1-7F58-4BBE-A924-A914B944DAEA}">
            <xm:f>'12 Formulas'!$AK$4</xm:f>
            <x14:dxf>
              <fill>
                <patternFill>
                  <bgColor rgb="FFFFFF00"/>
                </patternFill>
              </fill>
            </x14:dxf>
          </x14:cfRule>
          <x14:cfRule type="cellIs" priority="1824"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7" operator="equal" id="{A2973FE5-2CD7-453E-98B8-84B7C3111F22}">
            <xm:f>'12 Formulas'!$AK$2</xm:f>
            <x14:dxf>
              <fill>
                <patternFill>
                  <bgColor rgb="FFFF0000"/>
                </patternFill>
              </fill>
            </x14:dxf>
          </x14:cfRule>
          <x14:cfRule type="cellIs" priority="1818" operator="equal" id="{580C83A7-48B1-49C2-B942-E12CA2EFE8B9}">
            <xm:f>'12 Formulas'!$AK$3</xm:f>
            <x14:dxf>
              <fill>
                <patternFill>
                  <bgColor rgb="FFFFC000"/>
                </patternFill>
              </fill>
            </x14:dxf>
          </x14:cfRule>
          <x14:cfRule type="cellIs" priority="1819" operator="equal" id="{9854D6B0-C1EE-4D91-95E2-6C9DDB033944}">
            <xm:f>'12 Formulas'!$AK$4</xm:f>
            <x14:dxf>
              <fill>
                <patternFill>
                  <bgColor rgb="FFFFFF00"/>
                </patternFill>
              </fill>
            </x14:dxf>
          </x14:cfRule>
          <x14:cfRule type="cellIs" priority="1820"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13" operator="equal" id="{A097D845-45BA-4E80-B3B3-B85C82CA5F31}">
            <xm:f>'12 Formulas'!$AK$2</xm:f>
            <x14:dxf>
              <fill>
                <patternFill>
                  <bgColor rgb="FFFF0000"/>
                </patternFill>
              </fill>
            </x14:dxf>
          </x14:cfRule>
          <x14:cfRule type="cellIs" priority="1814" operator="equal" id="{3075DE0A-7022-4DBA-A413-58DF37C8A827}">
            <xm:f>'12 Formulas'!$AK$3</xm:f>
            <x14:dxf>
              <fill>
                <patternFill>
                  <bgColor rgb="FFFFC000"/>
                </patternFill>
              </fill>
            </x14:dxf>
          </x14:cfRule>
          <x14:cfRule type="cellIs" priority="1815" operator="equal" id="{FE65A4FF-FC49-481D-8767-EAFDF563B7C9}">
            <xm:f>'12 Formulas'!$AK$4</xm:f>
            <x14:dxf>
              <fill>
                <patternFill>
                  <bgColor rgb="FFFFFF00"/>
                </patternFill>
              </fill>
            </x14:dxf>
          </x14:cfRule>
          <x14:cfRule type="cellIs" priority="1816"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9" operator="equal" id="{4BEC0E14-1647-4B44-8CAF-41F1DD8AA163}">
            <xm:f>'12 Formulas'!$AK$2</xm:f>
            <x14:dxf>
              <fill>
                <patternFill>
                  <bgColor rgb="FFFF0000"/>
                </patternFill>
              </fill>
            </x14:dxf>
          </x14:cfRule>
          <x14:cfRule type="cellIs" priority="1810" operator="equal" id="{CAADB6B2-6C2B-47B3-891A-14F5B8F25BC6}">
            <xm:f>'12 Formulas'!$AK$3</xm:f>
            <x14:dxf>
              <fill>
                <patternFill>
                  <bgColor rgb="FFFFC000"/>
                </patternFill>
              </fill>
            </x14:dxf>
          </x14:cfRule>
          <x14:cfRule type="cellIs" priority="1811" operator="equal" id="{26F5F9CD-9F94-445A-8316-7289EB2E0836}">
            <xm:f>'12 Formulas'!$AK$4</xm:f>
            <x14:dxf>
              <fill>
                <patternFill>
                  <bgColor rgb="FFFFFF00"/>
                </patternFill>
              </fill>
            </x14:dxf>
          </x14:cfRule>
          <x14:cfRule type="cellIs" priority="1812"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5" operator="equal" id="{1B795126-494D-48A6-BA80-6D1F859F8219}">
            <xm:f>'12 Formulas'!$AK$2</xm:f>
            <x14:dxf>
              <fill>
                <patternFill>
                  <bgColor rgb="FFFF0000"/>
                </patternFill>
              </fill>
            </x14:dxf>
          </x14:cfRule>
          <x14:cfRule type="cellIs" priority="1786" operator="equal" id="{EB23A485-D4FF-4400-B8ED-A30B8084579F}">
            <xm:f>'12 Formulas'!$AK$3</xm:f>
            <x14:dxf>
              <fill>
                <patternFill>
                  <bgColor rgb="FFFFC000"/>
                </patternFill>
              </fill>
            </x14:dxf>
          </x14:cfRule>
          <x14:cfRule type="cellIs" priority="1787" operator="equal" id="{9B71EB4C-CAAA-46C5-9A26-0E9B513CD89C}">
            <xm:f>'12 Formulas'!$AK$4</xm:f>
            <x14:dxf>
              <fill>
                <patternFill>
                  <bgColor rgb="FFFFFF00"/>
                </patternFill>
              </fill>
            </x14:dxf>
          </x14:cfRule>
          <x14:cfRule type="cellIs" priority="1788"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81" operator="equal" id="{288A0511-6D8D-48BC-8BD3-76B5F1372794}">
            <xm:f>'12 Formulas'!$AK$2</xm:f>
            <x14:dxf>
              <fill>
                <patternFill>
                  <bgColor rgb="FFFF0000"/>
                </patternFill>
              </fill>
            </x14:dxf>
          </x14:cfRule>
          <x14:cfRule type="cellIs" priority="1782" operator="equal" id="{ED613A66-6218-4221-B29D-F148AA1AF9B7}">
            <xm:f>'12 Formulas'!$AK$3</xm:f>
            <x14:dxf>
              <fill>
                <patternFill>
                  <bgColor rgb="FFFFC000"/>
                </patternFill>
              </fill>
            </x14:dxf>
          </x14:cfRule>
          <x14:cfRule type="cellIs" priority="1783" operator="equal" id="{71BB595C-EEA9-4C19-918F-6E287662DF13}">
            <xm:f>'12 Formulas'!$AK$4</xm:f>
            <x14:dxf>
              <fill>
                <patternFill>
                  <bgColor rgb="FFFFFF00"/>
                </patternFill>
              </fill>
            </x14:dxf>
          </x14:cfRule>
          <x14:cfRule type="cellIs" priority="1784"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7" operator="equal" id="{8BD9AFCE-DF9B-4761-A01E-CE0C299AEEED}">
            <xm:f>'12 Formulas'!$AK$2</xm:f>
            <x14:dxf>
              <fill>
                <patternFill>
                  <bgColor rgb="FFFF0000"/>
                </patternFill>
              </fill>
            </x14:dxf>
          </x14:cfRule>
          <x14:cfRule type="cellIs" priority="1778" operator="equal" id="{3E84E0D4-BE44-42E3-914E-0CE619001204}">
            <xm:f>'12 Formulas'!$AK$3</xm:f>
            <x14:dxf>
              <fill>
                <patternFill>
                  <bgColor rgb="FFFFC000"/>
                </patternFill>
              </fill>
            </x14:dxf>
          </x14:cfRule>
          <x14:cfRule type="cellIs" priority="1779" operator="equal" id="{0E375880-6A16-4BB5-826B-4D7AEC965F89}">
            <xm:f>'12 Formulas'!$AK$4</xm:f>
            <x14:dxf>
              <fill>
                <patternFill>
                  <bgColor rgb="FFFFFF00"/>
                </patternFill>
              </fill>
            </x14:dxf>
          </x14:cfRule>
          <x14:cfRule type="cellIs" priority="1780"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73" operator="equal" id="{6D75CD7B-2FCD-411A-A857-E019A83F051B}">
            <xm:f>'12 Formulas'!$AK$2</xm:f>
            <x14:dxf>
              <fill>
                <patternFill>
                  <bgColor rgb="FFFF0000"/>
                </patternFill>
              </fill>
            </x14:dxf>
          </x14:cfRule>
          <x14:cfRule type="cellIs" priority="1774" operator="equal" id="{D7AEFA9E-2DA5-442D-871C-0DEA5D82042A}">
            <xm:f>'12 Formulas'!$AK$3</xm:f>
            <x14:dxf>
              <fill>
                <patternFill>
                  <bgColor rgb="FFFFC000"/>
                </patternFill>
              </fill>
            </x14:dxf>
          </x14:cfRule>
          <x14:cfRule type="cellIs" priority="1775" operator="equal" id="{B593E999-F58E-456C-A35E-674DAF6E889D}">
            <xm:f>'12 Formulas'!$AK$4</xm:f>
            <x14:dxf>
              <fill>
                <patternFill>
                  <bgColor rgb="FFFFFF00"/>
                </patternFill>
              </fill>
            </x14:dxf>
          </x14:cfRule>
          <x14:cfRule type="cellIs" priority="1776"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9" operator="equal" id="{C7B5C2E5-87B4-4F2E-A3B4-2BA6C160DDC0}">
            <xm:f>'12 Formulas'!$AK$2</xm:f>
            <x14:dxf>
              <fill>
                <patternFill>
                  <bgColor rgb="FFFF0000"/>
                </patternFill>
              </fill>
            </x14:dxf>
          </x14:cfRule>
          <x14:cfRule type="cellIs" priority="1770" operator="equal" id="{91F6CD52-D529-4F51-AAB5-A2560573615C}">
            <xm:f>'12 Formulas'!$AK$3</xm:f>
            <x14:dxf>
              <fill>
                <patternFill>
                  <bgColor rgb="FFFFC000"/>
                </patternFill>
              </fill>
            </x14:dxf>
          </x14:cfRule>
          <x14:cfRule type="cellIs" priority="1771" operator="equal" id="{6D37E2B6-1D7F-4A0E-B9C1-769830442112}">
            <xm:f>'12 Formulas'!$AK$4</xm:f>
            <x14:dxf>
              <fill>
                <patternFill>
                  <bgColor rgb="FFFFFF00"/>
                </patternFill>
              </fill>
            </x14:dxf>
          </x14:cfRule>
          <x14:cfRule type="cellIs" priority="1772"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5" operator="equal" id="{F9E8C67A-9A95-46F8-925C-E0F90553F982}">
            <xm:f>'12 Formulas'!$AK$2</xm:f>
            <x14:dxf>
              <fill>
                <patternFill>
                  <bgColor rgb="FFFF0000"/>
                </patternFill>
              </fill>
            </x14:dxf>
          </x14:cfRule>
          <x14:cfRule type="cellIs" priority="1546" operator="equal" id="{068BD65D-4BEC-4982-A0A6-7907F8531DC4}">
            <xm:f>'12 Formulas'!$AK$3</xm:f>
            <x14:dxf>
              <fill>
                <patternFill>
                  <bgColor rgb="FFFFC000"/>
                </patternFill>
              </fill>
            </x14:dxf>
          </x14:cfRule>
          <x14:cfRule type="cellIs" priority="1547" operator="equal" id="{A9F9F3C7-9D85-485A-9DBF-00222F22A1D6}">
            <xm:f>'12 Formulas'!$AK$4</xm:f>
            <x14:dxf>
              <fill>
                <patternFill>
                  <bgColor rgb="FFFFFF00"/>
                </patternFill>
              </fill>
            </x14:dxf>
          </x14:cfRule>
          <x14:cfRule type="cellIs" priority="1548"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41" operator="equal" id="{82E24289-1D38-4731-BDE4-5B6F6D0413FC}">
            <xm:f>'12 Formulas'!$AK$2</xm:f>
            <x14:dxf>
              <fill>
                <patternFill>
                  <bgColor rgb="FFFF0000"/>
                </patternFill>
              </fill>
            </x14:dxf>
          </x14:cfRule>
          <x14:cfRule type="cellIs" priority="1542" operator="equal" id="{A4DE23DA-3A5C-4243-84B2-2EC609C4FD03}">
            <xm:f>'12 Formulas'!$AK$3</xm:f>
            <x14:dxf>
              <fill>
                <patternFill>
                  <bgColor rgb="FFFFC000"/>
                </patternFill>
              </fill>
            </x14:dxf>
          </x14:cfRule>
          <x14:cfRule type="cellIs" priority="1543" operator="equal" id="{76D22961-F95D-4246-8DF6-7CE3E93FBB0B}">
            <xm:f>'12 Formulas'!$AK$4</xm:f>
            <x14:dxf>
              <fill>
                <patternFill>
                  <bgColor rgb="FFFFFF00"/>
                </patternFill>
              </fill>
            </x14:dxf>
          </x14:cfRule>
          <x14:cfRule type="cellIs" priority="1544"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7" operator="equal" id="{97D6CB7E-9697-4F68-A1A9-1138552466FE}">
            <xm:f>'12 Formulas'!$AK$2</xm:f>
            <x14:dxf>
              <fill>
                <patternFill>
                  <bgColor rgb="FFFF0000"/>
                </patternFill>
              </fill>
            </x14:dxf>
          </x14:cfRule>
          <x14:cfRule type="cellIs" priority="1538" operator="equal" id="{C2DBFAAD-D054-4DA7-A2C2-4AB92FF9316F}">
            <xm:f>'12 Formulas'!$AK$3</xm:f>
            <x14:dxf>
              <fill>
                <patternFill>
                  <bgColor rgb="FFFFC000"/>
                </patternFill>
              </fill>
            </x14:dxf>
          </x14:cfRule>
          <x14:cfRule type="cellIs" priority="1539" operator="equal" id="{837B062F-1F6C-4A0E-BA63-DBCAF4641121}">
            <xm:f>'12 Formulas'!$AK$4</xm:f>
            <x14:dxf>
              <fill>
                <patternFill>
                  <bgColor rgb="FFFFFF00"/>
                </patternFill>
              </fill>
            </x14:dxf>
          </x14:cfRule>
          <x14:cfRule type="cellIs" priority="1540"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33" operator="equal" id="{8DDDD036-F1F3-411F-8DA2-78AF8E2CADB6}">
            <xm:f>'12 Formulas'!$AK$2</xm:f>
            <x14:dxf>
              <fill>
                <patternFill>
                  <bgColor rgb="FFFF0000"/>
                </patternFill>
              </fill>
            </x14:dxf>
          </x14:cfRule>
          <x14:cfRule type="cellIs" priority="1534" operator="equal" id="{AB4D1561-9AA1-4B41-8AF1-A5E6CA91E086}">
            <xm:f>'12 Formulas'!$AK$3</xm:f>
            <x14:dxf>
              <fill>
                <patternFill>
                  <bgColor rgb="FFFFC000"/>
                </patternFill>
              </fill>
            </x14:dxf>
          </x14:cfRule>
          <x14:cfRule type="cellIs" priority="1535" operator="equal" id="{3B693231-929F-401A-91C5-5B9E4863F7A4}">
            <xm:f>'12 Formulas'!$AK$4</xm:f>
            <x14:dxf>
              <fill>
                <patternFill>
                  <bgColor rgb="FFFFFF00"/>
                </patternFill>
              </fill>
            </x14:dxf>
          </x14:cfRule>
          <x14:cfRule type="cellIs" priority="1536"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9" operator="equal" id="{7976D0F2-ED4F-429F-9508-FA676CD6B2CB}">
            <xm:f>'12 Formulas'!$AK$2</xm:f>
            <x14:dxf>
              <fill>
                <patternFill>
                  <bgColor rgb="FFFF0000"/>
                </patternFill>
              </fill>
            </x14:dxf>
          </x14:cfRule>
          <x14:cfRule type="cellIs" priority="1530" operator="equal" id="{7C07BB68-3F33-4C44-A9E2-86225392D5AA}">
            <xm:f>'12 Formulas'!$AK$3</xm:f>
            <x14:dxf>
              <fill>
                <patternFill>
                  <bgColor rgb="FFFFC000"/>
                </patternFill>
              </fill>
            </x14:dxf>
          </x14:cfRule>
          <x14:cfRule type="cellIs" priority="1531" operator="equal" id="{EE7997D1-D016-4CBC-BD0B-32805AC158C0}">
            <xm:f>'12 Formulas'!$AK$4</xm:f>
            <x14:dxf>
              <fill>
                <patternFill>
                  <bgColor rgb="FFFFFF00"/>
                </patternFill>
              </fill>
            </x14:dxf>
          </x14:cfRule>
          <x14:cfRule type="cellIs" priority="1532"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93" operator="equal" id="{772C9457-BB31-4060-8CF6-885D996618F8}">
            <xm:f>'12 Formulas'!$AK$2</xm:f>
            <x14:dxf>
              <fill>
                <patternFill>
                  <bgColor rgb="FFFF0000"/>
                </patternFill>
              </fill>
            </x14:dxf>
          </x14:cfRule>
          <x14:cfRule type="cellIs" priority="1494" operator="equal" id="{16B5A834-9CE3-4F25-9AEA-A98CFD9BD8CB}">
            <xm:f>'12 Formulas'!$AK$3</xm:f>
            <x14:dxf>
              <fill>
                <patternFill>
                  <bgColor rgb="FFFFC000"/>
                </patternFill>
              </fill>
            </x14:dxf>
          </x14:cfRule>
          <x14:cfRule type="cellIs" priority="1495" operator="equal" id="{AF32A435-EA45-4296-B8E6-D906913BA751}">
            <xm:f>'12 Formulas'!$AK$4</xm:f>
            <x14:dxf>
              <fill>
                <patternFill>
                  <bgColor rgb="FFFFFF00"/>
                </patternFill>
              </fill>
            </x14:dxf>
          </x14:cfRule>
          <x14:cfRule type="cellIs" priority="1496"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5" operator="equal" id="{276EEB11-997D-4F85-998F-E667A2088C41}">
            <xm:f>'12 Formulas'!$AK$2</xm:f>
            <x14:dxf>
              <fill>
                <patternFill>
                  <bgColor rgb="FFFF0000"/>
                </patternFill>
              </fill>
            </x14:dxf>
          </x14:cfRule>
          <x14:cfRule type="cellIs" priority="1746" operator="equal" id="{BCE6A7CD-865F-456D-AE16-62D518D14BAA}">
            <xm:f>'12 Formulas'!$AK$3</xm:f>
            <x14:dxf>
              <fill>
                <patternFill>
                  <bgColor rgb="FFFFC000"/>
                </patternFill>
              </fill>
            </x14:dxf>
          </x14:cfRule>
          <x14:cfRule type="cellIs" priority="1747" operator="equal" id="{FCDD41C0-DBC3-4C4F-883B-26009F268706}">
            <xm:f>'12 Formulas'!$AK$4</xm:f>
            <x14:dxf>
              <fill>
                <patternFill>
                  <bgColor rgb="FFFFFF00"/>
                </patternFill>
              </fill>
            </x14:dxf>
          </x14:cfRule>
          <x14:cfRule type="cellIs" priority="1748"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41" operator="equal" id="{27643EA2-A3BB-424D-A96D-6199B2B37AFE}">
            <xm:f>'12 Formulas'!$AK$2</xm:f>
            <x14:dxf>
              <fill>
                <patternFill>
                  <bgColor rgb="FFFF0000"/>
                </patternFill>
              </fill>
            </x14:dxf>
          </x14:cfRule>
          <x14:cfRule type="cellIs" priority="1742" operator="equal" id="{DA8EDD1A-8A81-4394-B380-298B1C340CED}">
            <xm:f>'12 Formulas'!$AK$3</xm:f>
            <x14:dxf>
              <fill>
                <patternFill>
                  <bgColor rgb="FFFFC000"/>
                </patternFill>
              </fill>
            </x14:dxf>
          </x14:cfRule>
          <x14:cfRule type="cellIs" priority="1743" operator="equal" id="{879408A5-482A-46DD-95FF-1F7D39BEB73C}">
            <xm:f>'12 Formulas'!$AK$4</xm:f>
            <x14:dxf>
              <fill>
                <patternFill>
                  <bgColor rgb="FFFFFF00"/>
                </patternFill>
              </fill>
            </x14:dxf>
          </x14:cfRule>
          <x14:cfRule type="cellIs" priority="1744"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7" operator="equal" id="{B6C86609-9750-4833-8332-BF88A3FC5C07}">
            <xm:f>'12 Formulas'!$AK$2</xm:f>
            <x14:dxf>
              <fill>
                <patternFill>
                  <bgColor rgb="FFFF0000"/>
                </patternFill>
              </fill>
            </x14:dxf>
          </x14:cfRule>
          <x14:cfRule type="cellIs" priority="1738" operator="equal" id="{CCFAAAE8-0DBC-4224-AB36-31C41D020D52}">
            <xm:f>'12 Formulas'!$AK$3</xm:f>
            <x14:dxf>
              <fill>
                <patternFill>
                  <bgColor rgb="FFFFC000"/>
                </patternFill>
              </fill>
            </x14:dxf>
          </x14:cfRule>
          <x14:cfRule type="cellIs" priority="1739" operator="equal" id="{5C98DC45-B031-43C8-B300-310938AEB175}">
            <xm:f>'12 Formulas'!$AK$4</xm:f>
            <x14:dxf>
              <fill>
                <patternFill>
                  <bgColor rgb="FFFFFF00"/>
                </patternFill>
              </fill>
            </x14:dxf>
          </x14:cfRule>
          <x14:cfRule type="cellIs" priority="1740"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33" operator="equal" id="{632B4615-E06B-4E82-8FCD-BEB24D4F4601}">
            <xm:f>'12 Formulas'!$AK$2</xm:f>
            <x14:dxf>
              <fill>
                <patternFill>
                  <bgColor rgb="FFFF0000"/>
                </patternFill>
              </fill>
            </x14:dxf>
          </x14:cfRule>
          <x14:cfRule type="cellIs" priority="1734" operator="equal" id="{486A82FC-21D9-49A2-9DCA-B673734C3624}">
            <xm:f>'12 Formulas'!$AK$3</xm:f>
            <x14:dxf>
              <fill>
                <patternFill>
                  <bgColor rgb="FFFFC000"/>
                </patternFill>
              </fill>
            </x14:dxf>
          </x14:cfRule>
          <x14:cfRule type="cellIs" priority="1735" operator="equal" id="{8CDEF90E-C7E9-4F99-93A8-925D91D4EB31}">
            <xm:f>'12 Formulas'!$AK$4</xm:f>
            <x14:dxf>
              <fill>
                <patternFill>
                  <bgColor rgb="FFFFFF00"/>
                </patternFill>
              </fill>
            </x14:dxf>
          </x14:cfRule>
          <x14:cfRule type="cellIs" priority="1736"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9" operator="equal" id="{C4B5D3C8-F038-4DDD-ABD1-6E38D55A16C5}">
            <xm:f>'12 Formulas'!$AK$2</xm:f>
            <x14:dxf>
              <fill>
                <patternFill>
                  <bgColor rgb="FFFF0000"/>
                </patternFill>
              </fill>
            </x14:dxf>
          </x14:cfRule>
          <x14:cfRule type="cellIs" priority="1730" operator="equal" id="{213A5F1D-18F9-4027-B5D0-8D7655E23037}">
            <xm:f>'12 Formulas'!$AK$3</xm:f>
            <x14:dxf>
              <fill>
                <patternFill>
                  <bgColor rgb="FFFFC000"/>
                </patternFill>
              </fill>
            </x14:dxf>
          </x14:cfRule>
          <x14:cfRule type="cellIs" priority="1731" operator="equal" id="{3232CAED-E65D-4BA0-B5E2-D81521E032F6}">
            <xm:f>'12 Formulas'!$AK$4</xm:f>
            <x14:dxf>
              <fill>
                <patternFill>
                  <bgColor rgb="FFFFFF00"/>
                </patternFill>
              </fill>
            </x14:dxf>
          </x14:cfRule>
          <x14:cfRule type="cellIs" priority="1732"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5" operator="equal" id="{F34AB9B7-ED8A-4800-A320-CBC603F80186}">
            <xm:f>'12 Formulas'!$AK$2</xm:f>
            <x14:dxf>
              <fill>
                <patternFill>
                  <bgColor rgb="FFFF0000"/>
                </patternFill>
              </fill>
            </x14:dxf>
          </x14:cfRule>
          <x14:cfRule type="cellIs" priority="1706" operator="equal" id="{B0A4B983-0C40-48FF-8937-12F424C8014E}">
            <xm:f>'12 Formulas'!$AK$3</xm:f>
            <x14:dxf>
              <fill>
                <patternFill>
                  <bgColor rgb="FFFFC000"/>
                </patternFill>
              </fill>
            </x14:dxf>
          </x14:cfRule>
          <x14:cfRule type="cellIs" priority="1707" operator="equal" id="{233C313C-1622-47E8-89B1-09F9F32D4318}">
            <xm:f>'12 Formulas'!$AK$4</xm:f>
            <x14:dxf>
              <fill>
                <patternFill>
                  <bgColor rgb="FFFFFF00"/>
                </patternFill>
              </fill>
            </x14:dxf>
          </x14:cfRule>
          <x14:cfRule type="cellIs" priority="1708"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5" operator="equal" id="{5198EEAF-8A6D-41CE-9268-CCFC7D804510}">
            <xm:f>'12 Formulas'!$AK$2</xm:f>
            <x14:dxf>
              <fill>
                <patternFill>
                  <bgColor rgb="FFFF0000"/>
                </patternFill>
              </fill>
            </x14:dxf>
          </x14:cfRule>
          <x14:cfRule type="cellIs" priority="1506" operator="equal" id="{AA60909D-9487-4179-9341-6411B208D547}">
            <xm:f>'12 Formulas'!$AK$3</xm:f>
            <x14:dxf>
              <fill>
                <patternFill>
                  <bgColor rgb="FFFFC000"/>
                </patternFill>
              </fill>
            </x14:dxf>
          </x14:cfRule>
          <x14:cfRule type="cellIs" priority="1507" operator="equal" id="{51E67C5C-0E13-4175-AB02-7A53A17942D6}">
            <xm:f>'12 Formulas'!$AK$4</xm:f>
            <x14:dxf>
              <fill>
                <patternFill>
                  <bgColor rgb="FFFFFF00"/>
                </patternFill>
              </fill>
            </x14:dxf>
          </x14:cfRule>
          <x14:cfRule type="cellIs" priority="1508"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501" operator="equal" id="{37D7B4DB-1A17-4B30-933B-60323BECC70A}">
            <xm:f>'12 Formulas'!$AK$2</xm:f>
            <x14:dxf>
              <fill>
                <patternFill>
                  <bgColor rgb="FFFF0000"/>
                </patternFill>
              </fill>
            </x14:dxf>
          </x14:cfRule>
          <x14:cfRule type="cellIs" priority="1502" operator="equal" id="{AA8B4E8D-D7E1-48CB-A489-61FF305AD74A}">
            <xm:f>'12 Formulas'!$AK$3</xm:f>
            <x14:dxf>
              <fill>
                <patternFill>
                  <bgColor rgb="FFFFC000"/>
                </patternFill>
              </fill>
            </x14:dxf>
          </x14:cfRule>
          <x14:cfRule type="cellIs" priority="1503" operator="equal" id="{D5495603-DABE-4964-ABAE-640C07DD146E}">
            <xm:f>'12 Formulas'!$AK$4</xm:f>
            <x14:dxf>
              <fill>
                <patternFill>
                  <bgColor rgb="FFFFFF00"/>
                </patternFill>
              </fill>
            </x14:dxf>
          </x14:cfRule>
          <x14:cfRule type="cellIs" priority="1504"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7" operator="equal" id="{86369EE2-C66C-4811-A968-72BA6356EFDB}">
            <xm:f>'12 Formulas'!$AK$2</xm:f>
            <x14:dxf>
              <fill>
                <patternFill>
                  <bgColor rgb="FFFF0000"/>
                </patternFill>
              </fill>
            </x14:dxf>
          </x14:cfRule>
          <x14:cfRule type="cellIs" priority="1498" operator="equal" id="{7A2B9B20-3CF8-49B8-88A7-EDE8B4F04BD6}">
            <xm:f>'12 Formulas'!$AK$3</xm:f>
            <x14:dxf>
              <fill>
                <patternFill>
                  <bgColor rgb="FFFFC000"/>
                </patternFill>
              </fill>
            </x14:dxf>
          </x14:cfRule>
          <x14:cfRule type="cellIs" priority="1499" operator="equal" id="{DF321502-9FD5-4828-8BE2-3763877F35AC}">
            <xm:f>'12 Formulas'!$AK$4</xm:f>
            <x14:dxf>
              <fill>
                <patternFill>
                  <bgColor rgb="FFFFFF00"/>
                </patternFill>
              </fill>
            </x14:dxf>
          </x14:cfRule>
          <x14:cfRule type="cellIs" priority="1500"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9" operator="equal" id="{EC935ED6-CBAE-4350-9FD9-CC854DF30468}">
            <xm:f>'12 Formulas'!$AK$2</xm:f>
            <x14:dxf>
              <fill>
                <patternFill>
                  <bgColor rgb="FFFF0000"/>
                </patternFill>
              </fill>
            </x14:dxf>
          </x14:cfRule>
          <x14:cfRule type="cellIs" priority="1490" operator="equal" id="{6FB65B70-C63C-440A-A8AE-1E8952CC7449}">
            <xm:f>'12 Formulas'!$AK$3</xm:f>
            <x14:dxf>
              <fill>
                <patternFill>
                  <bgColor rgb="FFFFC000"/>
                </patternFill>
              </fill>
            </x14:dxf>
          </x14:cfRule>
          <x14:cfRule type="cellIs" priority="1491" operator="equal" id="{4F95820D-43C4-45FB-AFC8-F1107F0868DF}">
            <xm:f>'12 Formulas'!$AK$4</xm:f>
            <x14:dxf>
              <fill>
                <patternFill>
                  <bgColor rgb="FFFFFF00"/>
                </patternFill>
              </fill>
            </x14:dxf>
          </x14:cfRule>
          <x14:cfRule type="cellIs" priority="1492"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5" operator="equal" id="{3D87560B-3E25-4383-A963-9AD62FC80FD1}">
            <xm:f>'12 Formulas'!$AK$2</xm:f>
            <x14:dxf>
              <fill>
                <patternFill>
                  <bgColor rgb="FFFF0000"/>
                </patternFill>
              </fill>
            </x14:dxf>
          </x14:cfRule>
          <x14:cfRule type="cellIs" priority="1466" operator="equal" id="{81F07EE8-4A66-4D9E-80FE-95133029BB7E}">
            <xm:f>'12 Formulas'!$AK$3</xm:f>
            <x14:dxf>
              <fill>
                <patternFill>
                  <bgColor rgb="FFFFC000"/>
                </patternFill>
              </fill>
            </x14:dxf>
          </x14:cfRule>
          <x14:cfRule type="cellIs" priority="1467" operator="equal" id="{C66092F5-83B4-47B3-960A-05F5D70E18F5}">
            <xm:f>'12 Formulas'!$AK$4</xm:f>
            <x14:dxf>
              <fill>
                <patternFill>
                  <bgColor rgb="FFFFFF00"/>
                </patternFill>
              </fill>
            </x14:dxf>
          </x14:cfRule>
          <x14:cfRule type="cellIs" priority="1468"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61" operator="equal" id="{76F670EC-3663-4C1E-8AFD-ADC02B2FACF3}">
            <xm:f>'12 Formulas'!$AK$2</xm:f>
            <x14:dxf>
              <fill>
                <patternFill>
                  <bgColor rgb="FFFF0000"/>
                </patternFill>
              </fill>
            </x14:dxf>
          </x14:cfRule>
          <x14:cfRule type="cellIs" priority="1462" operator="equal" id="{499C3130-2A42-48B0-A888-1453962BD2BE}">
            <xm:f>'12 Formulas'!$AK$3</xm:f>
            <x14:dxf>
              <fill>
                <patternFill>
                  <bgColor rgb="FFFFC000"/>
                </patternFill>
              </fill>
            </x14:dxf>
          </x14:cfRule>
          <x14:cfRule type="cellIs" priority="1463" operator="equal" id="{AD4AD588-543E-4612-BD0A-1E9BBFC983AC}">
            <xm:f>'12 Formulas'!$AK$4</xm:f>
            <x14:dxf>
              <fill>
                <patternFill>
                  <bgColor rgb="FFFFFF00"/>
                </patternFill>
              </fill>
            </x14:dxf>
          </x14:cfRule>
          <x14:cfRule type="cellIs" priority="1464"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7" operator="equal" id="{71F797FC-AEA6-47E7-BE57-733F2E87C660}">
            <xm:f>'12 Formulas'!$AK$2</xm:f>
            <x14:dxf>
              <fill>
                <patternFill>
                  <bgColor rgb="FFFF0000"/>
                </patternFill>
              </fill>
            </x14:dxf>
          </x14:cfRule>
          <x14:cfRule type="cellIs" priority="1458" operator="equal" id="{71133E8B-B13C-4FAC-A8E7-8C3ADF67F32A}">
            <xm:f>'12 Formulas'!$AK$3</xm:f>
            <x14:dxf>
              <fill>
                <patternFill>
                  <bgColor rgb="FFFFC000"/>
                </patternFill>
              </fill>
            </x14:dxf>
          </x14:cfRule>
          <x14:cfRule type="cellIs" priority="1459" operator="equal" id="{2D51B393-025D-4518-A1AF-BA9A23EF1167}">
            <xm:f>'12 Formulas'!$AK$4</xm:f>
            <x14:dxf>
              <fill>
                <patternFill>
                  <bgColor rgb="FFFFFF00"/>
                </patternFill>
              </fill>
            </x14:dxf>
          </x14:cfRule>
          <x14:cfRule type="cellIs" priority="1460"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53" operator="equal" id="{0391FD19-EBC3-4C63-B444-32FC871D9FBC}">
            <xm:f>'12 Formulas'!$AK$2</xm:f>
            <x14:dxf>
              <fill>
                <patternFill>
                  <bgColor rgb="FFFF0000"/>
                </patternFill>
              </fill>
            </x14:dxf>
          </x14:cfRule>
          <x14:cfRule type="cellIs" priority="1454" operator="equal" id="{F7691B82-E446-4814-B01E-7BA380D81139}">
            <xm:f>'12 Formulas'!$AK$3</xm:f>
            <x14:dxf>
              <fill>
                <patternFill>
                  <bgColor rgb="FFFFC000"/>
                </patternFill>
              </fill>
            </x14:dxf>
          </x14:cfRule>
          <x14:cfRule type="cellIs" priority="1455" operator="equal" id="{3B46A2B2-1A6E-4163-BE98-8DA7A97466A5}">
            <xm:f>'12 Formulas'!$AK$4</xm:f>
            <x14:dxf>
              <fill>
                <patternFill>
                  <bgColor rgb="FFFFFF00"/>
                </patternFill>
              </fill>
            </x14:dxf>
          </x14:cfRule>
          <x14:cfRule type="cellIs" priority="1456"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9" operator="equal" id="{56EFD830-FA71-4C3B-831C-7936DFD1D0E1}">
            <xm:f>'12 Formulas'!$AK$2</xm:f>
            <x14:dxf>
              <fill>
                <patternFill>
                  <bgColor rgb="FFFF0000"/>
                </patternFill>
              </fill>
            </x14:dxf>
          </x14:cfRule>
          <x14:cfRule type="cellIs" priority="1450" operator="equal" id="{9E84B70A-B04F-4C56-85FF-68E6F62912DB}">
            <xm:f>'12 Formulas'!$AK$3</xm:f>
            <x14:dxf>
              <fill>
                <patternFill>
                  <bgColor rgb="FFFFC000"/>
                </patternFill>
              </fill>
            </x14:dxf>
          </x14:cfRule>
          <x14:cfRule type="cellIs" priority="1451" operator="equal" id="{33D1F561-6AA4-4D71-B3F8-93709B9E3C67}">
            <xm:f>'12 Formulas'!$AK$4</xm:f>
            <x14:dxf>
              <fill>
                <patternFill>
                  <bgColor rgb="FFFFFF00"/>
                </patternFill>
              </fill>
            </x14:dxf>
          </x14:cfRule>
          <x14:cfRule type="cellIs" priority="1452"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5" operator="equal" id="{F2FA1D23-961B-49FD-950F-973247E812A2}">
            <xm:f>'12 Formulas'!$AK$2</xm:f>
            <x14:dxf>
              <fill>
                <patternFill>
                  <bgColor rgb="FFFF0000"/>
                </patternFill>
              </fill>
            </x14:dxf>
          </x14:cfRule>
          <x14:cfRule type="cellIs" priority="1426" operator="equal" id="{090C581C-12E6-4437-8B74-F2E93B23504E}">
            <xm:f>'12 Formulas'!$AK$3</xm:f>
            <x14:dxf>
              <fill>
                <patternFill>
                  <bgColor rgb="FFFFC000"/>
                </patternFill>
              </fill>
            </x14:dxf>
          </x14:cfRule>
          <x14:cfRule type="cellIs" priority="1427" operator="equal" id="{60DC99E4-C328-41A6-83AE-CB0ABF678CAE}">
            <xm:f>'12 Formulas'!$AK$4</xm:f>
            <x14:dxf>
              <fill>
                <patternFill>
                  <bgColor rgb="FFFFFF00"/>
                </patternFill>
              </fill>
            </x14:dxf>
          </x14:cfRule>
          <x14:cfRule type="cellIs" priority="1428"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21" operator="equal" id="{C8779CBA-EC63-4390-AB90-E0679222098E}">
            <xm:f>'12 Formulas'!$AK$2</xm:f>
            <x14:dxf>
              <fill>
                <patternFill>
                  <bgColor rgb="FFFF0000"/>
                </patternFill>
              </fill>
            </x14:dxf>
          </x14:cfRule>
          <x14:cfRule type="cellIs" priority="1422" operator="equal" id="{27B507F8-8F87-4508-AB68-4514CBEE03CF}">
            <xm:f>'12 Formulas'!$AK$3</xm:f>
            <x14:dxf>
              <fill>
                <patternFill>
                  <bgColor rgb="FFFFC000"/>
                </patternFill>
              </fill>
            </x14:dxf>
          </x14:cfRule>
          <x14:cfRule type="cellIs" priority="1423" operator="equal" id="{C566CEF8-7E32-4E9B-AAB2-DD4334B0FF72}">
            <xm:f>'12 Formulas'!$AK$4</xm:f>
            <x14:dxf>
              <fill>
                <patternFill>
                  <bgColor rgb="FFFFFF00"/>
                </patternFill>
              </fill>
            </x14:dxf>
          </x14:cfRule>
          <x14:cfRule type="cellIs" priority="1424"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7" operator="equal" id="{7F277B1B-D6F4-4C0E-A257-1C91E0894333}">
            <xm:f>'12 Formulas'!$AK$2</xm:f>
            <x14:dxf>
              <fill>
                <patternFill>
                  <bgColor rgb="FFFF0000"/>
                </patternFill>
              </fill>
            </x14:dxf>
          </x14:cfRule>
          <x14:cfRule type="cellIs" priority="1418" operator="equal" id="{5E357CE3-FBD4-42F0-A450-A542C160674B}">
            <xm:f>'12 Formulas'!$AK$3</xm:f>
            <x14:dxf>
              <fill>
                <patternFill>
                  <bgColor rgb="FFFFC000"/>
                </patternFill>
              </fill>
            </x14:dxf>
          </x14:cfRule>
          <x14:cfRule type="cellIs" priority="1419" operator="equal" id="{2096724D-4F27-4A70-BB18-98154CBEF9C8}">
            <xm:f>'12 Formulas'!$AK$4</xm:f>
            <x14:dxf>
              <fill>
                <patternFill>
                  <bgColor rgb="FFFFFF00"/>
                </patternFill>
              </fill>
            </x14:dxf>
          </x14:cfRule>
          <x14:cfRule type="cellIs" priority="1420"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13" operator="equal" id="{8636232F-3DB5-48FD-8BB5-4F4E2E8FE769}">
            <xm:f>'12 Formulas'!$AK$2</xm:f>
            <x14:dxf>
              <fill>
                <patternFill>
                  <bgColor rgb="FFFF0000"/>
                </patternFill>
              </fill>
            </x14:dxf>
          </x14:cfRule>
          <x14:cfRule type="cellIs" priority="1414" operator="equal" id="{E7D9C2E8-2B39-4B34-B022-34F8BA9176AE}">
            <xm:f>'12 Formulas'!$AK$3</xm:f>
            <x14:dxf>
              <fill>
                <patternFill>
                  <bgColor rgb="FFFFC000"/>
                </patternFill>
              </fill>
            </x14:dxf>
          </x14:cfRule>
          <x14:cfRule type="cellIs" priority="1415" operator="equal" id="{DA605AE0-442B-413A-BF04-2D1B41966347}">
            <xm:f>'12 Formulas'!$AK$4</xm:f>
            <x14:dxf>
              <fill>
                <patternFill>
                  <bgColor rgb="FFFFFF00"/>
                </patternFill>
              </fill>
            </x14:dxf>
          </x14:cfRule>
          <x14:cfRule type="cellIs" priority="1416"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9" operator="equal" id="{864B9CBF-F619-4347-A11D-3253E65FED32}">
            <xm:f>'12 Formulas'!$AK$2</xm:f>
            <x14:dxf>
              <fill>
                <patternFill>
                  <bgColor rgb="FFFF0000"/>
                </patternFill>
              </fill>
            </x14:dxf>
          </x14:cfRule>
          <x14:cfRule type="cellIs" priority="1410" operator="equal" id="{D9BA707E-9996-458F-8BDA-5CA52C01FAC7}">
            <xm:f>'12 Formulas'!$AK$3</xm:f>
            <x14:dxf>
              <fill>
                <patternFill>
                  <bgColor rgb="FFFFC000"/>
                </patternFill>
              </fill>
            </x14:dxf>
          </x14:cfRule>
          <x14:cfRule type="cellIs" priority="1411" operator="equal" id="{1BB7F6C8-08D6-4BD4-B4BE-806B21C9B066}">
            <xm:f>'12 Formulas'!$AK$4</xm:f>
            <x14:dxf>
              <fill>
                <patternFill>
                  <bgColor rgb="FFFFFF00"/>
                </patternFill>
              </fill>
            </x14:dxf>
          </x14:cfRule>
          <x14:cfRule type="cellIs" priority="1412"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5" operator="equal" id="{6D590DB8-CF27-4596-8A37-0A08DBE3701F}">
            <xm:f>'12 Formulas'!$AK$2</xm:f>
            <x14:dxf>
              <fill>
                <patternFill>
                  <bgColor rgb="FFFF0000"/>
                </patternFill>
              </fill>
            </x14:dxf>
          </x14:cfRule>
          <x14:cfRule type="cellIs" priority="1386" operator="equal" id="{B8C5E776-7054-48FB-9437-D124B783A405}">
            <xm:f>'12 Formulas'!$AK$3</xm:f>
            <x14:dxf>
              <fill>
                <patternFill>
                  <bgColor rgb="FFFFC000"/>
                </patternFill>
              </fill>
            </x14:dxf>
          </x14:cfRule>
          <x14:cfRule type="cellIs" priority="1387" operator="equal" id="{3F3EBA35-B35F-43CB-8E5D-4581AC3BF797}">
            <xm:f>'12 Formulas'!$AK$4</xm:f>
            <x14:dxf>
              <fill>
                <patternFill>
                  <bgColor rgb="FFFFFF00"/>
                </patternFill>
              </fill>
            </x14:dxf>
          </x14:cfRule>
          <x14:cfRule type="cellIs" priority="1388"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81" operator="equal" id="{782D640B-DDE3-4213-8D3E-815FA9544F94}">
            <xm:f>'12 Formulas'!$AK$2</xm:f>
            <x14:dxf>
              <fill>
                <patternFill>
                  <bgColor rgb="FFFF0000"/>
                </patternFill>
              </fill>
            </x14:dxf>
          </x14:cfRule>
          <x14:cfRule type="cellIs" priority="1382" operator="equal" id="{9D35D02A-1F5A-4AE8-8E42-753CDAE1E91B}">
            <xm:f>'12 Formulas'!$AK$3</xm:f>
            <x14:dxf>
              <fill>
                <patternFill>
                  <bgColor rgb="FFFFC000"/>
                </patternFill>
              </fill>
            </x14:dxf>
          </x14:cfRule>
          <x14:cfRule type="cellIs" priority="1383" operator="equal" id="{8B1408B9-7710-49BE-A340-5BDD64365141}">
            <xm:f>'12 Formulas'!$AK$4</xm:f>
            <x14:dxf>
              <fill>
                <patternFill>
                  <bgColor rgb="FFFFFF00"/>
                </patternFill>
              </fill>
            </x14:dxf>
          </x14:cfRule>
          <x14:cfRule type="cellIs" priority="1384"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7" operator="equal" id="{BD81BC18-2B1A-4DA8-8AE1-A884045D2471}">
            <xm:f>'12 Formulas'!$AK$2</xm:f>
            <x14:dxf>
              <fill>
                <patternFill>
                  <bgColor rgb="FFFF0000"/>
                </patternFill>
              </fill>
            </x14:dxf>
          </x14:cfRule>
          <x14:cfRule type="cellIs" priority="1378" operator="equal" id="{44F1EEC9-FDE9-41FD-9E9D-5156EC9EDB35}">
            <xm:f>'12 Formulas'!$AK$3</xm:f>
            <x14:dxf>
              <fill>
                <patternFill>
                  <bgColor rgb="FFFFC000"/>
                </patternFill>
              </fill>
            </x14:dxf>
          </x14:cfRule>
          <x14:cfRule type="cellIs" priority="1379" operator="equal" id="{B1D1C065-5339-4642-A75F-63D800783728}">
            <xm:f>'12 Formulas'!$AK$4</xm:f>
            <x14:dxf>
              <fill>
                <patternFill>
                  <bgColor rgb="FFFFFF00"/>
                </patternFill>
              </fill>
            </x14:dxf>
          </x14:cfRule>
          <x14:cfRule type="cellIs" priority="1380"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73" operator="equal" id="{6A569B47-FDDE-485B-84FA-BDF45DCADDFA}">
            <xm:f>'12 Formulas'!$AK$2</xm:f>
            <x14:dxf>
              <fill>
                <patternFill>
                  <bgColor rgb="FFFF0000"/>
                </patternFill>
              </fill>
            </x14:dxf>
          </x14:cfRule>
          <x14:cfRule type="cellIs" priority="1374" operator="equal" id="{A052CC97-0E09-4CDE-AE54-4AB9E946D14A}">
            <xm:f>'12 Formulas'!$AK$3</xm:f>
            <x14:dxf>
              <fill>
                <patternFill>
                  <bgColor rgb="FFFFC000"/>
                </patternFill>
              </fill>
            </x14:dxf>
          </x14:cfRule>
          <x14:cfRule type="cellIs" priority="1375" operator="equal" id="{DC754822-F779-470F-9378-2200977454B3}">
            <xm:f>'12 Formulas'!$AK$4</xm:f>
            <x14:dxf>
              <fill>
                <patternFill>
                  <bgColor rgb="FFFFFF00"/>
                </patternFill>
              </fill>
            </x14:dxf>
          </x14:cfRule>
          <x14:cfRule type="cellIs" priority="1376"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9" operator="equal" id="{808F547B-5291-4EFF-8D4A-21C64E491311}">
            <xm:f>'12 Formulas'!$AK$2</xm:f>
            <x14:dxf>
              <fill>
                <patternFill>
                  <bgColor rgb="FFFF0000"/>
                </patternFill>
              </fill>
            </x14:dxf>
          </x14:cfRule>
          <x14:cfRule type="cellIs" priority="1370" operator="equal" id="{9640CAA6-5536-408B-BE08-40501AE20BB9}">
            <xm:f>'12 Formulas'!$AK$3</xm:f>
            <x14:dxf>
              <fill>
                <patternFill>
                  <bgColor rgb="FFFFC000"/>
                </patternFill>
              </fill>
            </x14:dxf>
          </x14:cfRule>
          <x14:cfRule type="cellIs" priority="1371" operator="equal" id="{7CCC45CA-74DC-4DC1-81A6-40C7E7470B3A}">
            <xm:f>'12 Formulas'!$AK$4</xm:f>
            <x14:dxf>
              <fill>
                <patternFill>
                  <bgColor rgb="FFFFFF00"/>
                </patternFill>
              </fill>
            </x14:dxf>
          </x14:cfRule>
          <x14:cfRule type="cellIs" priority="1372"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172" operator="equal" id="{8F80FC21-48ED-4773-9C19-F3DA84370693}">
            <xm:f>'12 Formulas'!$S$3</xm:f>
            <x14:dxf>
              <fill>
                <patternFill>
                  <bgColor rgb="FFFF0000"/>
                </patternFill>
              </fill>
            </x14:dxf>
          </x14:cfRule>
          <x14:cfRule type="cellIs" priority="1173" operator="equal" id="{0F8250AD-B081-4696-A594-D0F60BF8FE12}">
            <xm:f>'12 Formulas'!$S$4</xm:f>
            <x14:dxf>
              <fill>
                <patternFill>
                  <bgColor rgb="FFFFC000"/>
                </patternFill>
              </fill>
            </x14:dxf>
          </x14:cfRule>
          <x14:cfRule type="cellIs" priority="1174" operator="equal" id="{040D7A73-1FD3-436C-AB85-8BDF4363C739}">
            <xm:f>'12 Formulas'!$S$5</xm:f>
            <x14:dxf>
              <fill>
                <patternFill>
                  <bgColor rgb="FFFFFF00"/>
                </patternFill>
              </fill>
            </x14:dxf>
          </x14:cfRule>
          <x14:cfRule type="cellIs" priority="1175" operator="equal" id="{6FCE080E-E140-4B08-BAAE-64293C9A5EF7}">
            <xm:f>'12 Formulas'!$S$6</xm:f>
            <x14:dxf>
              <fill>
                <patternFill>
                  <bgColor rgb="FF00B050"/>
                </patternFill>
              </fill>
            </x14:dxf>
          </x14:cfRule>
          <x14:cfRule type="cellIs" priority="1176"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4" operator="equal" id="{29BBE4A1-2B48-42E1-AD46-0775BA4BD7EE}">
            <xm:f>'12 Formulas'!$S$3</xm:f>
            <x14:dxf>
              <fill>
                <patternFill>
                  <bgColor rgb="FFFF0000"/>
                </patternFill>
              </fill>
            </x14:dxf>
          </x14:cfRule>
          <x14:cfRule type="cellIs" priority="1125" operator="equal" id="{CCB13919-7108-421E-B285-CFBB1481EC88}">
            <xm:f>'12 Formulas'!$S$4</xm:f>
            <x14:dxf>
              <fill>
                <patternFill>
                  <bgColor rgb="FFFFC000"/>
                </patternFill>
              </fill>
            </x14:dxf>
          </x14:cfRule>
          <x14:cfRule type="cellIs" priority="1126" operator="equal" id="{27C6CC43-CC95-4E66-A57D-ACEBC9C28389}">
            <xm:f>'12 Formulas'!$S$5</xm:f>
            <x14:dxf>
              <fill>
                <patternFill>
                  <bgColor rgb="FFFFFF00"/>
                </patternFill>
              </fill>
            </x14:dxf>
          </x14:cfRule>
          <x14:cfRule type="cellIs" priority="1127" operator="equal" id="{E421534E-F8E9-4CF3-8FB4-CE20482AE8D2}">
            <xm:f>'12 Formulas'!$S$6</xm:f>
            <x14:dxf>
              <fill>
                <patternFill>
                  <bgColor rgb="FF00B050"/>
                </patternFill>
              </fill>
            </x14:dxf>
          </x14:cfRule>
          <x14:cfRule type="cellIs" priority="1128"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21" operator="equal" id="{5028E1EB-7C03-4263-A065-163CDCF10880}">
            <xm:f>'12 Formulas'!$X$5</xm:f>
            <x14:dxf>
              <fill>
                <patternFill>
                  <bgColor rgb="FFFFFF00"/>
                </patternFill>
              </fill>
            </x14:dxf>
          </x14:cfRule>
          <x14:cfRule type="cellIs" priority="1122" operator="equal" id="{0736B053-799C-44B8-B420-A0D79D025B57}">
            <xm:f>'12 Formulas'!$X$4</xm:f>
            <x14:dxf>
              <fill>
                <patternFill>
                  <bgColor rgb="FFFFC000"/>
                </patternFill>
              </fill>
            </x14:dxf>
          </x14:cfRule>
          <x14:cfRule type="cellIs" priority="1123"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9" operator="equal" id="{4CE81067-EB80-471C-AD26-913E7B87EB48}">
            <xm:f>'12 Formulas'!$AK$2</xm:f>
            <x14:dxf>
              <fill>
                <patternFill>
                  <bgColor rgb="FFFF0000"/>
                </patternFill>
              </fill>
            </x14:dxf>
          </x14:cfRule>
          <x14:cfRule type="cellIs" priority="1130" operator="equal" id="{A84FFEE5-C9FD-4E18-8302-40677F498571}">
            <xm:f>'12 Formulas'!$AK$3</xm:f>
            <x14:dxf>
              <fill>
                <patternFill>
                  <bgColor rgb="FFFFC000"/>
                </patternFill>
              </fill>
            </x14:dxf>
          </x14:cfRule>
          <x14:cfRule type="cellIs" priority="1131" operator="equal" id="{A208E4F9-8A7D-4C74-8F9C-EA327A2CB746}">
            <xm:f>'12 Formulas'!$AK$4</xm:f>
            <x14:dxf>
              <fill>
                <patternFill>
                  <bgColor rgb="FFFFFF00"/>
                </patternFill>
              </fill>
            </x14:dxf>
          </x14:cfRule>
          <x14:cfRule type="cellIs" priority="1132"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40" operator="equal" id="{AC28B0BB-534E-4B51-A52B-9DA38709983F}">
            <xm:f>'12 Formulas'!$S$3</xm:f>
            <x14:dxf>
              <fill>
                <patternFill>
                  <bgColor rgb="FFFF0000"/>
                </patternFill>
              </fill>
            </x14:dxf>
          </x14:cfRule>
          <x14:cfRule type="cellIs" priority="1341" operator="equal" id="{32FE5596-0C32-49E4-A0C6-D618D21C5E60}">
            <xm:f>'12 Formulas'!$S$4</xm:f>
            <x14:dxf>
              <fill>
                <patternFill>
                  <bgColor rgb="FFFFC000"/>
                </patternFill>
              </fill>
            </x14:dxf>
          </x14:cfRule>
          <x14:cfRule type="cellIs" priority="1342" operator="equal" id="{03F07E83-1A8E-4667-BADF-8E5EE66D337F}">
            <xm:f>'12 Formulas'!$S$5</xm:f>
            <x14:dxf>
              <fill>
                <patternFill>
                  <bgColor rgb="FFFFFF00"/>
                </patternFill>
              </fill>
            </x14:dxf>
          </x14:cfRule>
          <x14:cfRule type="cellIs" priority="1343" operator="equal" id="{9363239E-DFD1-45C0-9F9A-E4E2BC0F6099}">
            <xm:f>'12 Formulas'!$S$6</xm:f>
            <x14:dxf>
              <fill>
                <patternFill>
                  <bgColor rgb="FF00B050"/>
                </patternFill>
              </fill>
            </x14:dxf>
          </x14:cfRule>
          <x14:cfRule type="cellIs" priority="1344"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28" operator="equal" id="{0E37643C-D805-4D1E-8FE4-FFB8818647EA}">
            <xm:f>'12 Formulas'!$S$3</xm:f>
            <x14:dxf>
              <fill>
                <patternFill>
                  <bgColor rgb="FFFF0000"/>
                </patternFill>
              </fill>
            </x14:dxf>
          </x14:cfRule>
          <x14:cfRule type="cellIs" priority="1329" operator="equal" id="{4BCB9F8F-29E4-4A09-9A38-B89881A839A9}">
            <xm:f>'12 Formulas'!$S$4</xm:f>
            <x14:dxf>
              <fill>
                <patternFill>
                  <bgColor rgb="FFFFC000"/>
                </patternFill>
              </fill>
            </x14:dxf>
          </x14:cfRule>
          <x14:cfRule type="cellIs" priority="1330" operator="equal" id="{649B2455-68DF-459D-8DC5-299CC134E2A4}">
            <xm:f>'12 Formulas'!$S$5</xm:f>
            <x14:dxf>
              <fill>
                <patternFill>
                  <bgColor rgb="FFFFFF00"/>
                </patternFill>
              </fill>
            </x14:dxf>
          </x14:cfRule>
          <x14:cfRule type="cellIs" priority="1331" operator="equal" id="{8E596106-9418-456D-BAF1-C01C370DF1C6}">
            <xm:f>'12 Formulas'!$S$6</xm:f>
            <x14:dxf>
              <fill>
                <patternFill>
                  <bgColor rgb="FF00B050"/>
                </patternFill>
              </fill>
            </x14:dxf>
          </x14:cfRule>
          <x14:cfRule type="cellIs" priority="1332"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16" operator="equal" id="{4B981223-3E1F-48CA-9DF6-C308C656A463}">
            <xm:f>'12 Formulas'!$S$3</xm:f>
            <x14:dxf>
              <fill>
                <patternFill>
                  <bgColor rgb="FFFF0000"/>
                </patternFill>
              </fill>
            </x14:dxf>
          </x14:cfRule>
          <x14:cfRule type="cellIs" priority="1317" operator="equal" id="{A9729CFA-F987-4A4B-893D-0E3612E0C2DE}">
            <xm:f>'12 Formulas'!$S$4</xm:f>
            <x14:dxf>
              <fill>
                <patternFill>
                  <bgColor rgb="FFFFC000"/>
                </patternFill>
              </fill>
            </x14:dxf>
          </x14:cfRule>
          <x14:cfRule type="cellIs" priority="1318" operator="equal" id="{249F0B92-BB73-4367-9824-FD249FB171D5}">
            <xm:f>'12 Formulas'!$S$5</xm:f>
            <x14:dxf>
              <fill>
                <patternFill>
                  <bgColor rgb="FFFFFF00"/>
                </patternFill>
              </fill>
            </x14:dxf>
          </x14:cfRule>
          <x14:cfRule type="cellIs" priority="1319" operator="equal" id="{FDAAA8AA-D411-4AFC-8746-C877839F63B5}">
            <xm:f>'12 Formulas'!$S$6</xm:f>
            <x14:dxf>
              <fill>
                <patternFill>
                  <bgColor rgb="FF00B050"/>
                </patternFill>
              </fill>
            </x14:dxf>
          </x14:cfRule>
          <x14:cfRule type="cellIs" priority="1320"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4" operator="equal" id="{AF1F96BA-4F61-4098-A2EC-4DBC32917C88}">
            <xm:f>'12 Formulas'!$S$3</xm:f>
            <x14:dxf>
              <fill>
                <patternFill>
                  <bgColor rgb="FFFF0000"/>
                </patternFill>
              </fill>
            </x14:dxf>
          </x14:cfRule>
          <x14:cfRule type="cellIs" priority="1305" operator="equal" id="{63F6FB79-D524-4AE3-8EBE-4067364BC385}">
            <xm:f>'12 Formulas'!$S$4</xm:f>
            <x14:dxf>
              <fill>
                <patternFill>
                  <bgColor rgb="FFFFC000"/>
                </patternFill>
              </fill>
            </x14:dxf>
          </x14:cfRule>
          <x14:cfRule type="cellIs" priority="1306" operator="equal" id="{B50E0126-A2DA-4C64-991C-62D18F51E412}">
            <xm:f>'12 Formulas'!$S$5</xm:f>
            <x14:dxf>
              <fill>
                <patternFill>
                  <bgColor rgb="FFFFFF00"/>
                </patternFill>
              </fill>
            </x14:dxf>
          </x14:cfRule>
          <x14:cfRule type="cellIs" priority="1307" operator="equal" id="{CE863DA7-1ED9-4045-8D9E-779ABE0C421A}">
            <xm:f>'12 Formulas'!$S$6</xm:f>
            <x14:dxf>
              <fill>
                <patternFill>
                  <bgColor rgb="FF00B050"/>
                </patternFill>
              </fill>
            </x14:dxf>
          </x14:cfRule>
          <x14:cfRule type="cellIs" priority="1308"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301" operator="equal" id="{25FE2B4C-6EFF-4EC8-A9F2-B802DE4C4D2B}">
            <xm:f>'12 Formulas'!$X$5</xm:f>
            <x14:dxf>
              <fill>
                <patternFill>
                  <bgColor rgb="FFFFFF00"/>
                </patternFill>
              </fill>
            </x14:dxf>
          </x14:cfRule>
          <x14:cfRule type="cellIs" priority="1302" operator="equal" id="{E2E58C50-56C1-4E05-B6A6-C55482513052}">
            <xm:f>'12 Formulas'!$X$4</xm:f>
            <x14:dxf>
              <fill>
                <patternFill>
                  <bgColor rgb="FFFFC000"/>
                </patternFill>
              </fill>
            </x14:dxf>
          </x14:cfRule>
          <x14:cfRule type="cellIs" priority="1303"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9" operator="equal" id="{7EAB51A3-B715-4A81-AD38-48949C5151F3}">
            <xm:f>'12 Formulas'!$AK$2</xm:f>
            <x14:dxf>
              <fill>
                <patternFill>
                  <bgColor rgb="FFFF0000"/>
                </patternFill>
              </fill>
            </x14:dxf>
          </x14:cfRule>
          <x14:cfRule type="cellIs" priority="1310" operator="equal" id="{4E3DB3C5-D034-46F3-93EC-A6DA05E54337}">
            <xm:f>'12 Formulas'!$AK$3</xm:f>
            <x14:dxf>
              <fill>
                <patternFill>
                  <bgColor rgb="FFFFC000"/>
                </patternFill>
              </fill>
            </x14:dxf>
          </x14:cfRule>
          <x14:cfRule type="cellIs" priority="1311" operator="equal" id="{E127CB7E-846C-4A00-B455-2946C726F5F0}">
            <xm:f>'12 Formulas'!$AK$4</xm:f>
            <x14:dxf>
              <fill>
                <patternFill>
                  <bgColor rgb="FFFFFF00"/>
                </patternFill>
              </fill>
            </x14:dxf>
          </x14:cfRule>
          <x14:cfRule type="cellIs" priority="1312"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92" operator="equal" id="{D29E6367-7BF8-4AD4-94F7-40092C778C1E}">
            <xm:f>'12 Formulas'!$S$3</xm:f>
            <x14:dxf>
              <fill>
                <patternFill>
                  <bgColor rgb="FFFF0000"/>
                </patternFill>
              </fill>
            </x14:dxf>
          </x14:cfRule>
          <x14:cfRule type="cellIs" priority="1293" operator="equal" id="{AA213AA5-0F76-46B9-8C10-EA373CCE930A}">
            <xm:f>'12 Formulas'!$S$4</xm:f>
            <x14:dxf>
              <fill>
                <patternFill>
                  <bgColor rgb="FFFFC000"/>
                </patternFill>
              </fill>
            </x14:dxf>
          </x14:cfRule>
          <x14:cfRule type="cellIs" priority="1294" operator="equal" id="{BAD8D127-12A9-4574-A524-8F53E9D06379}">
            <xm:f>'12 Formulas'!$S$5</xm:f>
            <x14:dxf>
              <fill>
                <patternFill>
                  <bgColor rgb="FFFFFF00"/>
                </patternFill>
              </fill>
            </x14:dxf>
          </x14:cfRule>
          <x14:cfRule type="cellIs" priority="1295" operator="equal" id="{7E8B2180-0BFF-4FBB-AADC-5CC14146E94F}">
            <xm:f>'12 Formulas'!$S$6</xm:f>
            <x14:dxf>
              <fill>
                <patternFill>
                  <bgColor rgb="FF00B050"/>
                </patternFill>
              </fill>
            </x14:dxf>
          </x14:cfRule>
          <x14:cfRule type="cellIs" priority="1296"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9" operator="equal" id="{6EACFAB7-887A-4CF0-9F28-A6B53B60D6B9}">
            <xm:f>'12 Formulas'!$X$5</xm:f>
            <x14:dxf>
              <fill>
                <patternFill>
                  <bgColor rgb="FFFFFF00"/>
                </patternFill>
              </fill>
            </x14:dxf>
          </x14:cfRule>
          <x14:cfRule type="cellIs" priority="1290" operator="equal" id="{724AE243-B88A-42DA-AE38-1EC3F80ED113}">
            <xm:f>'12 Formulas'!$X$4</xm:f>
            <x14:dxf>
              <fill>
                <patternFill>
                  <bgColor rgb="FFFFC000"/>
                </patternFill>
              </fill>
            </x14:dxf>
          </x14:cfRule>
          <x14:cfRule type="cellIs" priority="1291"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7" operator="equal" id="{B1508045-230D-4D77-B25C-20B18B42DF1D}">
            <xm:f>'12 Formulas'!$AK$2</xm:f>
            <x14:dxf>
              <fill>
                <patternFill>
                  <bgColor rgb="FFFF0000"/>
                </patternFill>
              </fill>
            </x14:dxf>
          </x14:cfRule>
          <x14:cfRule type="cellIs" priority="1298" operator="equal" id="{AA4B62A5-BFBB-4F4B-8058-37AF5C8FA522}">
            <xm:f>'12 Formulas'!$AK$3</xm:f>
            <x14:dxf>
              <fill>
                <patternFill>
                  <bgColor rgb="FFFFC000"/>
                </patternFill>
              </fill>
            </x14:dxf>
          </x14:cfRule>
          <x14:cfRule type="cellIs" priority="1299" operator="equal" id="{0F512AB8-8B32-4BCB-996D-2F5A6B7C15D6}">
            <xm:f>'12 Formulas'!$AK$4</xm:f>
            <x14:dxf>
              <fill>
                <patternFill>
                  <bgColor rgb="FFFFFF00"/>
                </patternFill>
              </fill>
            </x14:dxf>
          </x14:cfRule>
          <x14:cfRule type="cellIs" priority="1300"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80" operator="equal" id="{79489265-8BF9-44B8-B4C9-202EFB4339B7}">
            <xm:f>'12 Formulas'!$S$3</xm:f>
            <x14:dxf>
              <fill>
                <patternFill>
                  <bgColor rgb="FFFF0000"/>
                </patternFill>
              </fill>
            </x14:dxf>
          </x14:cfRule>
          <x14:cfRule type="cellIs" priority="1281" operator="equal" id="{5BD6C294-8ED6-4E44-A642-2D042933000E}">
            <xm:f>'12 Formulas'!$S$4</xm:f>
            <x14:dxf>
              <fill>
                <patternFill>
                  <bgColor rgb="FFFFC000"/>
                </patternFill>
              </fill>
            </x14:dxf>
          </x14:cfRule>
          <x14:cfRule type="cellIs" priority="1282" operator="equal" id="{738E7B98-642C-4628-B8F6-E15D731D0C53}">
            <xm:f>'12 Formulas'!$S$5</xm:f>
            <x14:dxf>
              <fill>
                <patternFill>
                  <bgColor rgb="FFFFFF00"/>
                </patternFill>
              </fill>
            </x14:dxf>
          </x14:cfRule>
          <x14:cfRule type="cellIs" priority="1283" operator="equal" id="{D28522B6-344A-4E06-B645-50AAB0A12FB8}">
            <xm:f>'12 Formulas'!$S$6</xm:f>
            <x14:dxf>
              <fill>
                <patternFill>
                  <bgColor rgb="FF00B050"/>
                </patternFill>
              </fill>
            </x14:dxf>
          </x14:cfRule>
          <x14:cfRule type="cellIs" priority="1284"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7" operator="equal" id="{1B883EF3-5F73-45E0-92FD-7CA830AEE1A9}">
            <xm:f>'12 Formulas'!$X$5</xm:f>
            <x14:dxf>
              <fill>
                <patternFill>
                  <bgColor rgb="FFFFFF00"/>
                </patternFill>
              </fill>
            </x14:dxf>
          </x14:cfRule>
          <x14:cfRule type="cellIs" priority="1278" operator="equal" id="{C2D503AC-241F-47B0-A7C8-CEC424D91C33}">
            <xm:f>'12 Formulas'!$X$4</xm:f>
            <x14:dxf>
              <fill>
                <patternFill>
                  <bgColor rgb="FFFFC000"/>
                </patternFill>
              </fill>
            </x14:dxf>
          </x14:cfRule>
          <x14:cfRule type="cellIs" priority="1279"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5" operator="equal" id="{ACD25ABD-8D5C-48C6-86BD-46819532BF38}">
            <xm:f>'12 Formulas'!$AK$2</xm:f>
            <x14:dxf>
              <fill>
                <patternFill>
                  <bgColor rgb="FFFF0000"/>
                </patternFill>
              </fill>
            </x14:dxf>
          </x14:cfRule>
          <x14:cfRule type="cellIs" priority="1286" operator="equal" id="{E2965810-278D-4234-96E6-1B45EEADFD4B}">
            <xm:f>'12 Formulas'!$AK$3</xm:f>
            <x14:dxf>
              <fill>
                <patternFill>
                  <bgColor rgb="FFFFC000"/>
                </patternFill>
              </fill>
            </x14:dxf>
          </x14:cfRule>
          <x14:cfRule type="cellIs" priority="1287" operator="equal" id="{86FBE2DF-4E2A-4A6C-97CC-539AB10232B1}">
            <xm:f>'12 Formulas'!$AK$4</xm:f>
            <x14:dxf>
              <fill>
                <patternFill>
                  <bgColor rgb="FFFFFF00"/>
                </patternFill>
              </fill>
            </x14:dxf>
          </x14:cfRule>
          <x14:cfRule type="cellIs" priority="1288"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8" operator="equal" id="{AAF0B39C-A891-444F-A7C8-8636893C91E6}">
            <xm:f>'12 Formulas'!$S$3</xm:f>
            <x14:dxf>
              <fill>
                <patternFill>
                  <bgColor rgb="FFFF0000"/>
                </patternFill>
              </fill>
            </x14:dxf>
          </x14:cfRule>
          <x14:cfRule type="cellIs" priority="1269" operator="equal" id="{786774C5-7BAC-4C06-879B-5C9D8896F668}">
            <xm:f>'12 Formulas'!$S$4</xm:f>
            <x14:dxf>
              <fill>
                <patternFill>
                  <bgColor rgb="FFFFC000"/>
                </patternFill>
              </fill>
            </x14:dxf>
          </x14:cfRule>
          <x14:cfRule type="cellIs" priority="1270" operator="equal" id="{4AF92B0D-2A94-4780-977F-78D579F20074}">
            <xm:f>'12 Formulas'!$S$5</xm:f>
            <x14:dxf>
              <fill>
                <patternFill>
                  <bgColor rgb="FFFFFF00"/>
                </patternFill>
              </fill>
            </x14:dxf>
          </x14:cfRule>
          <x14:cfRule type="cellIs" priority="1271" operator="equal" id="{E66D4388-4BCA-41D0-B769-98331140AE40}">
            <xm:f>'12 Formulas'!$S$6</xm:f>
            <x14:dxf>
              <fill>
                <patternFill>
                  <bgColor rgb="FF00B050"/>
                </patternFill>
              </fill>
            </x14:dxf>
          </x14:cfRule>
          <x14:cfRule type="cellIs" priority="1272"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5" operator="equal" id="{F3F02BE6-B0CA-43CB-BE64-405402E34027}">
            <xm:f>'12 Formulas'!$X$5</xm:f>
            <x14:dxf>
              <fill>
                <patternFill>
                  <bgColor rgb="FFFFFF00"/>
                </patternFill>
              </fill>
            </x14:dxf>
          </x14:cfRule>
          <x14:cfRule type="cellIs" priority="1266" operator="equal" id="{673EEC45-535F-4645-920D-42309339C91B}">
            <xm:f>'12 Formulas'!$X$4</xm:f>
            <x14:dxf>
              <fill>
                <patternFill>
                  <bgColor rgb="FFFFC000"/>
                </patternFill>
              </fill>
            </x14:dxf>
          </x14:cfRule>
          <x14:cfRule type="cellIs" priority="1267"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73" operator="equal" id="{40ABE139-8424-47E0-B81B-81EE3975B3C8}">
            <xm:f>'12 Formulas'!$AK$2</xm:f>
            <x14:dxf>
              <fill>
                <patternFill>
                  <bgColor rgb="FFFF0000"/>
                </patternFill>
              </fill>
            </x14:dxf>
          </x14:cfRule>
          <x14:cfRule type="cellIs" priority="1274" operator="equal" id="{A7E7E5FA-CF20-4723-8F74-F50C917C4ACE}">
            <xm:f>'12 Formulas'!$AK$3</xm:f>
            <x14:dxf>
              <fill>
                <patternFill>
                  <bgColor rgb="FFFFC000"/>
                </patternFill>
              </fill>
            </x14:dxf>
          </x14:cfRule>
          <x14:cfRule type="cellIs" priority="1275" operator="equal" id="{A67C2466-307A-4826-8AD9-B451226CD398}">
            <xm:f>'12 Formulas'!$AK$4</xm:f>
            <x14:dxf>
              <fill>
                <patternFill>
                  <bgColor rgb="FFFFFF00"/>
                </patternFill>
              </fill>
            </x14:dxf>
          </x14:cfRule>
          <x14:cfRule type="cellIs" priority="1276"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6" operator="equal" id="{4FD23A96-9C12-4AC5-865D-2D16916CF6BB}">
            <xm:f>'12 Formulas'!$S$3</xm:f>
            <x14:dxf>
              <fill>
                <patternFill>
                  <bgColor rgb="FFFF0000"/>
                </patternFill>
              </fill>
            </x14:dxf>
          </x14:cfRule>
          <x14:cfRule type="cellIs" priority="1257" operator="equal" id="{BE19F075-579F-485A-888C-B34BB0FCF1CE}">
            <xm:f>'12 Formulas'!$S$4</xm:f>
            <x14:dxf>
              <fill>
                <patternFill>
                  <bgColor rgb="FFFFC000"/>
                </patternFill>
              </fill>
            </x14:dxf>
          </x14:cfRule>
          <x14:cfRule type="cellIs" priority="1258" operator="equal" id="{7BB4E1A7-A22D-440C-9F66-E71D12DF9585}">
            <xm:f>'12 Formulas'!$S$5</xm:f>
            <x14:dxf>
              <fill>
                <patternFill>
                  <bgColor rgb="FFFFFF00"/>
                </patternFill>
              </fill>
            </x14:dxf>
          </x14:cfRule>
          <x14:cfRule type="cellIs" priority="1259" operator="equal" id="{4B4DDE54-F356-4434-9CA8-078840211FF1}">
            <xm:f>'12 Formulas'!$S$6</xm:f>
            <x14:dxf>
              <fill>
                <patternFill>
                  <bgColor rgb="FF00B050"/>
                </patternFill>
              </fill>
            </x14:dxf>
          </x14:cfRule>
          <x14:cfRule type="cellIs" priority="1260"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53" operator="equal" id="{DF5960EC-B434-41A0-BD04-CF586B526D6B}">
            <xm:f>'12 Formulas'!$X$5</xm:f>
            <x14:dxf>
              <fill>
                <patternFill>
                  <bgColor rgb="FFFFFF00"/>
                </patternFill>
              </fill>
            </x14:dxf>
          </x14:cfRule>
          <x14:cfRule type="cellIs" priority="1254" operator="equal" id="{D6D60BE7-91AD-4408-86C0-DE39457BE67D}">
            <xm:f>'12 Formulas'!$X$4</xm:f>
            <x14:dxf>
              <fill>
                <patternFill>
                  <bgColor rgb="FFFFC000"/>
                </patternFill>
              </fill>
            </x14:dxf>
          </x14:cfRule>
          <x14:cfRule type="cellIs" priority="1255"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61" operator="equal" id="{6A8E93DC-2B55-46D8-A522-E84C49C36E75}">
            <xm:f>'12 Formulas'!$AK$2</xm:f>
            <x14:dxf>
              <fill>
                <patternFill>
                  <bgColor rgb="FFFF0000"/>
                </patternFill>
              </fill>
            </x14:dxf>
          </x14:cfRule>
          <x14:cfRule type="cellIs" priority="1262" operator="equal" id="{8E926C44-2A60-40E2-9057-58CE2DAADE76}">
            <xm:f>'12 Formulas'!$AK$3</xm:f>
            <x14:dxf>
              <fill>
                <patternFill>
                  <bgColor rgb="FFFFC000"/>
                </patternFill>
              </fill>
            </x14:dxf>
          </x14:cfRule>
          <x14:cfRule type="cellIs" priority="1263" operator="equal" id="{D551FF9B-9AAC-4451-B52F-2DA97C435800}">
            <xm:f>'12 Formulas'!$AK$4</xm:f>
            <x14:dxf>
              <fill>
                <patternFill>
                  <bgColor rgb="FFFFFF00"/>
                </patternFill>
              </fill>
            </x14:dxf>
          </x14:cfRule>
          <x14:cfRule type="cellIs" priority="1264"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4" operator="equal" id="{37725477-C3E8-41CC-827E-9D3156B87FA1}">
            <xm:f>'12 Formulas'!$S$3</xm:f>
            <x14:dxf>
              <fill>
                <patternFill>
                  <bgColor rgb="FFFF0000"/>
                </patternFill>
              </fill>
            </x14:dxf>
          </x14:cfRule>
          <x14:cfRule type="cellIs" priority="1245" operator="equal" id="{061C5201-3E15-4FF7-A91A-C59CBBCDB98A}">
            <xm:f>'12 Formulas'!$S$4</xm:f>
            <x14:dxf>
              <fill>
                <patternFill>
                  <bgColor rgb="FFFFC000"/>
                </patternFill>
              </fill>
            </x14:dxf>
          </x14:cfRule>
          <x14:cfRule type="cellIs" priority="1246" operator="equal" id="{D4F23D4E-E99F-40AC-90FB-E55E4672803F}">
            <xm:f>'12 Formulas'!$S$5</xm:f>
            <x14:dxf>
              <fill>
                <patternFill>
                  <bgColor rgb="FFFFFF00"/>
                </patternFill>
              </fill>
            </x14:dxf>
          </x14:cfRule>
          <x14:cfRule type="cellIs" priority="1247" operator="equal" id="{0CC1F47F-CE25-4BCE-A0D5-CAB7B47B7812}">
            <xm:f>'12 Formulas'!$S$6</xm:f>
            <x14:dxf>
              <fill>
                <patternFill>
                  <bgColor rgb="FF00B050"/>
                </patternFill>
              </fill>
            </x14:dxf>
          </x14:cfRule>
          <x14:cfRule type="cellIs" priority="1248"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41" operator="equal" id="{C370FE7D-D804-41CE-AF9C-D9B86F68E6B7}">
            <xm:f>'12 Formulas'!$X$5</xm:f>
            <x14:dxf>
              <fill>
                <patternFill>
                  <bgColor rgb="FFFFFF00"/>
                </patternFill>
              </fill>
            </x14:dxf>
          </x14:cfRule>
          <x14:cfRule type="cellIs" priority="1242" operator="equal" id="{6E7109A0-785B-42C3-93F2-E29A2BAAFB3D}">
            <xm:f>'12 Formulas'!$X$4</xm:f>
            <x14:dxf>
              <fill>
                <patternFill>
                  <bgColor rgb="FFFFC000"/>
                </patternFill>
              </fill>
            </x14:dxf>
          </x14:cfRule>
          <x14:cfRule type="cellIs" priority="1243"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9" operator="equal" id="{713AEDF2-D739-4121-BDCA-6BFDAF63D2EC}">
            <xm:f>'12 Formulas'!$AK$2</xm:f>
            <x14:dxf>
              <fill>
                <patternFill>
                  <bgColor rgb="FFFF0000"/>
                </patternFill>
              </fill>
            </x14:dxf>
          </x14:cfRule>
          <x14:cfRule type="cellIs" priority="1250" operator="equal" id="{FA0D0B05-0E8E-4868-AFCD-00D7BB6E1443}">
            <xm:f>'12 Formulas'!$AK$3</xm:f>
            <x14:dxf>
              <fill>
                <patternFill>
                  <bgColor rgb="FFFFC000"/>
                </patternFill>
              </fill>
            </x14:dxf>
          </x14:cfRule>
          <x14:cfRule type="cellIs" priority="1251" operator="equal" id="{30721A30-123B-41CA-8A4A-34F21155400D}">
            <xm:f>'12 Formulas'!$AK$4</xm:f>
            <x14:dxf>
              <fill>
                <patternFill>
                  <bgColor rgb="FFFFFF00"/>
                </patternFill>
              </fill>
            </x14:dxf>
          </x14:cfRule>
          <x14:cfRule type="cellIs" priority="1252"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32" operator="equal" id="{86C16F92-C4B5-42F9-9F35-7F78330D2E56}">
            <xm:f>'12 Formulas'!$S$3</xm:f>
            <x14:dxf>
              <fill>
                <patternFill>
                  <bgColor rgb="FFFF0000"/>
                </patternFill>
              </fill>
            </x14:dxf>
          </x14:cfRule>
          <x14:cfRule type="cellIs" priority="1233" operator="equal" id="{0E8483CE-605C-46EE-9835-9DACBF75EF19}">
            <xm:f>'12 Formulas'!$S$4</xm:f>
            <x14:dxf>
              <fill>
                <patternFill>
                  <bgColor rgb="FFFFC000"/>
                </patternFill>
              </fill>
            </x14:dxf>
          </x14:cfRule>
          <x14:cfRule type="cellIs" priority="1234" operator="equal" id="{97831ED6-7FCD-41D1-9561-0F38E62991F7}">
            <xm:f>'12 Formulas'!$S$5</xm:f>
            <x14:dxf>
              <fill>
                <patternFill>
                  <bgColor rgb="FFFFFF00"/>
                </patternFill>
              </fill>
            </x14:dxf>
          </x14:cfRule>
          <x14:cfRule type="cellIs" priority="1235" operator="equal" id="{608F6152-2590-423C-B9A1-606F27DE2A03}">
            <xm:f>'12 Formulas'!$S$6</xm:f>
            <x14:dxf>
              <fill>
                <patternFill>
                  <bgColor rgb="FF00B050"/>
                </patternFill>
              </fill>
            </x14:dxf>
          </x14:cfRule>
          <x14:cfRule type="cellIs" priority="1236"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9" operator="equal" id="{178936F0-E4FC-486E-AB70-C02A6118CCED}">
            <xm:f>'12 Formulas'!$X$5</xm:f>
            <x14:dxf>
              <fill>
                <patternFill>
                  <bgColor rgb="FFFFFF00"/>
                </patternFill>
              </fill>
            </x14:dxf>
          </x14:cfRule>
          <x14:cfRule type="cellIs" priority="1230" operator="equal" id="{6712A7B1-B360-4A47-95CA-CA9768974F2F}">
            <xm:f>'12 Formulas'!$X$4</xm:f>
            <x14:dxf>
              <fill>
                <patternFill>
                  <bgColor rgb="FFFFC000"/>
                </patternFill>
              </fill>
            </x14:dxf>
          </x14:cfRule>
          <x14:cfRule type="cellIs" priority="1231"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7" operator="equal" id="{C3BCBEBC-C513-4A9C-9F0F-7E69DAF4A899}">
            <xm:f>'12 Formulas'!$AK$2</xm:f>
            <x14:dxf>
              <fill>
                <patternFill>
                  <bgColor rgb="FFFF0000"/>
                </patternFill>
              </fill>
            </x14:dxf>
          </x14:cfRule>
          <x14:cfRule type="cellIs" priority="1238" operator="equal" id="{ED1786BC-27CE-4BDD-8310-15677447C82A}">
            <xm:f>'12 Formulas'!$AK$3</xm:f>
            <x14:dxf>
              <fill>
                <patternFill>
                  <bgColor rgb="FFFFC000"/>
                </patternFill>
              </fill>
            </x14:dxf>
          </x14:cfRule>
          <x14:cfRule type="cellIs" priority="1239" operator="equal" id="{7BCE2811-830B-4578-9BF0-37E21DDCC7A0}">
            <xm:f>'12 Formulas'!$AK$4</xm:f>
            <x14:dxf>
              <fill>
                <patternFill>
                  <bgColor rgb="FFFFFF00"/>
                </patternFill>
              </fill>
            </x14:dxf>
          </x14:cfRule>
          <x14:cfRule type="cellIs" priority="1240"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20" operator="equal" id="{1539E876-F5DA-46F0-B998-7CFDA8D9357C}">
            <xm:f>'12 Formulas'!$S$3</xm:f>
            <x14:dxf>
              <fill>
                <patternFill>
                  <bgColor rgb="FFFF0000"/>
                </patternFill>
              </fill>
            </x14:dxf>
          </x14:cfRule>
          <x14:cfRule type="cellIs" priority="1221" operator="equal" id="{622BC56A-EFD5-4681-BBC6-D7CD2D1E9F8A}">
            <xm:f>'12 Formulas'!$S$4</xm:f>
            <x14:dxf>
              <fill>
                <patternFill>
                  <bgColor rgb="FFFFC000"/>
                </patternFill>
              </fill>
            </x14:dxf>
          </x14:cfRule>
          <x14:cfRule type="cellIs" priority="1222" operator="equal" id="{C8D86571-2453-4A89-87DC-22A50D0E6C7E}">
            <xm:f>'12 Formulas'!$S$5</xm:f>
            <x14:dxf>
              <fill>
                <patternFill>
                  <bgColor rgb="FFFFFF00"/>
                </patternFill>
              </fill>
            </x14:dxf>
          </x14:cfRule>
          <x14:cfRule type="cellIs" priority="1223" operator="equal" id="{8081C920-1B8F-4084-BA49-F71183D3C3BB}">
            <xm:f>'12 Formulas'!$S$6</xm:f>
            <x14:dxf>
              <fill>
                <patternFill>
                  <bgColor rgb="FF00B050"/>
                </patternFill>
              </fill>
            </x14:dxf>
          </x14:cfRule>
          <x14:cfRule type="cellIs" priority="1224"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7" operator="equal" id="{FC0F928B-DD86-4687-9ABF-EF94F4572523}">
            <xm:f>'12 Formulas'!$X$5</xm:f>
            <x14:dxf>
              <fill>
                <patternFill>
                  <bgColor rgb="FFFFFF00"/>
                </patternFill>
              </fill>
            </x14:dxf>
          </x14:cfRule>
          <x14:cfRule type="cellIs" priority="1218" operator="equal" id="{399000EE-E667-4F43-B01A-0864F7C16B22}">
            <xm:f>'12 Formulas'!$X$4</xm:f>
            <x14:dxf>
              <fill>
                <patternFill>
                  <bgColor rgb="FFFFC000"/>
                </patternFill>
              </fill>
            </x14:dxf>
          </x14:cfRule>
          <x14:cfRule type="cellIs" priority="1219"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5" operator="equal" id="{5A3CAFF0-4E7D-4D6B-A791-F678E69163FE}">
            <xm:f>'12 Formulas'!$AK$2</xm:f>
            <x14:dxf>
              <fill>
                <patternFill>
                  <bgColor rgb="FFFF0000"/>
                </patternFill>
              </fill>
            </x14:dxf>
          </x14:cfRule>
          <x14:cfRule type="cellIs" priority="1226" operator="equal" id="{CE9B6B27-A2CC-4D65-9E68-FFB0791DC3FB}">
            <xm:f>'12 Formulas'!$AK$3</xm:f>
            <x14:dxf>
              <fill>
                <patternFill>
                  <bgColor rgb="FFFFC000"/>
                </patternFill>
              </fill>
            </x14:dxf>
          </x14:cfRule>
          <x14:cfRule type="cellIs" priority="1227" operator="equal" id="{483968F8-6408-4BC9-927F-44F2163A214F}">
            <xm:f>'12 Formulas'!$AK$4</xm:f>
            <x14:dxf>
              <fill>
                <patternFill>
                  <bgColor rgb="FFFFFF00"/>
                </patternFill>
              </fill>
            </x14:dxf>
          </x14:cfRule>
          <x14:cfRule type="cellIs" priority="1228"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8" operator="equal" id="{942E81C4-CFA0-4B6C-8180-3B9BF9703B7B}">
            <xm:f>'12 Formulas'!$S$3</xm:f>
            <x14:dxf>
              <fill>
                <patternFill>
                  <bgColor rgb="FFFF0000"/>
                </patternFill>
              </fill>
            </x14:dxf>
          </x14:cfRule>
          <x14:cfRule type="cellIs" priority="1209" operator="equal" id="{F5B36138-09B7-4DB4-9646-8C72C290E025}">
            <xm:f>'12 Formulas'!$S$4</xm:f>
            <x14:dxf>
              <fill>
                <patternFill>
                  <bgColor rgb="FFFFC000"/>
                </patternFill>
              </fill>
            </x14:dxf>
          </x14:cfRule>
          <x14:cfRule type="cellIs" priority="1210" operator="equal" id="{4DA13883-9840-47DA-967D-FC26FD9B575F}">
            <xm:f>'12 Formulas'!$S$5</xm:f>
            <x14:dxf>
              <fill>
                <patternFill>
                  <bgColor rgb="FFFFFF00"/>
                </patternFill>
              </fill>
            </x14:dxf>
          </x14:cfRule>
          <x14:cfRule type="cellIs" priority="1211" operator="equal" id="{F400823C-3D74-49FB-9C7E-9AEAAA14DF5B}">
            <xm:f>'12 Formulas'!$S$6</xm:f>
            <x14:dxf>
              <fill>
                <patternFill>
                  <bgColor rgb="FF00B050"/>
                </patternFill>
              </fill>
            </x14:dxf>
          </x14:cfRule>
          <x14:cfRule type="cellIs" priority="1212"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5" operator="equal" id="{383B5378-4275-4F52-84A7-BAF32B5F6055}">
            <xm:f>'12 Formulas'!$X$5</xm:f>
            <x14:dxf>
              <fill>
                <patternFill>
                  <bgColor rgb="FFFFFF00"/>
                </patternFill>
              </fill>
            </x14:dxf>
          </x14:cfRule>
          <x14:cfRule type="cellIs" priority="1206" operator="equal" id="{A099AC13-7354-4FC5-A6E7-7E6E2433201A}">
            <xm:f>'12 Formulas'!$X$4</xm:f>
            <x14:dxf>
              <fill>
                <patternFill>
                  <bgColor rgb="FFFFC000"/>
                </patternFill>
              </fill>
            </x14:dxf>
          </x14:cfRule>
          <x14:cfRule type="cellIs" priority="1207"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13" operator="equal" id="{0B8C6508-9AC1-476A-905E-FE1207221D36}">
            <xm:f>'12 Formulas'!$AK$2</xm:f>
            <x14:dxf>
              <fill>
                <patternFill>
                  <bgColor rgb="FFFF0000"/>
                </patternFill>
              </fill>
            </x14:dxf>
          </x14:cfRule>
          <x14:cfRule type="cellIs" priority="1214" operator="equal" id="{D37ABE7A-28B7-4161-BED2-519D4FC1CB63}">
            <xm:f>'12 Formulas'!$AK$3</xm:f>
            <x14:dxf>
              <fill>
                <patternFill>
                  <bgColor rgb="FFFFC000"/>
                </patternFill>
              </fill>
            </x14:dxf>
          </x14:cfRule>
          <x14:cfRule type="cellIs" priority="1215" operator="equal" id="{3BD798EC-3305-4BB9-92D9-E987A4A8D059}">
            <xm:f>'12 Formulas'!$AK$4</xm:f>
            <x14:dxf>
              <fill>
                <patternFill>
                  <bgColor rgb="FFFFFF00"/>
                </patternFill>
              </fill>
            </x14:dxf>
          </x14:cfRule>
          <x14:cfRule type="cellIs" priority="1216"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6" operator="equal" id="{029FE61E-8E27-431A-9447-8668F0E0B742}">
            <xm:f>'12 Formulas'!$S$3</xm:f>
            <x14:dxf>
              <fill>
                <patternFill>
                  <bgColor rgb="FFFF0000"/>
                </patternFill>
              </fill>
            </x14:dxf>
          </x14:cfRule>
          <x14:cfRule type="cellIs" priority="1197" operator="equal" id="{C046757F-91AF-423C-A2AE-BA82C2078C49}">
            <xm:f>'12 Formulas'!$S$4</xm:f>
            <x14:dxf>
              <fill>
                <patternFill>
                  <bgColor rgb="FFFFC000"/>
                </patternFill>
              </fill>
            </x14:dxf>
          </x14:cfRule>
          <x14:cfRule type="cellIs" priority="1198" operator="equal" id="{4B97E535-D2B1-41E2-BB3D-5344D61B376A}">
            <xm:f>'12 Formulas'!$S$5</xm:f>
            <x14:dxf>
              <fill>
                <patternFill>
                  <bgColor rgb="FFFFFF00"/>
                </patternFill>
              </fill>
            </x14:dxf>
          </x14:cfRule>
          <x14:cfRule type="cellIs" priority="1199" operator="equal" id="{E4DFC814-F91E-4E81-9B64-7AC9E22B8751}">
            <xm:f>'12 Formulas'!$S$6</xm:f>
            <x14:dxf>
              <fill>
                <patternFill>
                  <bgColor rgb="FF00B050"/>
                </patternFill>
              </fill>
            </x14:dxf>
          </x14:cfRule>
          <x14:cfRule type="cellIs" priority="1200"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93" operator="equal" id="{2E474E9B-47D9-471D-A6C6-1C63534A80C4}">
            <xm:f>'12 Formulas'!$X$5</xm:f>
            <x14:dxf>
              <fill>
                <patternFill>
                  <bgColor rgb="FFFFFF00"/>
                </patternFill>
              </fill>
            </x14:dxf>
          </x14:cfRule>
          <x14:cfRule type="cellIs" priority="1194" operator="equal" id="{579689D0-399F-42DC-B305-FCEE5E6AD915}">
            <xm:f>'12 Formulas'!$X$4</xm:f>
            <x14:dxf>
              <fill>
                <patternFill>
                  <bgColor rgb="FFFFC000"/>
                </patternFill>
              </fill>
            </x14:dxf>
          </x14:cfRule>
          <x14:cfRule type="cellIs" priority="1195"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201" operator="equal" id="{91138703-9359-4903-882B-C0FE063349D2}">
            <xm:f>'12 Formulas'!$AK$2</xm:f>
            <x14:dxf>
              <fill>
                <patternFill>
                  <bgColor rgb="FFFF0000"/>
                </patternFill>
              </fill>
            </x14:dxf>
          </x14:cfRule>
          <x14:cfRule type="cellIs" priority="1202" operator="equal" id="{8E6AB6A1-A932-42B2-9A0B-9E9288A0CB46}">
            <xm:f>'12 Formulas'!$AK$3</xm:f>
            <x14:dxf>
              <fill>
                <patternFill>
                  <bgColor rgb="FFFFC000"/>
                </patternFill>
              </fill>
            </x14:dxf>
          </x14:cfRule>
          <x14:cfRule type="cellIs" priority="1203" operator="equal" id="{988DE02D-0914-4B74-9B58-B7F66D804745}">
            <xm:f>'12 Formulas'!$AK$4</xm:f>
            <x14:dxf>
              <fill>
                <patternFill>
                  <bgColor rgb="FFFFFF00"/>
                </patternFill>
              </fill>
            </x14:dxf>
          </x14:cfRule>
          <x14:cfRule type="cellIs" priority="1204"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4" operator="equal" id="{37EFEE29-52D5-4FBC-B128-1DB3CF327F82}">
            <xm:f>'12 Formulas'!$S$3</xm:f>
            <x14:dxf>
              <fill>
                <patternFill>
                  <bgColor rgb="FFFF0000"/>
                </patternFill>
              </fill>
            </x14:dxf>
          </x14:cfRule>
          <x14:cfRule type="cellIs" priority="1185" operator="equal" id="{4F0E0FAB-0E64-45FF-BDE2-32BB0DAC0879}">
            <xm:f>'12 Formulas'!$S$4</xm:f>
            <x14:dxf>
              <fill>
                <patternFill>
                  <bgColor rgb="FFFFC000"/>
                </patternFill>
              </fill>
            </x14:dxf>
          </x14:cfRule>
          <x14:cfRule type="cellIs" priority="1186" operator="equal" id="{63937707-68C2-402D-94E2-D3DDC9B70ADF}">
            <xm:f>'12 Formulas'!$S$5</xm:f>
            <x14:dxf>
              <fill>
                <patternFill>
                  <bgColor rgb="FFFFFF00"/>
                </patternFill>
              </fill>
            </x14:dxf>
          </x14:cfRule>
          <x14:cfRule type="cellIs" priority="1187" operator="equal" id="{5EBBCBF9-F8C5-4C9A-BDAB-E1DC2620F689}">
            <xm:f>'12 Formulas'!$S$6</xm:f>
            <x14:dxf>
              <fill>
                <patternFill>
                  <bgColor rgb="FF00B050"/>
                </patternFill>
              </fill>
            </x14:dxf>
          </x14:cfRule>
          <x14:cfRule type="cellIs" priority="1188"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81" operator="equal" id="{44758BA8-B961-480B-8F5E-EC60A5F68E21}">
            <xm:f>'12 Formulas'!$X$5</xm:f>
            <x14:dxf>
              <fill>
                <patternFill>
                  <bgColor rgb="FFFFFF00"/>
                </patternFill>
              </fill>
            </x14:dxf>
          </x14:cfRule>
          <x14:cfRule type="cellIs" priority="1182" operator="equal" id="{5B155AFA-74B5-4485-AC88-AE05A2BAC293}">
            <xm:f>'12 Formulas'!$X$4</xm:f>
            <x14:dxf>
              <fill>
                <patternFill>
                  <bgColor rgb="FFFFC000"/>
                </patternFill>
              </fill>
            </x14:dxf>
          </x14:cfRule>
          <x14:cfRule type="cellIs" priority="1183"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9" operator="equal" id="{7B91857A-E01B-4BCC-921C-0179BBB6ED16}">
            <xm:f>'12 Formulas'!$AK$2</xm:f>
            <x14:dxf>
              <fill>
                <patternFill>
                  <bgColor rgb="FFFF0000"/>
                </patternFill>
              </fill>
            </x14:dxf>
          </x14:cfRule>
          <x14:cfRule type="cellIs" priority="1190" operator="equal" id="{36E28474-B597-46FD-843B-377312011E27}">
            <xm:f>'12 Formulas'!$AK$3</xm:f>
            <x14:dxf>
              <fill>
                <patternFill>
                  <bgColor rgb="FFFFC000"/>
                </patternFill>
              </fill>
            </x14:dxf>
          </x14:cfRule>
          <x14:cfRule type="cellIs" priority="1191" operator="equal" id="{069F4A56-D147-4F56-8BEF-81BB520C6C96}">
            <xm:f>'12 Formulas'!$AK$4</xm:f>
            <x14:dxf>
              <fill>
                <patternFill>
                  <bgColor rgb="FFFFFF00"/>
                </patternFill>
              </fill>
            </x14:dxf>
          </x14:cfRule>
          <x14:cfRule type="cellIs" priority="1192"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9" operator="equal" id="{EC807998-C897-4FDE-A28E-027D56B9E447}">
            <xm:f>'12 Formulas'!$X$5</xm:f>
            <x14:dxf>
              <fill>
                <patternFill>
                  <bgColor rgb="FFFFFF00"/>
                </patternFill>
              </fill>
            </x14:dxf>
          </x14:cfRule>
          <x14:cfRule type="cellIs" priority="1170" operator="equal" id="{298BBA7A-460B-4643-BBB1-C03ADDB450F9}">
            <xm:f>'12 Formulas'!$X$4</xm:f>
            <x14:dxf>
              <fill>
                <patternFill>
                  <bgColor rgb="FFFFC000"/>
                </patternFill>
              </fill>
            </x14:dxf>
          </x14:cfRule>
          <x14:cfRule type="cellIs" priority="1171"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7" operator="equal" id="{3DE87736-0F8F-431F-99CC-366432369879}">
            <xm:f>'12 Formulas'!$AK$2</xm:f>
            <x14:dxf>
              <fill>
                <patternFill>
                  <bgColor rgb="FFFF0000"/>
                </patternFill>
              </fill>
            </x14:dxf>
          </x14:cfRule>
          <x14:cfRule type="cellIs" priority="1178" operator="equal" id="{0B0D42AC-C677-4CEE-9CD1-E39BC755B406}">
            <xm:f>'12 Formulas'!$AK$3</xm:f>
            <x14:dxf>
              <fill>
                <patternFill>
                  <bgColor rgb="FFFFC000"/>
                </patternFill>
              </fill>
            </x14:dxf>
          </x14:cfRule>
          <x14:cfRule type="cellIs" priority="1179" operator="equal" id="{653A4202-1ACF-4902-A6B7-4D7462648250}">
            <xm:f>'12 Formulas'!$AK$4</xm:f>
            <x14:dxf>
              <fill>
                <patternFill>
                  <bgColor rgb="FFFFFF00"/>
                </patternFill>
              </fill>
            </x14:dxf>
          </x14:cfRule>
          <x14:cfRule type="cellIs" priority="1180"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60" operator="equal" id="{46A60A30-C094-4A43-9735-E062E14F1357}">
            <xm:f>'12 Formulas'!$S$3</xm:f>
            <x14:dxf>
              <fill>
                <patternFill>
                  <bgColor rgb="FFFF0000"/>
                </patternFill>
              </fill>
            </x14:dxf>
          </x14:cfRule>
          <x14:cfRule type="cellIs" priority="1161" operator="equal" id="{BB9B1E4C-904E-484E-B560-03EB7789B30B}">
            <xm:f>'12 Formulas'!$S$4</xm:f>
            <x14:dxf>
              <fill>
                <patternFill>
                  <bgColor rgb="FFFFC000"/>
                </patternFill>
              </fill>
            </x14:dxf>
          </x14:cfRule>
          <x14:cfRule type="cellIs" priority="1162" operator="equal" id="{931F27B6-1688-4809-BD12-A02957DB1D76}">
            <xm:f>'12 Formulas'!$S$5</xm:f>
            <x14:dxf>
              <fill>
                <patternFill>
                  <bgColor rgb="FFFFFF00"/>
                </patternFill>
              </fill>
            </x14:dxf>
          </x14:cfRule>
          <x14:cfRule type="cellIs" priority="1163" operator="equal" id="{00B4CB5B-B5A4-41FB-8975-7CCBC2909E60}">
            <xm:f>'12 Formulas'!$S$6</xm:f>
            <x14:dxf>
              <fill>
                <patternFill>
                  <bgColor rgb="FF00B050"/>
                </patternFill>
              </fill>
            </x14:dxf>
          </x14:cfRule>
          <x14:cfRule type="cellIs" priority="1164"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7" operator="equal" id="{273F7B0C-4E05-489C-A165-D4BE1DD29C53}">
            <xm:f>'12 Formulas'!$X$5</xm:f>
            <x14:dxf>
              <fill>
                <patternFill>
                  <bgColor rgb="FFFFFF00"/>
                </patternFill>
              </fill>
            </x14:dxf>
          </x14:cfRule>
          <x14:cfRule type="cellIs" priority="1158" operator="equal" id="{3F395A17-0307-4C6D-9A57-2030AD5ADFAB}">
            <xm:f>'12 Formulas'!$X$4</xm:f>
            <x14:dxf>
              <fill>
                <patternFill>
                  <bgColor rgb="FFFFC000"/>
                </patternFill>
              </fill>
            </x14:dxf>
          </x14:cfRule>
          <x14:cfRule type="cellIs" priority="1159"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5" operator="equal" id="{C98E8458-CC5F-4468-90B1-D0B9144A5AA0}">
            <xm:f>'12 Formulas'!$AK$2</xm:f>
            <x14:dxf>
              <fill>
                <patternFill>
                  <bgColor rgb="FFFF0000"/>
                </patternFill>
              </fill>
            </x14:dxf>
          </x14:cfRule>
          <x14:cfRule type="cellIs" priority="1166" operator="equal" id="{374BDA9E-9EB1-41DB-BA62-FA4E3763EF82}">
            <xm:f>'12 Formulas'!$AK$3</xm:f>
            <x14:dxf>
              <fill>
                <patternFill>
                  <bgColor rgb="FFFFC000"/>
                </patternFill>
              </fill>
            </x14:dxf>
          </x14:cfRule>
          <x14:cfRule type="cellIs" priority="1167" operator="equal" id="{A8ABE213-3855-4766-9340-9D11D4C65C97}">
            <xm:f>'12 Formulas'!$AK$4</xm:f>
            <x14:dxf>
              <fill>
                <patternFill>
                  <bgColor rgb="FFFFFF00"/>
                </patternFill>
              </fill>
            </x14:dxf>
          </x14:cfRule>
          <x14:cfRule type="cellIs" priority="1168"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8" operator="equal" id="{0F435525-0B9C-4938-A197-1E5B08CEC31E}">
            <xm:f>'12 Formulas'!$S$3</xm:f>
            <x14:dxf>
              <fill>
                <patternFill>
                  <bgColor rgb="FFFF0000"/>
                </patternFill>
              </fill>
            </x14:dxf>
          </x14:cfRule>
          <x14:cfRule type="cellIs" priority="1149" operator="equal" id="{CA19C3F1-0418-452C-886E-26C25C088978}">
            <xm:f>'12 Formulas'!$S$4</xm:f>
            <x14:dxf>
              <fill>
                <patternFill>
                  <bgColor rgb="FFFFC000"/>
                </patternFill>
              </fill>
            </x14:dxf>
          </x14:cfRule>
          <x14:cfRule type="cellIs" priority="1150" operator="equal" id="{88117A71-5044-4961-9026-CF50AD9D9B42}">
            <xm:f>'12 Formulas'!$S$5</xm:f>
            <x14:dxf>
              <fill>
                <patternFill>
                  <bgColor rgb="FFFFFF00"/>
                </patternFill>
              </fill>
            </x14:dxf>
          </x14:cfRule>
          <x14:cfRule type="cellIs" priority="1151" operator="equal" id="{A0974F58-95FC-496E-AC67-811C4F15D6C3}">
            <xm:f>'12 Formulas'!$S$6</xm:f>
            <x14:dxf>
              <fill>
                <patternFill>
                  <bgColor rgb="FF00B050"/>
                </patternFill>
              </fill>
            </x14:dxf>
          </x14:cfRule>
          <x14:cfRule type="cellIs" priority="1152"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5" operator="equal" id="{D6A13385-064A-4CD8-9C17-5528C8D61B58}">
            <xm:f>'12 Formulas'!$X$5</xm:f>
            <x14:dxf>
              <fill>
                <patternFill>
                  <bgColor rgb="FFFFFF00"/>
                </patternFill>
              </fill>
            </x14:dxf>
          </x14:cfRule>
          <x14:cfRule type="cellIs" priority="1146" operator="equal" id="{106ECE6E-8E9C-4010-A71B-9765DBFA50C1}">
            <xm:f>'12 Formulas'!$X$4</xm:f>
            <x14:dxf>
              <fill>
                <patternFill>
                  <bgColor rgb="FFFFC000"/>
                </patternFill>
              </fill>
            </x14:dxf>
          </x14:cfRule>
          <x14:cfRule type="cellIs" priority="1147"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53" operator="equal" id="{DC943171-D98D-4DEC-98AB-55D1180C27C5}">
            <xm:f>'12 Formulas'!$AK$2</xm:f>
            <x14:dxf>
              <fill>
                <patternFill>
                  <bgColor rgb="FFFF0000"/>
                </patternFill>
              </fill>
            </x14:dxf>
          </x14:cfRule>
          <x14:cfRule type="cellIs" priority="1154" operator="equal" id="{C03185D5-8178-4F99-A9BF-FF256EC2CAD9}">
            <xm:f>'12 Formulas'!$AK$3</xm:f>
            <x14:dxf>
              <fill>
                <patternFill>
                  <bgColor rgb="FFFFC000"/>
                </patternFill>
              </fill>
            </x14:dxf>
          </x14:cfRule>
          <x14:cfRule type="cellIs" priority="1155" operator="equal" id="{03DC9B62-6311-4C29-B498-F23D5DB094F0}">
            <xm:f>'12 Formulas'!$AK$4</xm:f>
            <x14:dxf>
              <fill>
                <patternFill>
                  <bgColor rgb="FFFFFF00"/>
                </patternFill>
              </fill>
            </x14:dxf>
          </x14:cfRule>
          <x14:cfRule type="cellIs" priority="1156"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6" operator="equal" id="{F1F38A38-296F-4E25-9EDD-10E31DF4113F}">
            <xm:f>'12 Formulas'!$S$3</xm:f>
            <x14:dxf>
              <fill>
                <patternFill>
                  <bgColor rgb="FFFF0000"/>
                </patternFill>
              </fill>
            </x14:dxf>
          </x14:cfRule>
          <x14:cfRule type="cellIs" priority="1137" operator="equal" id="{98FCCEEF-A1B7-49D0-B013-E054D210D575}">
            <xm:f>'12 Formulas'!$S$4</xm:f>
            <x14:dxf>
              <fill>
                <patternFill>
                  <bgColor rgb="FFFFC000"/>
                </patternFill>
              </fill>
            </x14:dxf>
          </x14:cfRule>
          <x14:cfRule type="cellIs" priority="1138" operator="equal" id="{1D65D14B-8E68-46D9-9DCE-F15CA84BE1BC}">
            <xm:f>'12 Formulas'!$S$5</xm:f>
            <x14:dxf>
              <fill>
                <patternFill>
                  <bgColor rgb="FFFFFF00"/>
                </patternFill>
              </fill>
            </x14:dxf>
          </x14:cfRule>
          <x14:cfRule type="cellIs" priority="1139" operator="equal" id="{8DFDF0F8-0CCA-4F2E-A504-07BC8B8861B3}">
            <xm:f>'12 Formulas'!$S$6</xm:f>
            <x14:dxf>
              <fill>
                <patternFill>
                  <bgColor rgb="FF00B050"/>
                </patternFill>
              </fill>
            </x14:dxf>
          </x14:cfRule>
          <x14:cfRule type="cellIs" priority="1140"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33" operator="equal" id="{E7E2B9B5-2B7A-4F2A-A5E4-DD1C1BD2911B}">
            <xm:f>'12 Formulas'!$X$5</xm:f>
            <x14:dxf>
              <fill>
                <patternFill>
                  <bgColor rgb="FFFFFF00"/>
                </patternFill>
              </fill>
            </x14:dxf>
          </x14:cfRule>
          <x14:cfRule type="cellIs" priority="1134" operator="equal" id="{C0EA18A1-FCE4-418B-8D6D-1AA29435B681}">
            <xm:f>'12 Formulas'!$X$4</xm:f>
            <x14:dxf>
              <fill>
                <patternFill>
                  <bgColor rgb="FFFFC000"/>
                </patternFill>
              </fill>
            </x14:dxf>
          </x14:cfRule>
          <x14:cfRule type="cellIs" priority="1135"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41" operator="equal" id="{96928A4D-594B-43D0-9C4C-90D2AF314FEB}">
            <xm:f>'12 Formulas'!$AK$2</xm:f>
            <x14:dxf>
              <fill>
                <patternFill>
                  <bgColor rgb="FFFF0000"/>
                </patternFill>
              </fill>
            </x14:dxf>
          </x14:cfRule>
          <x14:cfRule type="cellIs" priority="1142" operator="equal" id="{C71A767B-56F7-499A-92B1-BFC9C135889A}">
            <xm:f>'12 Formulas'!$AK$3</xm:f>
            <x14:dxf>
              <fill>
                <patternFill>
                  <bgColor rgb="FFFFC000"/>
                </patternFill>
              </fill>
            </x14:dxf>
          </x14:cfRule>
          <x14:cfRule type="cellIs" priority="1143" operator="equal" id="{93ECE849-4CD0-4BF0-BC11-4B6925931AFA}">
            <xm:f>'12 Formulas'!$AK$4</xm:f>
            <x14:dxf>
              <fill>
                <patternFill>
                  <bgColor rgb="FFFFFF00"/>
                </patternFill>
              </fill>
            </x14:dxf>
          </x14:cfRule>
          <x14:cfRule type="cellIs" priority="1144"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81" operator="equal" id="{6FE2FD63-54BB-462A-A363-CC993E652A14}">
            <xm:f>'12 Formulas'!$AK$2</xm:f>
            <x14:dxf>
              <fill>
                <patternFill>
                  <bgColor rgb="FFFF0000"/>
                </patternFill>
              </fill>
            </x14:dxf>
          </x14:cfRule>
          <x14:cfRule type="cellIs" priority="482" operator="equal" id="{CD50F07E-0CF3-4BA6-AE95-325E4C4D2C8F}">
            <xm:f>'12 Formulas'!$AK$3</xm:f>
            <x14:dxf>
              <fill>
                <patternFill>
                  <bgColor rgb="FFFFC000"/>
                </patternFill>
              </fill>
            </x14:dxf>
          </x14:cfRule>
          <x14:cfRule type="cellIs" priority="483" operator="equal" id="{337C99C9-BCE7-496E-8196-21CBE5BC470F}">
            <xm:f>'12 Formulas'!$AK$4</xm:f>
            <x14:dxf>
              <fill>
                <patternFill>
                  <bgColor rgb="FFFFFF00"/>
                </patternFill>
              </fill>
            </x14:dxf>
          </x14:cfRule>
          <x14:cfRule type="cellIs" priority="484"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53" operator="equal" id="{5B7070CB-C466-4A2D-8A14-A3BE32529F12}">
            <xm:f>'12 Formulas'!$AK$2</xm:f>
            <x14:dxf>
              <fill>
                <patternFill>
                  <bgColor rgb="FFFF0000"/>
                </patternFill>
              </fill>
            </x14:dxf>
          </x14:cfRule>
          <x14:cfRule type="cellIs" priority="254" operator="equal" id="{F2AF5B30-4906-45FF-BA21-899907A781E4}">
            <xm:f>'12 Formulas'!$AK$3</xm:f>
            <x14:dxf>
              <fill>
                <patternFill>
                  <bgColor rgb="FFFFC000"/>
                </patternFill>
              </fill>
            </x14:dxf>
          </x14:cfRule>
          <x14:cfRule type="cellIs" priority="255" operator="equal" id="{AFD93862-FE10-4FAC-84EE-11FA403F04CA}">
            <xm:f>'12 Formulas'!$AK$4</xm:f>
            <x14:dxf>
              <fill>
                <patternFill>
                  <bgColor rgb="FFFFFF00"/>
                </patternFill>
              </fill>
            </x14:dxf>
          </x14:cfRule>
          <x14:cfRule type="cellIs" priority="256"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9" operator="equal" id="{B1F22E2C-1780-4976-A550-66505D6AA406}">
            <xm:f>'12 Formulas'!$AK$2</xm:f>
            <x14:dxf>
              <fill>
                <patternFill>
                  <bgColor rgb="FFFF0000"/>
                </patternFill>
              </fill>
            </x14:dxf>
          </x14:cfRule>
          <x14:cfRule type="cellIs" priority="470" operator="equal" id="{DDBFFF20-2E62-439A-B6EB-CE2708CA8AF7}">
            <xm:f>'12 Formulas'!$AK$3</xm:f>
            <x14:dxf>
              <fill>
                <patternFill>
                  <bgColor rgb="FFFFC000"/>
                </patternFill>
              </fill>
            </x14:dxf>
          </x14:cfRule>
          <x14:cfRule type="cellIs" priority="471" operator="equal" id="{7DDF4A3F-3059-4FD3-B530-C8BFC83C26B2}">
            <xm:f>'12 Formulas'!$AK$4</xm:f>
            <x14:dxf>
              <fill>
                <patternFill>
                  <bgColor rgb="FFFFFF00"/>
                </patternFill>
              </fill>
            </x14:dxf>
          </x14:cfRule>
          <x14:cfRule type="cellIs" priority="472"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7" operator="equal" id="{C559312B-F12A-4C17-B186-B1C03CC0A7E2}">
            <xm:f>'12 Formulas'!$AK$2</xm:f>
            <x14:dxf>
              <fill>
                <patternFill>
                  <bgColor rgb="FFFF0000"/>
                </patternFill>
              </fill>
            </x14:dxf>
          </x14:cfRule>
          <x14:cfRule type="cellIs" priority="458" operator="equal" id="{E8B1608D-353F-40B0-8320-780325E1CAE1}">
            <xm:f>'12 Formulas'!$AK$3</xm:f>
            <x14:dxf>
              <fill>
                <patternFill>
                  <bgColor rgb="FFFFC000"/>
                </patternFill>
              </fill>
            </x14:dxf>
          </x14:cfRule>
          <x14:cfRule type="cellIs" priority="459" operator="equal" id="{E74CD9A2-23D0-4685-988A-833019A2117B}">
            <xm:f>'12 Formulas'!$AK$4</xm:f>
            <x14:dxf>
              <fill>
                <patternFill>
                  <bgColor rgb="FFFFFF00"/>
                </patternFill>
              </fill>
            </x14:dxf>
          </x14:cfRule>
          <x14:cfRule type="cellIs" priority="460"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5" operator="equal" id="{54CF1D13-2AC3-4349-B796-899845168A2F}">
            <xm:f>'12 Formulas'!$AK$2</xm:f>
            <x14:dxf>
              <fill>
                <patternFill>
                  <bgColor rgb="FFFF0000"/>
                </patternFill>
              </fill>
            </x14:dxf>
          </x14:cfRule>
          <x14:cfRule type="cellIs" priority="446" operator="equal" id="{40F395B7-0AB3-4D31-8AD2-2DFA2E2D6C60}">
            <xm:f>'12 Formulas'!$AK$3</xm:f>
            <x14:dxf>
              <fill>
                <patternFill>
                  <bgColor rgb="FFFFC000"/>
                </patternFill>
              </fill>
            </x14:dxf>
          </x14:cfRule>
          <x14:cfRule type="cellIs" priority="447" operator="equal" id="{398389F6-1FA1-4C4F-B7BA-1E6EB10D9EF3}">
            <xm:f>'12 Formulas'!$AK$4</xm:f>
            <x14:dxf>
              <fill>
                <patternFill>
                  <bgColor rgb="FFFFFF00"/>
                </patternFill>
              </fill>
            </x14:dxf>
          </x14:cfRule>
          <x14:cfRule type="cellIs" priority="448"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33" operator="equal" id="{32A16925-0C62-42DB-9454-954EBABA9BF7}">
            <xm:f>'12 Formulas'!$AK$2</xm:f>
            <x14:dxf>
              <fill>
                <patternFill>
                  <bgColor rgb="FFFF0000"/>
                </patternFill>
              </fill>
            </x14:dxf>
          </x14:cfRule>
          <x14:cfRule type="cellIs" priority="434" operator="equal" id="{267D819B-A775-42FB-BBA8-2E1A25C89703}">
            <xm:f>'12 Formulas'!$AK$3</xm:f>
            <x14:dxf>
              <fill>
                <patternFill>
                  <bgColor rgb="FFFFC000"/>
                </patternFill>
              </fill>
            </x14:dxf>
          </x14:cfRule>
          <x14:cfRule type="cellIs" priority="435" operator="equal" id="{5002EB03-5D23-4E27-8A3F-1DB1E1BB362E}">
            <xm:f>'12 Formulas'!$AK$4</xm:f>
            <x14:dxf>
              <fill>
                <patternFill>
                  <bgColor rgb="FFFFFF00"/>
                </patternFill>
              </fill>
            </x14:dxf>
          </x14:cfRule>
          <x14:cfRule type="cellIs" priority="436"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21" operator="equal" id="{A3B016E1-DF98-47B1-B702-6F8FB9E69474}">
            <xm:f>'12 Formulas'!$AK$2</xm:f>
            <x14:dxf>
              <fill>
                <patternFill>
                  <bgColor rgb="FFFF0000"/>
                </patternFill>
              </fill>
            </x14:dxf>
          </x14:cfRule>
          <x14:cfRule type="cellIs" priority="422" operator="equal" id="{E593CB39-1A2F-4A4F-B916-26E19B15F39E}">
            <xm:f>'12 Formulas'!$AK$3</xm:f>
            <x14:dxf>
              <fill>
                <patternFill>
                  <bgColor rgb="FFFFC000"/>
                </patternFill>
              </fill>
            </x14:dxf>
          </x14:cfRule>
          <x14:cfRule type="cellIs" priority="423" operator="equal" id="{F09E89D9-C6D8-41EE-B0E1-235CFFE3FF59}">
            <xm:f>'12 Formulas'!$AK$4</xm:f>
            <x14:dxf>
              <fill>
                <patternFill>
                  <bgColor rgb="FFFFFF00"/>
                </patternFill>
              </fill>
            </x14:dxf>
          </x14:cfRule>
          <x14:cfRule type="cellIs" priority="424"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9" operator="equal" id="{AAC48A3A-1E43-4E35-80DC-12A5E68D2B46}">
            <xm:f>'12 Formulas'!$AK$2</xm:f>
            <x14:dxf>
              <fill>
                <patternFill>
                  <bgColor rgb="FFFF0000"/>
                </patternFill>
              </fill>
            </x14:dxf>
          </x14:cfRule>
          <x14:cfRule type="cellIs" priority="410" operator="equal" id="{EA5CABD5-57CC-4388-9B33-9D7FE2F7763B}">
            <xm:f>'12 Formulas'!$AK$3</xm:f>
            <x14:dxf>
              <fill>
                <patternFill>
                  <bgColor rgb="FFFFC000"/>
                </patternFill>
              </fill>
            </x14:dxf>
          </x14:cfRule>
          <x14:cfRule type="cellIs" priority="411" operator="equal" id="{43E3D65C-D5BD-46AE-8AFE-7A384E82CF1F}">
            <xm:f>'12 Formulas'!$AK$4</xm:f>
            <x14:dxf>
              <fill>
                <patternFill>
                  <bgColor rgb="FFFFFF00"/>
                </patternFill>
              </fill>
            </x14:dxf>
          </x14:cfRule>
          <x14:cfRule type="cellIs" priority="412"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7" operator="equal" id="{AFD56B50-3A44-4B94-8C18-099DAB6540B4}">
            <xm:f>'12 Formulas'!$AK$2</xm:f>
            <x14:dxf>
              <fill>
                <patternFill>
                  <bgColor rgb="FFFF0000"/>
                </patternFill>
              </fill>
            </x14:dxf>
          </x14:cfRule>
          <x14:cfRule type="cellIs" priority="398" operator="equal" id="{96A51E6A-49E5-4B1B-ABF1-FF5416D37299}">
            <xm:f>'12 Formulas'!$AK$3</xm:f>
            <x14:dxf>
              <fill>
                <patternFill>
                  <bgColor rgb="FFFFC000"/>
                </patternFill>
              </fill>
            </x14:dxf>
          </x14:cfRule>
          <x14:cfRule type="cellIs" priority="399" operator="equal" id="{E302D93E-6A58-48E0-B1DD-0FA49E47F9ED}">
            <xm:f>'12 Formulas'!$AK$4</xm:f>
            <x14:dxf>
              <fill>
                <patternFill>
                  <bgColor rgb="FFFFFF00"/>
                </patternFill>
              </fill>
            </x14:dxf>
          </x14:cfRule>
          <x14:cfRule type="cellIs" priority="400"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5" operator="equal" id="{6ED3F5AE-1CB0-4255-A02A-FD6B18B0595C}">
            <xm:f>'12 Formulas'!$AK$2</xm:f>
            <x14:dxf>
              <fill>
                <patternFill>
                  <bgColor rgb="FFFF0000"/>
                </patternFill>
              </fill>
            </x14:dxf>
          </x14:cfRule>
          <x14:cfRule type="cellIs" priority="386" operator="equal" id="{6DE39051-D370-41EA-85C9-3FED9C11C69F}">
            <xm:f>'12 Formulas'!$AK$3</xm:f>
            <x14:dxf>
              <fill>
                <patternFill>
                  <bgColor rgb="FFFFC000"/>
                </patternFill>
              </fill>
            </x14:dxf>
          </x14:cfRule>
          <x14:cfRule type="cellIs" priority="387" operator="equal" id="{DFC572CF-FBC4-4E1C-833F-4D6526AD3BBF}">
            <xm:f>'12 Formulas'!$AK$4</xm:f>
            <x14:dxf>
              <fill>
                <patternFill>
                  <bgColor rgb="FFFFFF00"/>
                </patternFill>
              </fill>
            </x14:dxf>
          </x14:cfRule>
          <x14:cfRule type="cellIs" priority="388"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73" operator="equal" id="{CF63A152-3CBE-4186-BF37-09683786467E}">
            <xm:f>'12 Formulas'!$AK$2</xm:f>
            <x14:dxf>
              <fill>
                <patternFill>
                  <bgColor rgb="FFFF0000"/>
                </patternFill>
              </fill>
            </x14:dxf>
          </x14:cfRule>
          <x14:cfRule type="cellIs" priority="374" operator="equal" id="{53AA3AC8-3CD3-4081-9F20-1006C5A01140}">
            <xm:f>'12 Formulas'!$AK$3</xm:f>
            <x14:dxf>
              <fill>
                <patternFill>
                  <bgColor rgb="FFFFC000"/>
                </patternFill>
              </fill>
            </x14:dxf>
          </x14:cfRule>
          <x14:cfRule type="cellIs" priority="375" operator="equal" id="{9F732DC6-4736-49F1-8E9E-D36560993F7E}">
            <xm:f>'12 Formulas'!$AK$4</xm:f>
            <x14:dxf>
              <fill>
                <patternFill>
                  <bgColor rgb="FFFFFF00"/>
                </patternFill>
              </fill>
            </x14:dxf>
          </x14:cfRule>
          <x14:cfRule type="cellIs" priority="376"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61" operator="equal" id="{A9F36586-5EE8-4FE5-991B-E3F2F8B73193}">
            <xm:f>'12 Formulas'!$AK$2</xm:f>
            <x14:dxf>
              <fill>
                <patternFill>
                  <bgColor rgb="FFFF0000"/>
                </patternFill>
              </fill>
            </x14:dxf>
          </x14:cfRule>
          <x14:cfRule type="cellIs" priority="362" operator="equal" id="{D667FB45-D35D-4D2A-A09A-2F6D6875791A}">
            <xm:f>'12 Formulas'!$AK$3</xm:f>
            <x14:dxf>
              <fill>
                <patternFill>
                  <bgColor rgb="FFFFC000"/>
                </patternFill>
              </fill>
            </x14:dxf>
          </x14:cfRule>
          <x14:cfRule type="cellIs" priority="363" operator="equal" id="{35651779-B73B-4B48-A3FF-9395E12F073A}">
            <xm:f>'12 Formulas'!$AK$4</xm:f>
            <x14:dxf>
              <fill>
                <patternFill>
                  <bgColor rgb="FFFFFF00"/>
                </patternFill>
              </fill>
            </x14:dxf>
          </x14:cfRule>
          <x14:cfRule type="cellIs" priority="364"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9" operator="equal" id="{E5BC1E23-79C7-4FF0-8BFF-3DECEF9FACD2}">
            <xm:f>'12 Formulas'!$AK$2</xm:f>
            <x14:dxf>
              <fill>
                <patternFill>
                  <bgColor rgb="FFFF0000"/>
                </patternFill>
              </fill>
            </x14:dxf>
          </x14:cfRule>
          <x14:cfRule type="cellIs" priority="350" operator="equal" id="{1D4A5B33-842B-42D0-918C-FB75635F3D30}">
            <xm:f>'12 Formulas'!$AK$3</xm:f>
            <x14:dxf>
              <fill>
                <patternFill>
                  <bgColor rgb="FFFFC000"/>
                </patternFill>
              </fill>
            </x14:dxf>
          </x14:cfRule>
          <x14:cfRule type="cellIs" priority="351" operator="equal" id="{773DB51B-9A91-4BDF-91E8-E1240079A3C2}">
            <xm:f>'12 Formulas'!$AK$4</xm:f>
            <x14:dxf>
              <fill>
                <patternFill>
                  <bgColor rgb="FFFFFF00"/>
                </patternFill>
              </fill>
            </x14:dxf>
          </x14:cfRule>
          <x14:cfRule type="cellIs" priority="352"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7" operator="equal" id="{B89B63EE-EA2F-476E-B9A3-EF0D806D1F84}">
            <xm:f>'12 Formulas'!$AK$2</xm:f>
            <x14:dxf>
              <fill>
                <patternFill>
                  <bgColor rgb="FFFF0000"/>
                </patternFill>
              </fill>
            </x14:dxf>
          </x14:cfRule>
          <x14:cfRule type="cellIs" priority="338" operator="equal" id="{902B2ABA-22DD-4797-9680-11E1F74B6097}">
            <xm:f>'12 Formulas'!$AK$3</xm:f>
            <x14:dxf>
              <fill>
                <patternFill>
                  <bgColor rgb="FFFFC000"/>
                </patternFill>
              </fill>
            </x14:dxf>
          </x14:cfRule>
          <x14:cfRule type="cellIs" priority="339" operator="equal" id="{6B2B45F8-1E4B-4C57-A902-3ADBC5D6B60A}">
            <xm:f>'12 Formulas'!$AK$4</xm:f>
            <x14:dxf>
              <fill>
                <patternFill>
                  <bgColor rgb="FFFFFF00"/>
                </patternFill>
              </fill>
            </x14:dxf>
          </x14:cfRule>
          <x14:cfRule type="cellIs" priority="340"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5" operator="equal" id="{3334EAFF-80EA-4124-84C3-D848E61B898A}">
            <xm:f>'12 Formulas'!$AK$2</xm:f>
            <x14:dxf>
              <fill>
                <patternFill>
                  <bgColor rgb="FFFF0000"/>
                </patternFill>
              </fill>
            </x14:dxf>
          </x14:cfRule>
          <x14:cfRule type="cellIs" priority="326" operator="equal" id="{1B211A9D-B98E-403E-9CFB-7A93F9B4B492}">
            <xm:f>'12 Formulas'!$AK$3</xm:f>
            <x14:dxf>
              <fill>
                <patternFill>
                  <bgColor rgb="FFFFC000"/>
                </patternFill>
              </fill>
            </x14:dxf>
          </x14:cfRule>
          <x14:cfRule type="cellIs" priority="327" operator="equal" id="{FBCA117E-4010-420D-AA5F-74AB45751509}">
            <xm:f>'12 Formulas'!$AK$4</xm:f>
            <x14:dxf>
              <fill>
                <patternFill>
                  <bgColor rgb="FFFFFF00"/>
                </patternFill>
              </fill>
            </x14:dxf>
          </x14:cfRule>
          <x14:cfRule type="cellIs" priority="328"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13" operator="equal" id="{442E2365-E925-424B-BAAA-55C9470D180F}">
            <xm:f>'12 Formulas'!$AK$2</xm:f>
            <x14:dxf>
              <fill>
                <patternFill>
                  <bgColor rgb="FFFF0000"/>
                </patternFill>
              </fill>
            </x14:dxf>
          </x14:cfRule>
          <x14:cfRule type="cellIs" priority="314" operator="equal" id="{4E6EBA6F-E2E6-4F46-912E-2318CFDA6823}">
            <xm:f>'12 Formulas'!$AK$3</xm:f>
            <x14:dxf>
              <fill>
                <patternFill>
                  <bgColor rgb="FFFFC000"/>
                </patternFill>
              </fill>
            </x14:dxf>
          </x14:cfRule>
          <x14:cfRule type="cellIs" priority="315" operator="equal" id="{CDF8E119-330E-46CB-8B6F-77E1D60961C8}">
            <xm:f>'12 Formulas'!$AK$4</xm:f>
            <x14:dxf>
              <fill>
                <patternFill>
                  <bgColor rgb="FFFFFF00"/>
                </patternFill>
              </fill>
            </x14:dxf>
          </x14:cfRule>
          <x14:cfRule type="cellIs" priority="316"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301" operator="equal" id="{644F685D-029D-44CE-BF7B-1206C56C577B}">
            <xm:f>'12 Formulas'!$AK$2</xm:f>
            <x14:dxf>
              <fill>
                <patternFill>
                  <bgColor rgb="FFFF0000"/>
                </patternFill>
              </fill>
            </x14:dxf>
          </x14:cfRule>
          <x14:cfRule type="cellIs" priority="302" operator="equal" id="{54F3ABBB-829D-49AB-876D-B223C34C1B6B}">
            <xm:f>'12 Formulas'!$AK$3</xm:f>
            <x14:dxf>
              <fill>
                <patternFill>
                  <bgColor rgb="FFFFC000"/>
                </patternFill>
              </fill>
            </x14:dxf>
          </x14:cfRule>
          <x14:cfRule type="cellIs" priority="303" operator="equal" id="{A0897BDB-2441-4230-A8A7-024E4647A9FB}">
            <xm:f>'12 Formulas'!$AK$4</xm:f>
            <x14:dxf>
              <fill>
                <patternFill>
                  <bgColor rgb="FFFFFF00"/>
                </patternFill>
              </fill>
            </x14:dxf>
          </x14:cfRule>
          <x14:cfRule type="cellIs" priority="304"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9" operator="equal" id="{008CE632-48DD-4A34-92DF-C56C1AAF065F}">
            <xm:f>'12 Formulas'!$AK$2</xm:f>
            <x14:dxf>
              <fill>
                <patternFill>
                  <bgColor rgb="FFFF0000"/>
                </patternFill>
              </fill>
            </x14:dxf>
          </x14:cfRule>
          <x14:cfRule type="cellIs" priority="290" operator="equal" id="{DBDCA074-5F98-40A4-87E7-512B74F1C370}">
            <xm:f>'12 Formulas'!$AK$3</xm:f>
            <x14:dxf>
              <fill>
                <patternFill>
                  <bgColor rgb="FFFFC000"/>
                </patternFill>
              </fill>
            </x14:dxf>
          </x14:cfRule>
          <x14:cfRule type="cellIs" priority="291" operator="equal" id="{5CD0F8AE-8095-4D9A-A4EE-ABDCA74A8BFE}">
            <xm:f>'12 Formulas'!$AK$4</xm:f>
            <x14:dxf>
              <fill>
                <patternFill>
                  <bgColor rgb="FFFFFF00"/>
                </patternFill>
              </fill>
            </x14:dxf>
          </x14:cfRule>
          <x14:cfRule type="cellIs" priority="292"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7" operator="equal" id="{2A8745FD-6137-4E78-B999-A72FBB60B1CA}">
            <xm:f>'12 Formulas'!$AK$2</xm:f>
            <x14:dxf>
              <fill>
                <patternFill>
                  <bgColor rgb="FFFF0000"/>
                </patternFill>
              </fill>
            </x14:dxf>
          </x14:cfRule>
          <x14:cfRule type="cellIs" priority="278" operator="equal" id="{2D6AFA17-4E1B-4D85-8CC9-D4C83572AD4C}">
            <xm:f>'12 Formulas'!$AK$3</xm:f>
            <x14:dxf>
              <fill>
                <patternFill>
                  <bgColor rgb="FFFFC000"/>
                </patternFill>
              </fill>
            </x14:dxf>
          </x14:cfRule>
          <x14:cfRule type="cellIs" priority="279" operator="equal" id="{DAC6B327-A099-42B3-9648-81A897B4AD5B}">
            <xm:f>'12 Formulas'!$AK$4</xm:f>
            <x14:dxf>
              <fill>
                <patternFill>
                  <bgColor rgb="FFFFFF00"/>
                </patternFill>
              </fill>
            </x14:dxf>
          </x14:cfRule>
          <x14:cfRule type="cellIs" priority="280"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5" operator="equal" id="{C0D9C128-D4D5-481B-AB71-4E142B4FAE8C}">
            <xm:f>'12 Formulas'!$AK$2</xm:f>
            <x14:dxf>
              <fill>
                <patternFill>
                  <bgColor rgb="FFFF0000"/>
                </patternFill>
              </fill>
            </x14:dxf>
          </x14:cfRule>
          <x14:cfRule type="cellIs" priority="266" operator="equal" id="{593ED665-FE6B-4799-9739-37C5378C50D0}">
            <xm:f>'12 Formulas'!$AK$3</xm:f>
            <x14:dxf>
              <fill>
                <patternFill>
                  <bgColor rgb="FFFFC000"/>
                </patternFill>
              </fill>
            </x14:dxf>
          </x14:cfRule>
          <x14:cfRule type="cellIs" priority="267" operator="equal" id="{854EDA90-3C6D-47DD-AD7D-6C515DDDB0B8}">
            <xm:f>'12 Formulas'!$AK$4</xm:f>
            <x14:dxf>
              <fill>
                <patternFill>
                  <bgColor rgb="FFFFFF00"/>
                </patternFill>
              </fill>
            </x14:dxf>
          </x14:cfRule>
          <x14:cfRule type="cellIs" priority="268"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7" operator="equal" id="{1F903E63-4F34-4D0D-8D16-5EAF764CA2BC}">
            <xm:f>'12 Formulas'!$AK$2</xm:f>
            <x14:dxf>
              <fill>
                <patternFill>
                  <bgColor rgb="FFFF0000"/>
                </patternFill>
              </fill>
            </x14:dxf>
          </x14:cfRule>
          <x14:cfRule type="cellIs" priority="638" operator="equal" id="{C8A8F56C-9435-4632-93FF-D6B22CD5F8B1}">
            <xm:f>'12 Formulas'!$AK$3</xm:f>
            <x14:dxf>
              <fill>
                <patternFill>
                  <bgColor rgb="FFFFC000"/>
                </patternFill>
              </fill>
            </x14:dxf>
          </x14:cfRule>
          <x14:cfRule type="cellIs" priority="639" operator="equal" id="{878D1005-AABD-479C-9C20-1FF852F8127D}">
            <xm:f>'12 Formulas'!$AK$4</xm:f>
            <x14:dxf>
              <fill>
                <patternFill>
                  <bgColor rgb="FFFFFF00"/>
                </patternFill>
              </fill>
            </x14:dxf>
          </x14:cfRule>
          <x14:cfRule type="cellIs" priority="640"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33" operator="equal" id="{7B7D0377-71F0-4DC6-8974-B8273DCCA734}">
            <xm:f>'12 Formulas'!$AK$2</xm:f>
            <x14:dxf>
              <fill>
                <patternFill>
                  <bgColor rgb="FFFF0000"/>
                </patternFill>
              </fill>
            </x14:dxf>
          </x14:cfRule>
          <x14:cfRule type="cellIs" priority="634" operator="equal" id="{388030ED-4509-4595-93CB-D404186386A5}">
            <xm:f>'12 Formulas'!$AK$3</xm:f>
            <x14:dxf>
              <fill>
                <patternFill>
                  <bgColor rgb="FFFFC000"/>
                </patternFill>
              </fill>
            </x14:dxf>
          </x14:cfRule>
          <x14:cfRule type="cellIs" priority="635" operator="equal" id="{83CE1A17-AA40-4DC0-A9FA-AFF05689E23F}">
            <xm:f>'12 Formulas'!$AK$4</xm:f>
            <x14:dxf>
              <fill>
                <patternFill>
                  <bgColor rgb="FFFFFF00"/>
                </patternFill>
              </fill>
            </x14:dxf>
          </x14:cfRule>
          <x14:cfRule type="cellIs" priority="636"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9" operator="equal" id="{C1A60524-FAEB-466C-8B77-FA9CCC9B6F3B}">
            <xm:f>'12 Formulas'!$AK$2</xm:f>
            <x14:dxf>
              <fill>
                <patternFill>
                  <bgColor rgb="FFFF0000"/>
                </patternFill>
              </fill>
            </x14:dxf>
          </x14:cfRule>
          <x14:cfRule type="cellIs" priority="630" operator="equal" id="{1927E34D-69BE-4BD7-9D0A-56F146196A3A}">
            <xm:f>'12 Formulas'!$AK$3</xm:f>
            <x14:dxf>
              <fill>
                <patternFill>
                  <bgColor rgb="FFFFC000"/>
                </patternFill>
              </fill>
            </x14:dxf>
          </x14:cfRule>
          <x14:cfRule type="cellIs" priority="631" operator="equal" id="{FD63BCAA-3CB6-4E0E-88E3-3987B0EB71D5}">
            <xm:f>'12 Formulas'!$AK$4</xm:f>
            <x14:dxf>
              <fill>
                <patternFill>
                  <bgColor rgb="FFFFFF00"/>
                </patternFill>
              </fill>
            </x14:dxf>
          </x14:cfRule>
          <x14:cfRule type="cellIs" priority="632"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5" operator="equal" id="{90FB1553-00B5-4C3D-A2B4-A602D9C2F547}">
            <xm:f>'12 Formulas'!$AK$2</xm:f>
            <x14:dxf>
              <fill>
                <patternFill>
                  <bgColor rgb="FFFF0000"/>
                </patternFill>
              </fill>
            </x14:dxf>
          </x14:cfRule>
          <x14:cfRule type="cellIs" priority="626" operator="equal" id="{8A67DED7-CB23-4FF1-AECA-76E6D0639826}">
            <xm:f>'12 Formulas'!$AK$3</xm:f>
            <x14:dxf>
              <fill>
                <patternFill>
                  <bgColor rgb="FFFFC000"/>
                </patternFill>
              </fill>
            </x14:dxf>
          </x14:cfRule>
          <x14:cfRule type="cellIs" priority="627" operator="equal" id="{04D2E430-7A41-475B-90A8-282AD629A3FE}">
            <xm:f>'12 Formulas'!$AK$4</xm:f>
            <x14:dxf>
              <fill>
                <patternFill>
                  <bgColor rgb="FFFFFF00"/>
                </patternFill>
              </fill>
            </x14:dxf>
          </x14:cfRule>
          <x14:cfRule type="cellIs" priority="628"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21" operator="equal" id="{2B46107B-F2BD-46A6-93EA-5206FC708FDB}">
            <xm:f>'12 Formulas'!$AK$2</xm:f>
            <x14:dxf>
              <fill>
                <patternFill>
                  <bgColor rgb="FFFF0000"/>
                </patternFill>
              </fill>
            </x14:dxf>
          </x14:cfRule>
          <x14:cfRule type="cellIs" priority="622" operator="equal" id="{F62FE6A4-7866-452A-A66B-AA4C29D12F0E}">
            <xm:f>'12 Formulas'!$AK$3</xm:f>
            <x14:dxf>
              <fill>
                <patternFill>
                  <bgColor rgb="FFFFC000"/>
                </patternFill>
              </fill>
            </x14:dxf>
          </x14:cfRule>
          <x14:cfRule type="cellIs" priority="623" operator="equal" id="{29CE61E0-6860-4512-9C4D-CEA5506AD632}">
            <xm:f>'12 Formulas'!$AK$4</xm:f>
            <x14:dxf>
              <fill>
                <patternFill>
                  <bgColor rgb="FFFFFF00"/>
                </patternFill>
              </fill>
            </x14:dxf>
          </x14:cfRule>
          <x14:cfRule type="cellIs" priority="624"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7" operator="equal" id="{91391002-F28A-4634-9557-D72BA1C71566}">
            <xm:f>'12 Formulas'!$AK$2</xm:f>
            <x14:dxf>
              <fill>
                <patternFill>
                  <bgColor rgb="FFFF0000"/>
                </patternFill>
              </fill>
            </x14:dxf>
          </x14:cfRule>
          <x14:cfRule type="cellIs" priority="618" operator="equal" id="{997583F4-9387-4F85-B6D8-E5D05B671559}">
            <xm:f>'12 Formulas'!$AK$3</xm:f>
            <x14:dxf>
              <fill>
                <patternFill>
                  <bgColor rgb="FFFFC000"/>
                </patternFill>
              </fill>
            </x14:dxf>
          </x14:cfRule>
          <x14:cfRule type="cellIs" priority="619" operator="equal" id="{2B703DD6-62A6-4433-9FA9-17968903CECE}">
            <xm:f>'12 Formulas'!$AK$4</xm:f>
            <x14:dxf>
              <fill>
                <patternFill>
                  <bgColor rgb="FFFFFF00"/>
                </patternFill>
              </fill>
            </x14:dxf>
          </x14:cfRule>
          <x14:cfRule type="cellIs" priority="620"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13" operator="equal" id="{08944BCC-01AA-4514-8462-2A7199278690}">
            <xm:f>'12 Formulas'!$AK$2</xm:f>
            <x14:dxf>
              <fill>
                <patternFill>
                  <bgColor rgb="FFFF0000"/>
                </patternFill>
              </fill>
            </x14:dxf>
          </x14:cfRule>
          <x14:cfRule type="cellIs" priority="614" operator="equal" id="{D5F9D42F-45E3-4CE7-963B-734A1BDDF6E5}">
            <xm:f>'12 Formulas'!$AK$3</xm:f>
            <x14:dxf>
              <fill>
                <patternFill>
                  <bgColor rgb="FFFFC000"/>
                </patternFill>
              </fill>
            </x14:dxf>
          </x14:cfRule>
          <x14:cfRule type="cellIs" priority="615" operator="equal" id="{642E7812-7070-42B6-AC51-915AFAA4BB16}">
            <xm:f>'12 Formulas'!$AK$4</xm:f>
            <x14:dxf>
              <fill>
                <patternFill>
                  <bgColor rgb="FFFFFF00"/>
                </patternFill>
              </fill>
            </x14:dxf>
          </x14:cfRule>
          <x14:cfRule type="cellIs" priority="616"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9" operator="equal" id="{22B7BA18-E7FF-4ABE-A43A-B1B6DB31541A}">
            <xm:f>'12 Formulas'!$AK$2</xm:f>
            <x14:dxf>
              <fill>
                <patternFill>
                  <bgColor rgb="FFFF0000"/>
                </patternFill>
              </fill>
            </x14:dxf>
          </x14:cfRule>
          <x14:cfRule type="cellIs" priority="610" operator="equal" id="{BADC6F83-C95C-44CC-A66B-A7CD814720E1}">
            <xm:f>'12 Formulas'!$AK$3</xm:f>
            <x14:dxf>
              <fill>
                <patternFill>
                  <bgColor rgb="FFFFC000"/>
                </patternFill>
              </fill>
            </x14:dxf>
          </x14:cfRule>
          <x14:cfRule type="cellIs" priority="611" operator="equal" id="{4B552B49-B910-4EB9-8ED3-13DA881E903F}">
            <xm:f>'12 Formulas'!$AK$4</xm:f>
            <x14:dxf>
              <fill>
                <patternFill>
                  <bgColor rgb="FFFFFF00"/>
                </patternFill>
              </fill>
            </x14:dxf>
          </x14:cfRule>
          <x14:cfRule type="cellIs" priority="612"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5" operator="equal" id="{33BD146E-5A7C-4379-9C41-4CCA761BCAF4}">
            <xm:f>'12 Formulas'!$AK$2</xm:f>
            <x14:dxf>
              <fill>
                <patternFill>
                  <bgColor rgb="FFFF0000"/>
                </patternFill>
              </fill>
            </x14:dxf>
          </x14:cfRule>
          <x14:cfRule type="cellIs" priority="606" operator="equal" id="{2E0E3AF3-B7D3-4401-BB82-C168A81D21F8}">
            <xm:f>'12 Formulas'!$AK$3</xm:f>
            <x14:dxf>
              <fill>
                <patternFill>
                  <bgColor rgb="FFFFC000"/>
                </patternFill>
              </fill>
            </x14:dxf>
          </x14:cfRule>
          <x14:cfRule type="cellIs" priority="607" operator="equal" id="{F1FFE555-F5E9-48BC-B1CB-175CB2A6B009}">
            <xm:f>'12 Formulas'!$AK$4</xm:f>
            <x14:dxf>
              <fill>
                <patternFill>
                  <bgColor rgb="FFFFFF00"/>
                </patternFill>
              </fill>
            </x14:dxf>
          </x14:cfRule>
          <x14:cfRule type="cellIs" priority="608"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601" operator="equal" id="{08995B7A-8C85-41C9-8404-67BF4A2E4B11}">
            <xm:f>'12 Formulas'!$AK$2</xm:f>
            <x14:dxf>
              <fill>
                <patternFill>
                  <bgColor rgb="FFFF0000"/>
                </patternFill>
              </fill>
            </x14:dxf>
          </x14:cfRule>
          <x14:cfRule type="cellIs" priority="602" operator="equal" id="{EBC841FE-1A00-4F69-ADBB-32929CE4DCEB}">
            <xm:f>'12 Formulas'!$AK$3</xm:f>
            <x14:dxf>
              <fill>
                <patternFill>
                  <bgColor rgb="FFFFC000"/>
                </patternFill>
              </fill>
            </x14:dxf>
          </x14:cfRule>
          <x14:cfRule type="cellIs" priority="603" operator="equal" id="{D851478E-3016-4F95-AD5E-A6CC1A02E5F8}">
            <xm:f>'12 Formulas'!$AK$4</xm:f>
            <x14:dxf>
              <fill>
                <patternFill>
                  <bgColor rgb="FFFFFF00"/>
                </patternFill>
              </fill>
            </x14:dxf>
          </x14:cfRule>
          <x14:cfRule type="cellIs" priority="604"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7" operator="equal" id="{802FA491-8A11-424A-AE87-A0676BF27627}">
            <xm:f>'12 Formulas'!$AK$2</xm:f>
            <x14:dxf>
              <fill>
                <patternFill>
                  <bgColor rgb="FFFF0000"/>
                </patternFill>
              </fill>
            </x14:dxf>
          </x14:cfRule>
          <x14:cfRule type="cellIs" priority="598" operator="equal" id="{F012A71D-0BC4-4D7A-B104-AABA80B626A5}">
            <xm:f>'12 Formulas'!$AK$3</xm:f>
            <x14:dxf>
              <fill>
                <patternFill>
                  <bgColor rgb="FFFFC000"/>
                </patternFill>
              </fill>
            </x14:dxf>
          </x14:cfRule>
          <x14:cfRule type="cellIs" priority="599" operator="equal" id="{4ACE8EDA-3C0D-472D-8E80-01E37341B74F}">
            <xm:f>'12 Formulas'!$AK$4</xm:f>
            <x14:dxf>
              <fill>
                <patternFill>
                  <bgColor rgb="FFFFFF00"/>
                </patternFill>
              </fill>
            </x14:dxf>
          </x14:cfRule>
          <x14:cfRule type="cellIs" priority="600"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93" operator="equal" id="{7CAFD74C-3609-4A1B-BAD7-117A54F74CEF}">
            <xm:f>'12 Formulas'!$AK$2</xm:f>
            <x14:dxf>
              <fill>
                <patternFill>
                  <bgColor rgb="FFFF0000"/>
                </patternFill>
              </fill>
            </x14:dxf>
          </x14:cfRule>
          <x14:cfRule type="cellIs" priority="594" operator="equal" id="{D444F0C1-9A2D-497C-881C-8ECC58C64489}">
            <xm:f>'12 Formulas'!$AK$3</xm:f>
            <x14:dxf>
              <fill>
                <patternFill>
                  <bgColor rgb="FFFFC000"/>
                </patternFill>
              </fill>
            </x14:dxf>
          </x14:cfRule>
          <x14:cfRule type="cellIs" priority="595" operator="equal" id="{DC1FC450-26CC-4B8A-8D75-BC2DC2DB5B8B}">
            <xm:f>'12 Formulas'!$AK$4</xm:f>
            <x14:dxf>
              <fill>
                <patternFill>
                  <bgColor rgb="FFFFFF00"/>
                </patternFill>
              </fill>
            </x14:dxf>
          </x14:cfRule>
          <x14:cfRule type="cellIs" priority="596"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9" operator="equal" id="{ACF4F38B-0AD8-406E-B783-52061438879D}">
            <xm:f>'12 Formulas'!$AK$2</xm:f>
            <x14:dxf>
              <fill>
                <patternFill>
                  <bgColor rgb="FFFF0000"/>
                </patternFill>
              </fill>
            </x14:dxf>
          </x14:cfRule>
          <x14:cfRule type="cellIs" priority="590" operator="equal" id="{7D543E85-28CF-487A-A6F8-83B4C22D5E99}">
            <xm:f>'12 Formulas'!$AK$3</xm:f>
            <x14:dxf>
              <fill>
                <patternFill>
                  <bgColor rgb="FFFFC000"/>
                </patternFill>
              </fill>
            </x14:dxf>
          </x14:cfRule>
          <x14:cfRule type="cellIs" priority="591" operator="equal" id="{C37E52FF-A805-423F-A35C-FAC1FF99B46B}">
            <xm:f>'12 Formulas'!$AK$4</xm:f>
            <x14:dxf>
              <fill>
                <patternFill>
                  <bgColor rgb="FFFFFF00"/>
                </patternFill>
              </fill>
            </x14:dxf>
          </x14:cfRule>
          <x14:cfRule type="cellIs" priority="592"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5" operator="equal" id="{CBB3E48E-DC83-41B5-BB50-405D99D3FA8B}">
            <xm:f>'12 Formulas'!$AK$2</xm:f>
            <x14:dxf>
              <fill>
                <patternFill>
                  <bgColor rgb="FFFF0000"/>
                </patternFill>
              </fill>
            </x14:dxf>
          </x14:cfRule>
          <x14:cfRule type="cellIs" priority="586" operator="equal" id="{F5E5D886-3CAF-4852-B87F-BC4C86529A91}">
            <xm:f>'12 Formulas'!$AK$3</xm:f>
            <x14:dxf>
              <fill>
                <patternFill>
                  <bgColor rgb="FFFFC000"/>
                </patternFill>
              </fill>
            </x14:dxf>
          </x14:cfRule>
          <x14:cfRule type="cellIs" priority="587" operator="equal" id="{02E407A9-9BDF-44A0-9155-148C03DCF9DF}">
            <xm:f>'12 Formulas'!$AK$4</xm:f>
            <x14:dxf>
              <fill>
                <patternFill>
                  <bgColor rgb="FFFFFF00"/>
                </patternFill>
              </fill>
            </x14:dxf>
          </x14:cfRule>
          <x14:cfRule type="cellIs" priority="588"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81" operator="equal" id="{60FDA1A6-A9A1-40FA-8E5E-C972545CFAEC}">
            <xm:f>'12 Formulas'!$AK$2</xm:f>
            <x14:dxf>
              <fill>
                <patternFill>
                  <bgColor rgb="FFFF0000"/>
                </patternFill>
              </fill>
            </x14:dxf>
          </x14:cfRule>
          <x14:cfRule type="cellIs" priority="582" operator="equal" id="{051E5DB4-D817-4FFA-976C-FC9FDD9B5157}">
            <xm:f>'12 Formulas'!$AK$3</xm:f>
            <x14:dxf>
              <fill>
                <patternFill>
                  <bgColor rgb="FFFFC000"/>
                </patternFill>
              </fill>
            </x14:dxf>
          </x14:cfRule>
          <x14:cfRule type="cellIs" priority="583" operator="equal" id="{5DE603B8-EFE2-4FE7-9973-3C206D11AAD3}">
            <xm:f>'12 Formulas'!$AK$4</xm:f>
            <x14:dxf>
              <fill>
                <patternFill>
                  <bgColor rgb="FFFFFF00"/>
                </patternFill>
              </fill>
            </x14:dxf>
          </x14:cfRule>
          <x14:cfRule type="cellIs" priority="584"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7" operator="equal" id="{9E039DBE-9D78-4D87-AC89-069D1BFD3D42}">
            <xm:f>'12 Formulas'!$AK$2</xm:f>
            <x14:dxf>
              <fill>
                <patternFill>
                  <bgColor rgb="FFFF0000"/>
                </patternFill>
              </fill>
            </x14:dxf>
          </x14:cfRule>
          <x14:cfRule type="cellIs" priority="578" operator="equal" id="{AFC54C61-21AB-41E8-BEB5-1277C95FAB25}">
            <xm:f>'12 Formulas'!$AK$3</xm:f>
            <x14:dxf>
              <fill>
                <patternFill>
                  <bgColor rgb="FFFFC000"/>
                </patternFill>
              </fill>
            </x14:dxf>
          </x14:cfRule>
          <x14:cfRule type="cellIs" priority="579" operator="equal" id="{C977E82A-85AD-4468-8AD7-9C83C69438FC}">
            <xm:f>'12 Formulas'!$AK$4</xm:f>
            <x14:dxf>
              <fill>
                <patternFill>
                  <bgColor rgb="FFFFFF00"/>
                </patternFill>
              </fill>
            </x14:dxf>
          </x14:cfRule>
          <x14:cfRule type="cellIs" priority="580"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73" operator="equal" id="{FBE4C9FD-491E-4E63-953D-F2E8F0F1EC07}">
            <xm:f>'12 Formulas'!$AK$2</xm:f>
            <x14:dxf>
              <fill>
                <patternFill>
                  <bgColor rgb="FFFF0000"/>
                </patternFill>
              </fill>
            </x14:dxf>
          </x14:cfRule>
          <x14:cfRule type="cellIs" priority="574" operator="equal" id="{6782D987-ECFE-474F-8853-31053C366976}">
            <xm:f>'12 Formulas'!$AK$3</xm:f>
            <x14:dxf>
              <fill>
                <patternFill>
                  <bgColor rgb="FFFFC000"/>
                </patternFill>
              </fill>
            </x14:dxf>
          </x14:cfRule>
          <x14:cfRule type="cellIs" priority="575" operator="equal" id="{920BF379-E629-42E7-9584-CAB73AFBC6D1}">
            <xm:f>'12 Formulas'!$AK$4</xm:f>
            <x14:dxf>
              <fill>
                <patternFill>
                  <bgColor rgb="FFFFFF00"/>
                </patternFill>
              </fill>
            </x14:dxf>
          </x14:cfRule>
          <x14:cfRule type="cellIs" priority="576"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9" operator="equal" id="{A0C9F598-DD3D-4F87-B70A-48DA998F7DFF}">
            <xm:f>'12 Formulas'!$AK$2</xm:f>
            <x14:dxf>
              <fill>
                <patternFill>
                  <bgColor rgb="FFFF0000"/>
                </patternFill>
              </fill>
            </x14:dxf>
          </x14:cfRule>
          <x14:cfRule type="cellIs" priority="570" operator="equal" id="{17F10FBB-AAB7-4CD7-9ECF-23BD246534CF}">
            <xm:f>'12 Formulas'!$AK$3</xm:f>
            <x14:dxf>
              <fill>
                <patternFill>
                  <bgColor rgb="FFFFC000"/>
                </patternFill>
              </fill>
            </x14:dxf>
          </x14:cfRule>
          <x14:cfRule type="cellIs" priority="571" operator="equal" id="{8B589381-1569-4FFD-A97C-11650842D1EF}">
            <xm:f>'12 Formulas'!$AK$4</xm:f>
            <x14:dxf>
              <fill>
                <patternFill>
                  <bgColor rgb="FFFFFF00"/>
                </patternFill>
              </fill>
            </x14:dxf>
          </x14:cfRule>
          <x14:cfRule type="cellIs" priority="572"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5" operator="equal" id="{73C08BD3-4376-4F75-96D9-66481A0658C3}">
            <xm:f>'12 Formulas'!$AK$2</xm:f>
            <x14:dxf>
              <fill>
                <patternFill>
                  <bgColor rgb="FFFF0000"/>
                </patternFill>
              </fill>
            </x14:dxf>
          </x14:cfRule>
          <x14:cfRule type="cellIs" priority="566" operator="equal" id="{CAF57946-1B0F-40D7-AA61-35AA9EDA5069}">
            <xm:f>'12 Formulas'!$AK$3</xm:f>
            <x14:dxf>
              <fill>
                <patternFill>
                  <bgColor rgb="FFFFC000"/>
                </patternFill>
              </fill>
            </x14:dxf>
          </x14:cfRule>
          <x14:cfRule type="cellIs" priority="567" operator="equal" id="{26C2021A-6729-4845-834C-F09B08A106A1}">
            <xm:f>'12 Formulas'!$AK$4</xm:f>
            <x14:dxf>
              <fill>
                <patternFill>
                  <bgColor rgb="FFFFFF00"/>
                </patternFill>
              </fill>
            </x14:dxf>
          </x14:cfRule>
          <x14:cfRule type="cellIs" priority="568"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61" operator="equal" id="{3A77DFCA-C1B4-4DD3-B5AD-471BC499FE78}">
            <xm:f>'12 Formulas'!$AK$2</xm:f>
            <x14:dxf>
              <fill>
                <patternFill>
                  <bgColor rgb="FFFF0000"/>
                </patternFill>
              </fill>
            </x14:dxf>
          </x14:cfRule>
          <x14:cfRule type="cellIs" priority="562" operator="equal" id="{5F7E1D6A-9974-41E3-A1B2-6BC399E27B72}">
            <xm:f>'12 Formulas'!$AK$3</xm:f>
            <x14:dxf>
              <fill>
                <patternFill>
                  <bgColor rgb="FFFFC000"/>
                </patternFill>
              </fill>
            </x14:dxf>
          </x14:cfRule>
          <x14:cfRule type="cellIs" priority="563" operator="equal" id="{EA7666A1-58AB-4F3F-9136-7D5D375772A3}">
            <xm:f>'12 Formulas'!$AK$4</xm:f>
            <x14:dxf>
              <fill>
                <patternFill>
                  <bgColor rgb="FFFFFF00"/>
                </patternFill>
              </fill>
            </x14:dxf>
          </x14:cfRule>
          <x14:cfRule type="cellIs" priority="564"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7" operator="equal" id="{438ACB40-42FA-4588-AAAF-3B6839DB4489}">
            <xm:f>'12 Formulas'!$AK$2</xm:f>
            <x14:dxf>
              <fill>
                <patternFill>
                  <bgColor rgb="FFFF0000"/>
                </patternFill>
              </fill>
            </x14:dxf>
          </x14:cfRule>
          <x14:cfRule type="cellIs" priority="558" operator="equal" id="{89F876B9-9281-4B82-B688-BF2356B7BF39}">
            <xm:f>'12 Formulas'!$AK$3</xm:f>
            <x14:dxf>
              <fill>
                <patternFill>
                  <bgColor rgb="FFFFC000"/>
                </patternFill>
              </fill>
            </x14:dxf>
          </x14:cfRule>
          <x14:cfRule type="cellIs" priority="559" operator="equal" id="{311A9F4D-40D4-48F5-A60D-E96A46FD46A0}">
            <xm:f>'12 Formulas'!$AK$4</xm:f>
            <x14:dxf>
              <fill>
                <patternFill>
                  <bgColor rgb="FFFFFF00"/>
                </patternFill>
              </fill>
            </x14:dxf>
          </x14:cfRule>
          <x14:cfRule type="cellIs" priority="560"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53" operator="equal" id="{CB603F88-A47D-481D-A315-E7CAAAC5031E}">
            <xm:f>'12 Formulas'!$AK$2</xm:f>
            <x14:dxf>
              <fill>
                <patternFill>
                  <bgColor rgb="FFFF0000"/>
                </patternFill>
              </fill>
            </x14:dxf>
          </x14:cfRule>
          <x14:cfRule type="cellIs" priority="554" operator="equal" id="{DAC4FB59-6BCC-44D1-A4B5-66F55F879EB2}">
            <xm:f>'12 Formulas'!$AK$3</xm:f>
            <x14:dxf>
              <fill>
                <patternFill>
                  <bgColor rgb="FFFFC000"/>
                </patternFill>
              </fill>
            </x14:dxf>
          </x14:cfRule>
          <x14:cfRule type="cellIs" priority="555" operator="equal" id="{35A22CFE-57B7-4388-B340-586DAC47C19E}">
            <xm:f>'12 Formulas'!$AK$4</xm:f>
            <x14:dxf>
              <fill>
                <patternFill>
                  <bgColor rgb="FFFFFF00"/>
                </patternFill>
              </fill>
            </x14:dxf>
          </x14:cfRule>
          <x14:cfRule type="cellIs" priority="556"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9" operator="equal" id="{DE0A8E60-C031-470C-9594-F8DD211BB916}">
            <xm:f>'12 Formulas'!$AK$2</xm:f>
            <x14:dxf>
              <fill>
                <patternFill>
                  <bgColor rgb="FFFF0000"/>
                </patternFill>
              </fill>
            </x14:dxf>
          </x14:cfRule>
          <x14:cfRule type="cellIs" priority="550" operator="equal" id="{8704EF1D-7571-4C6E-9208-C16E84B12571}">
            <xm:f>'12 Formulas'!$AK$3</xm:f>
            <x14:dxf>
              <fill>
                <patternFill>
                  <bgColor rgb="FFFFC000"/>
                </patternFill>
              </fill>
            </x14:dxf>
          </x14:cfRule>
          <x14:cfRule type="cellIs" priority="551" operator="equal" id="{246DB164-2AE6-47EF-883E-C0ED50D9408D}">
            <xm:f>'12 Formulas'!$AK$4</xm:f>
            <x14:dxf>
              <fill>
                <patternFill>
                  <bgColor rgb="FFFFFF00"/>
                </patternFill>
              </fill>
            </x14:dxf>
          </x14:cfRule>
          <x14:cfRule type="cellIs" priority="552"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5" operator="equal" id="{0182022D-46B7-4D10-BF3B-4F021586E6A9}">
            <xm:f>'12 Formulas'!$AK$2</xm:f>
            <x14:dxf>
              <fill>
                <patternFill>
                  <bgColor rgb="FFFF0000"/>
                </patternFill>
              </fill>
            </x14:dxf>
          </x14:cfRule>
          <x14:cfRule type="cellIs" priority="546" operator="equal" id="{E83DD31E-8454-4CAC-8DE9-6DB60470CF0C}">
            <xm:f>'12 Formulas'!$AK$3</xm:f>
            <x14:dxf>
              <fill>
                <patternFill>
                  <bgColor rgb="FFFFC000"/>
                </patternFill>
              </fill>
            </x14:dxf>
          </x14:cfRule>
          <x14:cfRule type="cellIs" priority="547" operator="equal" id="{3EEA46F8-980B-4E6E-A426-EB9088FCF76D}">
            <xm:f>'12 Formulas'!$AK$4</xm:f>
            <x14:dxf>
              <fill>
                <patternFill>
                  <bgColor rgb="FFFFFF00"/>
                </patternFill>
              </fill>
            </x14:dxf>
          </x14:cfRule>
          <x14:cfRule type="cellIs" priority="548"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41" operator="equal" id="{EE43E65F-D6AC-4356-868E-EBDE957BB4B9}">
            <xm:f>'12 Formulas'!$AK$2</xm:f>
            <x14:dxf>
              <fill>
                <patternFill>
                  <bgColor rgb="FFFF0000"/>
                </patternFill>
              </fill>
            </x14:dxf>
          </x14:cfRule>
          <x14:cfRule type="cellIs" priority="542" operator="equal" id="{B32A2C39-492C-4CAA-994B-8F211197A252}">
            <xm:f>'12 Formulas'!$AK$3</xm:f>
            <x14:dxf>
              <fill>
                <patternFill>
                  <bgColor rgb="FFFFC000"/>
                </patternFill>
              </fill>
            </x14:dxf>
          </x14:cfRule>
          <x14:cfRule type="cellIs" priority="543" operator="equal" id="{98D36774-C212-4669-A178-5B5CC115CA99}">
            <xm:f>'12 Formulas'!$AK$4</xm:f>
            <x14:dxf>
              <fill>
                <patternFill>
                  <bgColor rgb="FFFFFF00"/>
                </patternFill>
              </fill>
            </x14:dxf>
          </x14:cfRule>
          <x14:cfRule type="cellIs" priority="544"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7" operator="equal" id="{1353FA74-A9C7-4F52-9AA5-F85DD24A073A}">
            <xm:f>'12 Formulas'!$AK$2</xm:f>
            <x14:dxf>
              <fill>
                <patternFill>
                  <bgColor rgb="FFFF0000"/>
                </patternFill>
              </fill>
            </x14:dxf>
          </x14:cfRule>
          <x14:cfRule type="cellIs" priority="538" operator="equal" id="{017B065E-CEE2-4856-BE76-74484B9B11CD}">
            <xm:f>'12 Formulas'!$AK$3</xm:f>
            <x14:dxf>
              <fill>
                <patternFill>
                  <bgColor rgb="FFFFC000"/>
                </patternFill>
              </fill>
            </x14:dxf>
          </x14:cfRule>
          <x14:cfRule type="cellIs" priority="539" operator="equal" id="{8F1CB009-3239-4486-8DDF-F5A96E273266}">
            <xm:f>'12 Formulas'!$AK$4</xm:f>
            <x14:dxf>
              <fill>
                <patternFill>
                  <bgColor rgb="FFFFFF00"/>
                </patternFill>
              </fill>
            </x14:dxf>
          </x14:cfRule>
          <x14:cfRule type="cellIs" priority="540"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33" operator="equal" id="{E7737677-E982-453B-818D-2ED3E36A6EF8}">
            <xm:f>'12 Formulas'!$AK$2</xm:f>
            <x14:dxf>
              <fill>
                <patternFill>
                  <bgColor rgb="FFFF0000"/>
                </patternFill>
              </fill>
            </x14:dxf>
          </x14:cfRule>
          <x14:cfRule type="cellIs" priority="534" operator="equal" id="{7AAC56DB-3D7F-4B1D-89FE-D15292B42782}">
            <xm:f>'12 Formulas'!$AK$3</xm:f>
            <x14:dxf>
              <fill>
                <patternFill>
                  <bgColor rgb="FFFFC000"/>
                </patternFill>
              </fill>
            </x14:dxf>
          </x14:cfRule>
          <x14:cfRule type="cellIs" priority="535" operator="equal" id="{FB232D87-4FF7-42CD-B0FB-1DA4692D8DE3}">
            <xm:f>'12 Formulas'!$AK$4</xm:f>
            <x14:dxf>
              <fill>
                <patternFill>
                  <bgColor rgb="FFFFFF00"/>
                </patternFill>
              </fill>
            </x14:dxf>
          </x14:cfRule>
          <x14:cfRule type="cellIs" priority="536"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9" operator="equal" id="{95D70BE5-1056-4441-97C1-9B44D07DD4D1}">
            <xm:f>'12 Formulas'!$AK$2</xm:f>
            <x14:dxf>
              <fill>
                <patternFill>
                  <bgColor rgb="FFFF0000"/>
                </patternFill>
              </fill>
            </x14:dxf>
          </x14:cfRule>
          <x14:cfRule type="cellIs" priority="530" operator="equal" id="{56D1DCED-56FF-4848-883E-439778C38BF2}">
            <xm:f>'12 Formulas'!$AK$3</xm:f>
            <x14:dxf>
              <fill>
                <patternFill>
                  <bgColor rgb="FFFFC000"/>
                </patternFill>
              </fill>
            </x14:dxf>
          </x14:cfRule>
          <x14:cfRule type="cellIs" priority="531" operator="equal" id="{5F75FAF0-DEE3-4BD2-86F9-FF524AB12025}">
            <xm:f>'12 Formulas'!$AK$4</xm:f>
            <x14:dxf>
              <fill>
                <patternFill>
                  <bgColor rgb="FFFFFF00"/>
                </patternFill>
              </fill>
            </x14:dxf>
          </x14:cfRule>
          <x14:cfRule type="cellIs" priority="532"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5" operator="equal" id="{BE514C73-906B-478C-8FE6-B41662AE65DA}">
            <xm:f>'12 Formulas'!$AK$2</xm:f>
            <x14:dxf>
              <fill>
                <patternFill>
                  <bgColor rgb="FFFF0000"/>
                </patternFill>
              </fill>
            </x14:dxf>
          </x14:cfRule>
          <x14:cfRule type="cellIs" priority="526" operator="equal" id="{88D942E6-A313-459A-8E28-7EA8356BDD66}">
            <xm:f>'12 Formulas'!$AK$3</xm:f>
            <x14:dxf>
              <fill>
                <patternFill>
                  <bgColor rgb="FFFFC000"/>
                </patternFill>
              </fill>
            </x14:dxf>
          </x14:cfRule>
          <x14:cfRule type="cellIs" priority="527" operator="equal" id="{C5CAFA0F-655A-4E7F-A8C5-78C21E44C0E6}">
            <xm:f>'12 Formulas'!$AK$4</xm:f>
            <x14:dxf>
              <fill>
                <patternFill>
                  <bgColor rgb="FFFFFF00"/>
                </patternFill>
              </fill>
            </x14:dxf>
          </x14:cfRule>
          <x14:cfRule type="cellIs" priority="528"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21" operator="equal" id="{085BDC8C-6EA1-4D51-8628-13601B9FF1F1}">
            <xm:f>'12 Formulas'!$AK$2</xm:f>
            <x14:dxf>
              <fill>
                <patternFill>
                  <bgColor rgb="FFFF0000"/>
                </patternFill>
              </fill>
            </x14:dxf>
          </x14:cfRule>
          <x14:cfRule type="cellIs" priority="522" operator="equal" id="{5B0D72F9-5FF7-42A9-B408-F9433EDA06F2}">
            <xm:f>'12 Formulas'!$AK$3</xm:f>
            <x14:dxf>
              <fill>
                <patternFill>
                  <bgColor rgb="FFFFC000"/>
                </patternFill>
              </fill>
            </x14:dxf>
          </x14:cfRule>
          <x14:cfRule type="cellIs" priority="523" operator="equal" id="{7CC48E7C-7FDE-44A8-8E37-02B3FA3B09B8}">
            <xm:f>'12 Formulas'!$AK$4</xm:f>
            <x14:dxf>
              <fill>
                <patternFill>
                  <bgColor rgb="FFFFFF00"/>
                </patternFill>
              </fill>
            </x14:dxf>
          </x14:cfRule>
          <x14:cfRule type="cellIs" priority="524"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7" operator="equal" id="{26EED6F5-46BD-49F1-A814-9D1568757D3C}">
            <xm:f>'12 Formulas'!$AK$2</xm:f>
            <x14:dxf>
              <fill>
                <patternFill>
                  <bgColor rgb="FFFF0000"/>
                </patternFill>
              </fill>
            </x14:dxf>
          </x14:cfRule>
          <x14:cfRule type="cellIs" priority="518" operator="equal" id="{E8EE968C-504B-46A4-BED9-B40AAA1C14ED}">
            <xm:f>'12 Formulas'!$AK$3</xm:f>
            <x14:dxf>
              <fill>
                <patternFill>
                  <bgColor rgb="FFFFC000"/>
                </patternFill>
              </fill>
            </x14:dxf>
          </x14:cfRule>
          <x14:cfRule type="cellIs" priority="519" operator="equal" id="{7FAD4098-77D9-4223-8C2A-FF79AC32AE5F}">
            <xm:f>'12 Formulas'!$AK$4</xm:f>
            <x14:dxf>
              <fill>
                <patternFill>
                  <bgColor rgb="FFFFFF00"/>
                </patternFill>
              </fill>
            </x14:dxf>
          </x14:cfRule>
          <x14:cfRule type="cellIs" priority="520"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13" operator="equal" id="{9F53543D-7317-40C7-8F94-D728060CCCE7}">
            <xm:f>'12 Formulas'!$AK$2</xm:f>
            <x14:dxf>
              <fill>
                <patternFill>
                  <bgColor rgb="FFFF0000"/>
                </patternFill>
              </fill>
            </x14:dxf>
          </x14:cfRule>
          <x14:cfRule type="cellIs" priority="514" operator="equal" id="{675BAD08-F4C4-465D-A860-EC74C78122E2}">
            <xm:f>'12 Formulas'!$AK$3</xm:f>
            <x14:dxf>
              <fill>
                <patternFill>
                  <bgColor rgb="FFFFC000"/>
                </patternFill>
              </fill>
            </x14:dxf>
          </x14:cfRule>
          <x14:cfRule type="cellIs" priority="515" operator="equal" id="{850338A2-652F-419F-A712-78E84685D657}">
            <xm:f>'12 Formulas'!$AK$4</xm:f>
            <x14:dxf>
              <fill>
                <patternFill>
                  <bgColor rgb="FFFFFF00"/>
                </patternFill>
              </fill>
            </x14:dxf>
          </x14:cfRule>
          <x14:cfRule type="cellIs" priority="516"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9" operator="equal" id="{96148737-C329-4F83-BE70-65A49AFB043C}">
            <xm:f>'12 Formulas'!$AK$2</xm:f>
            <x14:dxf>
              <fill>
                <patternFill>
                  <bgColor rgb="FFFF0000"/>
                </patternFill>
              </fill>
            </x14:dxf>
          </x14:cfRule>
          <x14:cfRule type="cellIs" priority="510" operator="equal" id="{0996E3C3-705D-4735-B619-41A3539D77CB}">
            <xm:f>'12 Formulas'!$AK$3</xm:f>
            <x14:dxf>
              <fill>
                <patternFill>
                  <bgColor rgb="FFFFC000"/>
                </patternFill>
              </fill>
            </x14:dxf>
          </x14:cfRule>
          <x14:cfRule type="cellIs" priority="511" operator="equal" id="{FF76065E-CFBC-42B1-87FD-FC5FF8EE2697}">
            <xm:f>'12 Formulas'!$AK$4</xm:f>
            <x14:dxf>
              <fill>
                <patternFill>
                  <bgColor rgb="FFFFFF00"/>
                </patternFill>
              </fill>
            </x14:dxf>
          </x14:cfRule>
          <x14:cfRule type="cellIs" priority="512"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5" operator="equal" id="{17E884D0-8B0D-42D4-95CD-3353FE355402}">
            <xm:f>'12 Formulas'!$AK$2</xm:f>
            <x14:dxf>
              <fill>
                <patternFill>
                  <bgColor rgb="FFFF0000"/>
                </patternFill>
              </fill>
            </x14:dxf>
          </x14:cfRule>
          <x14:cfRule type="cellIs" priority="506" operator="equal" id="{DF2CA3B1-91C6-4F5A-931E-5D55EB9F1D7B}">
            <xm:f>'12 Formulas'!$AK$3</xm:f>
            <x14:dxf>
              <fill>
                <patternFill>
                  <bgColor rgb="FFFFC000"/>
                </patternFill>
              </fill>
            </x14:dxf>
          </x14:cfRule>
          <x14:cfRule type="cellIs" priority="507" operator="equal" id="{0C28AB9E-6C8A-46D7-8DC7-92C315655CA5}">
            <xm:f>'12 Formulas'!$AK$4</xm:f>
            <x14:dxf>
              <fill>
                <patternFill>
                  <bgColor rgb="FFFFFF00"/>
                </patternFill>
              </fill>
            </x14:dxf>
          </x14:cfRule>
          <x14:cfRule type="cellIs" priority="508"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501" operator="equal" id="{EC327CC1-DFC5-429C-8253-47C04845E555}">
            <xm:f>'12 Formulas'!$AK$2</xm:f>
            <x14:dxf>
              <fill>
                <patternFill>
                  <bgColor rgb="FFFF0000"/>
                </patternFill>
              </fill>
            </x14:dxf>
          </x14:cfRule>
          <x14:cfRule type="cellIs" priority="502" operator="equal" id="{7D0EAE89-5FE7-4A7F-BA70-EB6C6AC82588}">
            <xm:f>'12 Formulas'!$AK$3</xm:f>
            <x14:dxf>
              <fill>
                <patternFill>
                  <bgColor rgb="FFFFC000"/>
                </patternFill>
              </fill>
            </x14:dxf>
          </x14:cfRule>
          <x14:cfRule type="cellIs" priority="503" operator="equal" id="{1D439E1F-5627-449C-9A6C-77138729125A}">
            <xm:f>'12 Formulas'!$AK$4</xm:f>
            <x14:dxf>
              <fill>
                <patternFill>
                  <bgColor rgb="FFFFFF00"/>
                </patternFill>
              </fill>
            </x14:dxf>
          </x14:cfRule>
          <x14:cfRule type="cellIs" priority="504"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7" operator="equal" id="{F4C12316-6B33-42DE-B3C6-E26C9505D475}">
            <xm:f>'12 Formulas'!$AK$2</xm:f>
            <x14:dxf>
              <fill>
                <patternFill>
                  <bgColor rgb="FFFF0000"/>
                </patternFill>
              </fill>
            </x14:dxf>
          </x14:cfRule>
          <x14:cfRule type="cellIs" priority="498" operator="equal" id="{E724504F-5C54-4046-9942-F8367774DDB9}">
            <xm:f>'12 Formulas'!$AK$3</xm:f>
            <x14:dxf>
              <fill>
                <patternFill>
                  <bgColor rgb="FFFFC000"/>
                </patternFill>
              </fill>
            </x14:dxf>
          </x14:cfRule>
          <x14:cfRule type="cellIs" priority="499" operator="equal" id="{A8742B4B-F5E5-4438-B77B-96234608A797}">
            <xm:f>'12 Formulas'!$AK$4</xm:f>
            <x14:dxf>
              <fill>
                <patternFill>
                  <bgColor rgb="FFFFFF00"/>
                </patternFill>
              </fill>
            </x14:dxf>
          </x14:cfRule>
          <x14:cfRule type="cellIs" priority="500"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93" operator="equal" id="{99C2D2D3-7F0E-492A-B77F-128F1E3DFC3B}">
            <xm:f>'12 Formulas'!$AK$2</xm:f>
            <x14:dxf>
              <fill>
                <patternFill>
                  <bgColor rgb="FFFF0000"/>
                </patternFill>
              </fill>
            </x14:dxf>
          </x14:cfRule>
          <x14:cfRule type="cellIs" priority="494" operator="equal" id="{A615E98F-F254-4689-B0DE-B8F3B7D45AFD}">
            <xm:f>'12 Formulas'!$AK$3</xm:f>
            <x14:dxf>
              <fill>
                <patternFill>
                  <bgColor rgb="FFFFC000"/>
                </patternFill>
              </fill>
            </x14:dxf>
          </x14:cfRule>
          <x14:cfRule type="cellIs" priority="495" operator="equal" id="{E386FF45-C675-4EB6-871A-0390A7AA04C4}">
            <xm:f>'12 Formulas'!$AK$4</xm:f>
            <x14:dxf>
              <fill>
                <patternFill>
                  <bgColor rgb="FFFFFF00"/>
                </patternFill>
              </fill>
            </x14:dxf>
          </x14:cfRule>
          <x14:cfRule type="cellIs" priority="496"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9" operator="equal" id="{727F3C5E-24CF-4CA2-BFEB-C9C95DF06E26}">
            <xm:f>'12 Formulas'!$AK$2</xm:f>
            <x14:dxf>
              <fill>
                <patternFill>
                  <bgColor rgb="FFFF0000"/>
                </patternFill>
              </fill>
            </x14:dxf>
          </x14:cfRule>
          <x14:cfRule type="cellIs" priority="490" operator="equal" id="{8C124DDB-7145-4EB3-90B3-5185030FB88C}">
            <xm:f>'12 Formulas'!$AK$3</xm:f>
            <x14:dxf>
              <fill>
                <patternFill>
                  <bgColor rgb="FFFFC000"/>
                </patternFill>
              </fill>
            </x14:dxf>
          </x14:cfRule>
          <x14:cfRule type="cellIs" priority="491" operator="equal" id="{9FC07520-5E41-416C-BE14-F0CDBF37CED2}">
            <xm:f>'12 Formulas'!$AK$4</xm:f>
            <x14:dxf>
              <fill>
                <patternFill>
                  <bgColor rgb="FFFFFF00"/>
                </patternFill>
              </fill>
            </x14:dxf>
          </x14:cfRule>
          <x14:cfRule type="cellIs" priority="492"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5" operator="equal" id="{AAEAD782-C429-4FAA-B0FE-4E778A1A716F}">
            <xm:f>'12 Formulas'!$AK$2</xm:f>
            <x14:dxf>
              <fill>
                <patternFill>
                  <bgColor rgb="FFFF0000"/>
                </patternFill>
              </fill>
            </x14:dxf>
          </x14:cfRule>
          <x14:cfRule type="cellIs" priority="486" operator="equal" id="{6E2C822B-DE8E-4A60-AF11-9AC4D4F1EC0C}">
            <xm:f>'12 Formulas'!$AK$3</xm:f>
            <x14:dxf>
              <fill>
                <patternFill>
                  <bgColor rgb="FFFFC000"/>
                </patternFill>
              </fill>
            </x14:dxf>
          </x14:cfRule>
          <x14:cfRule type="cellIs" priority="487" operator="equal" id="{C5BF7FC9-57BD-490D-8992-B2078FA3A800}">
            <xm:f>'12 Formulas'!$AK$4</xm:f>
            <x14:dxf>
              <fill>
                <patternFill>
                  <bgColor rgb="FFFFFF00"/>
                </patternFill>
              </fill>
            </x14:dxf>
          </x14:cfRule>
          <x14:cfRule type="cellIs" priority="488"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7" operator="equal" id="{014FD25D-309A-48CF-B629-33ADB038D180}">
            <xm:f>'12 Formulas'!$AK$2</xm:f>
            <x14:dxf>
              <fill>
                <patternFill>
                  <bgColor rgb="FFFF0000"/>
                </patternFill>
              </fill>
            </x14:dxf>
          </x14:cfRule>
          <x14:cfRule type="cellIs" priority="478" operator="equal" id="{04B84B6B-0771-4D17-AED0-F69542063FA3}">
            <xm:f>'12 Formulas'!$AK$3</xm:f>
            <x14:dxf>
              <fill>
                <patternFill>
                  <bgColor rgb="FFFFC000"/>
                </patternFill>
              </fill>
            </x14:dxf>
          </x14:cfRule>
          <x14:cfRule type="cellIs" priority="479" operator="equal" id="{2044EE11-284D-4283-8AC2-94238E6AC01C}">
            <xm:f>'12 Formulas'!$AK$4</xm:f>
            <x14:dxf>
              <fill>
                <patternFill>
                  <bgColor rgb="FFFFFF00"/>
                </patternFill>
              </fill>
            </x14:dxf>
          </x14:cfRule>
          <x14:cfRule type="cellIs" priority="480"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73" operator="equal" id="{FA69D203-7048-4C65-82D5-C78F4442C887}">
            <xm:f>'12 Formulas'!$AK$2</xm:f>
            <x14:dxf>
              <fill>
                <patternFill>
                  <bgColor rgb="FFFF0000"/>
                </patternFill>
              </fill>
            </x14:dxf>
          </x14:cfRule>
          <x14:cfRule type="cellIs" priority="474" operator="equal" id="{61BC2201-1994-4391-840D-3912F91F7794}">
            <xm:f>'12 Formulas'!$AK$3</xm:f>
            <x14:dxf>
              <fill>
                <patternFill>
                  <bgColor rgb="FFFFC000"/>
                </patternFill>
              </fill>
            </x14:dxf>
          </x14:cfRule>
          <x14:cfRule type="cellIs" priority="475" operator="equal" id="{A69112EC-6468-4920-BE34-278E0EB793F4}">
            <xm:f>'12 Formulas'!$AK$4</xm:f>
            <x14:dxf>
              <fill>
                <patternFill>
                  <bgColor rgb="FFFFFF00"/>
                </patternFill>
              </fill>
            </x14:dxf>
          </x14:cfRule>
          <x14:cfRule type="cellIs" priority="476"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5" operator="equal" id="{C9877336-B48B-431C-9F54-F718AEB0887B}">
            <xm:f>'12 Formulas'!$AK$2</xm:f>
            <x14:dxf>
              <fill>
                <patternFill>
                  <bgColor rgb="FFFF0000"/>
                </patternFill>
              </fill>
            </x14:dxf>
          </x14:cfRule>
          <x14:cfRule type="cellIs" priority="466" operator="equal" id="{A4EFA321-3B4E-4C24-A5F4-15F00C9BA071}">
            <xm:f>'12 Formulas'!$AK$3</xm:f>
            <x14:dxf>
              <fill>
                <patternFill>
                  <bgColor rgb="FFFFC000"/>
                </patternFill>
              </fill>
            </x14:dxf>
          </x14:cfRule>
          <x14:cfRule type="cellIs" priority="467" operator="equal" id="{6520C089-F771-4EE8-B895-77BE520F39BD}">
            <xm:f>'12 Formulas'!$AK$4</xm:f>
            <x14:dxf>
              <fill>
                <patternFill>
                  <bgColor rgb="FFFFFF00"/>
                </patternFill>
              </fill>
            </x14:dxf>
          </x14:cfRule>
          <x14:cfRule type="cellIs" priority="468"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61" operator="equal" id="{2B68636A-287D-4C16-9DCC-DE06E55B5B97}">
            <xm:f>'12 Formulas'!$AK$2</xm:f>
            <x14:dxf>
              <fill>
                <patternFill>
                  <bgColor rgb="FFFF0000"/>
                </patternFill>
              </fill>
            </x14:dxf>
          </x14:cfRule>
          <x14:cfRule type="cellIs" priority="462" operator="equal" id="{FB24DC98-3E21-448C-B08E-DED9DC1A4778}">
            <xm:f>'12 Formulas'!$AK$3</xm:f>
            <x14:dxf>
              <fill>
                <patternFill>
                  <bgColor rgb="FFFFC000"/>
                </patternFill>
              </fill>
            </x14:dxf>
          </x14:cfRule>
          <x14:cfRule type="cellIs" priority="463" operator="equal" id="{C771EFDE-5A1D-4BB5-BDCF-8942026E8CDE}">
            <xm:f>'12 Formulas'!$AK$4</xm:f>
            <x14:dxf>
              <fill>
                <patternFill>
                  <bgColor rgb="FFFFFF00"/>
                </patternFill>
              </fill>
            </x14:dxf>
          </x14:cfRule>
          <x14:cfRule type="cellIs" priority="464"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53" operator="equal" id="{E99E15FE-0C04-4C4E-9B5B-4FBA822972E5}">
            <xm:f>'12 Formulas'!$AK$2</xm:f>
            <x14:dxf>
              <fill>
                <patternFill>
                  <bgColor rgb="FFFF0000"/>
                </patternFill>
              </fill>
            </x14:dxf>
          </x14:cfRule>
          <x14:cfRule type="cellIs" priority="454" operator="equal" id="{EFD05A05-461E-4B96-A246-C0D7753AB6FE}">
            <xm:f>'12 Formulas'!$AK$3</xm:f>
            <x14:dxf>
              <fill>
                <patternFill>
                  <bgColor rgb="FFFFC000"/>
                </patternFill>
              </fill>
            </x14:dxf>
          </x14:cfRule>
          <x14:cfRule type="cellIs" priority="455" operator="equal" id="{254B87E6-05B6-4D2E-9E3A-FC3BEC7DF0E2}">
            <xm:f>'12 Formulas'!$AK$4</xm:f>
            <x14:dxf>
              <fill>
                <patternFill>
                  <bgColor rgb="FFFFFF00"/>
                </patternFill>
              </fill>
            </x14:dxf>
          </x14:cfRule>
          <x14:cfRule type="cellIs" priority="456"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9" operator="equal" id="{202D653D-523A-48E4-80B2-6978D390DFD9}">
            <xm:f>'12 Formulas'!$AK$2</xm:f>
            <x14:dxf>
              <fill>
                <patternFill>
                  <bgColor rgb="FFFF0000"/>
                </patternFill>
              </fill>
            </x14:dxf>
          </x14:cfRule>
          <x14:cfRule type="cellIs" priority="450" operator="equal" id="{42AD1B8F-4A56-4AD1-929B-90CA46A2179C}">
            <xm:f>'12 Formulas'!$AK$3</xm:f>
            <x14:dxf>
              <fill>
                <patternFill>
                  <bgColor rgb="FFFFC000"/>
                </patternFill>
              </fill>
            </x14:dxf>
          </x14:cfRule>
          <x14:cfRule type="cellIs" priority="451" operator="equal" id="{27389806-B0B0-4B69-8CC9-F5A32122BE0F}">
            <xm:f>'12 Formulas'!$AK$4</xm:f>
            <x14:dxf>
              <fill>
                <patternFill>
                  <bgColor rgb="FFFFFF00"/>
                </patternFill>
              </fill>
            </x14:dxf>
          </x14:cfRule>
          <x14:cfRule type="cellIs" priority="452"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41" operator="equal" id="{71EE2464-0F14-466A-A9E5-551F7BE5B79A}">
            <xm:f>'12 Formulas'!$AK$2</xm:f>
            <x14:dxf>
              <fill>
                <patternFill>
                  <bgColor rgb="FFFF0000"/>
                </patternFill>
              </fill>
            </x14:dxf>
          </x14:cfRule>
          <x14:cfRule type="cellIs" priority="442" operator="equal" id="{94378033-E86E-4BB2-9481-F6C63238FBF4}">
            <xm:f>'12 Formulas'!$AK$3</xm:f>
            <x14:dxf>
              <fill>
                <patternFill>
                  <bgColor rgb="FFFFC000"/>
                </patternFill>
              </fill>
            </x14:dxf>
          </x14:cfRule>
          <x14:cfRule type="cellIs" priority="443" operator="equal" id="{BD36EB97-6F3A-4AD5-A282-AD21995BB567}">
            <xm:f>'12 Formulas'!$AK$4</xm:f>
            <x14:dxf>
              <fill>
                <patternFill>
                  <bgColor rgb="FFFFFF00"/>
                </patternFill>
              </fill>
            </x14:dxf>
          </x14:cfRule>
          <x14:cfRule type="cellIs" priority="444"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7" operator="equal" id="{88991D29-4136-4B66-B8D2-EEF24060F55D}">
            <xm:f>'12 Formulas'!$AK$2</xm:f>
            <x14:dxf>
              <fill>
                <patternFill>
                  <bgColor rgb="FFFF0000"/>
                </patternFill>
              </fill>
            </x14:dxf>
          </x14:cfRule>
          <x14:cfRule type="cellIs" priority="438" operator="equal" id="{E156340D-5A39-4D94-A5FF-6A1C00075DB4}">
            <xm:f>'12 Formulas'!$AK$3</xm:f>
            <x14:dxf>
              <fill>
                <patternFill>
                  <bgColor rgb="FFFFC000"/>
                </patternFill>
              </fill>
            </x14:dxf>
          </x14:cfRule>
          <x14:cfRule type="cellIs" priority="439" operator="equal" id="{87FAFEC4-0B83-4D20-9CE6-4ADF16206FB7}">
            <xm:f>'12 Formulas'!$AK$4</xm:f>
            <x14:dxf>
              <fill>
                <patternFill>
                  <bgColor rgb="FFFFFF00"/>
                </patternFill>
              </fill>
            </x14:dxf>
          </x14:cfRule>
          <x14:cfRule type="cellIs" priority="440"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9" operator="equal" id="{09D63C59-3491-4AE6-B99F-8D268565DBB0}">
            <xm:f>'12 Formulas'!$AK$2</xm:f>
            <x14:dxf>
              <fill>
                <patternFill>
                  <bgColor rgb="FFFF0000"/>
                </patternFill>
              </fill>
            </x14:dxf>
          </x14:cfRule>
          <x14:cfRule type="cellIs" priority="430" operator="equal" id="{8808A795-27B8-4FCA-A186-789E8A12130D}">
            <xm:f>'12 Formulas'!$AK$3</xm:f>
            <x14:dxf>
              <fill>
                <patternFill>
                  <bgColor rgb="FFFFC000"/>
                </patternFill>
              </fill>
            </x14:dxf>
          </x14:cfRule>
          <x14:cfRule type="cellIs" priority="431" operator="equal" id="{059D91A8-6C95-45F9-981A-94C29B5BBC6E}">
            <xm:f>'12 Formulas'!$AK$4</xm:f>
            <x14:dxf>
              <fill>
                <patternFill>
                  <bgColor rgb="FFFFFF00"/>
                </patternFill>
              </fill>
            </x14:dxf>
          </x14:cfRule>
          <x14:cfRule type="cellIs" priority="432"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5" operator="equal" id="{408BC461-0DA6-47B5-8BB4-B77B9B15FF05}">
            <xm:f>'12 Formulas'!$AK$2</xm:f>
            <x14:dxf>
              <fill>
                <patternFill>
                  <bgColor rgb="FFFF0000"/>
                </patternFill>
              </fill>
            </x14:dxf>
          </x14:cfRule>
          <x14:cfRule type="cellIs" priority="426" operator="equal" id="{96A39551-C0DD-4F28-A0F3-0333C69BCACB}">
            <xm:f>'12 Formulas'!$AK$3</xm:f>
            <x14:dxf>
              <fill>
                <patternFill>
                  <bgColor rgb="FFFFC000"/>
                </patternFill>
              </fill>
            </x14:dxf>
          </x14:cfRule>
          <x14:cfRule type="cellIs" priority="427" operator="equal" id="{B7FE8CBC-C99D-4572-9111-5E1BEA38D448}">
            <xm:f>'12 Formulas'!$AK$4</xm:f>
            <x14:dxf>
              <fill>
                <patternFill>
                  <bgColor rgb="FFFFFF00"/>
                </patternFill>
              </fill>
            </x14:dxf>
          </x14:cfRule>
          <x14:cfRule type="cellIs" priority="428"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7" operator="equal" id="{426AD249-E39F-4BD5-A0B7-E4A3D3D79D75}">
            <xm:f>'12 Formulas'!$AK$2</xm:f>
            <x14:dxf>
              <fill>
                <patternFill>
                  <bgColor rgb="FFFF0000"/>
                </patternFill>
              </fill>
            </x14:dxf>
          </x14:cfRule>
          <x14:cfRule type="cellIs" priority="418" operator="equal" id="{21CACF0A-403A-4FA4-BD17-E2406351ACAE}">
            <xm:f>'12 Formulas'!$AK$3</xm:f>
            <x14:dxf>
              <fill>
                <patternFill>
                  <bgColor rgb="FFFFC000"/>
                </patternFill>
              </fill>
            </x14:dxf>
          </x14:cfRule>
          <x14:cfRule type="cellIs" priority="419" operator="equal" id="{1721228C-5D9A-4501-8231-8610B68C174D}">
            <xm:f>'12 Formulas'!$AK$4</xm:f>
            <x14:dxf>
              <fill>
                <patternFill>
                  <bgColor rgb="FFFFFF00"/>
                </patternFill>
              </fill>
            </x14:dxf>
          </x14:cfRule>
          <x14:cfRule type="cellIs" priority="420"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13" operator="equal" id="{1DE756FE-AA65-4893-B11C-86897777C370}">
            <xm:f>'12 Formulas'!$AK$2</xm:f>
            <x14:dxf>
              <fill>
                <patternFill>
                  <bgColor rgb="FFFF0000"/>
                </patternFill>
              </fill>
            </x14:dxf>
          </x14:cfRule>
          <x14:cfRule type="cellIs" priority="414" operator="equal" id="{93DB42A0-26EA-4A86-8219-42E1DD67C1DE}">
            <xm:f>'12 Formulas'!$AK$3</xm:f>
            <x14:dxf>
              <fill>
                <patternFill>
                  <bgColor rgb="FFFFC000"/>
                </patternFill>
              </fill>
            </x14:dxf>
          </x14:cfRule>
          <x14:cfRule type="cellIs" priority="415" operator="equal" id="{57CD81A9-DDC6-4D40-A39D-EE39DF47B22B}">
            <xm:f>'12 Formulas'!$AK$4</xm:f>
            <x14:dxf>
              <fill>
                <patternFill>
                  <bgColor rgb="FFFFFF00"/>
                </patternFill>
              </fill>
            </x14:dxf>
          </x14:cfRule>
          <x14:cfRule type="cellIs" priority="416"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5" operator="equal" id="{46794B16-CEF2-479E-AAEE-DE18E0575DB0}">
            <xm:f>'12 Formulas'!$AK$2</xm:f>
            <x14:dxf>
              <fill>
                <patternFill>
                  <bgColor rgb="FFFF0000"/>
                </patternFill>
              </fill>
            </x14:dxf>
          </x14:cfRule>
          <x14:cfRule type="cellIs" priority="406" operator="equal" id="{20D20207-4007-42E2-990C-1D51ADEDE914}">
            <xm:f>'12 Formulas'!$AK$3</xm:f>
            <x14:dxf>
              <fill>
                <patternFill>
                  <bgColor rgb="FFFFC000"/>
                </patternFill>
              </fill>
            </x14:dxf>
          </x14:cfRule>
          <x14:cfRule type="cellIs" priority="407" operator="equal" id="{C5B290EB-0687-43ED-92B5-CDFB255000AC}">
            <xm:f>'12 Formulas'!$AK$4</xm:f>
            <x14:dxf>
              <fill>
                <patternFill>
                  <bgColor rgb="FFFFFF00"/>
                </patternFill>
              </fill>
            </x14:dxf>
          </x14:cfRule>
          <x14:cfRule type="cellIs" priority="408"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401" operator="equal" id="{96610F28-5101-45B5-9134-551624FD958E}">
            <xm:f>'12 Formulas'!$AK$2</xm:f>
            <x14:dxf>
              <fill>
                <patternFill>
                  <bgColor rgb="FFFF0000"/>
                </patternFill>
              </fill>
            </x14:dxf>
          </x14:cfRule>
          <x14:cfRule type="cellIs" priority="402" operator="equal" id="{F1A4050B-108B-4218-B70C-044E92FC0323}">
            <xm:f>'12 Formulas'!$AK$3</xm:f>
            <x14:dxf>
              <fill>
                <patternFill>
                  <bgColor rgb="FFFFC000"/>
                </patternFill>
              </fill>
            </x14:dxf>
          </x14:cfRule>
          <x14:cfRule type="cellIs" priority="403" operator="equal" id="{79902B36-0B10-41D9-A1F9-DDF4D3C888C6}">
            <xm:f>'12 Formulas'!$AK$4</xm:f>
            <x14:dxf>
              <fill>
                <patternFill>
                  <bgColor rgb="FFFFFF00"/>
                </patternFill>
              </fill>
            </x14:dxf>
          </x14:cfRule>
          <x14:cfRule type="cellIs" priority="404"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93" operator="equal" id="{6EFF16C1-D8F3-4967-9C38-B15CE218FA64}">
            <xm:f>'12 Formulas'!$AK$2</xm:f>
            <x14:dxf>
              <fill>
                <patternFill>
                  <bgColor rgb="FFFF0000"/>
                </patternFill>
              </fill>
            </x14:dxf>
          </x14:cfRule>
          <x14:cfRule type="cellIs" priority="394" operator="equal" id="{2D853B88-7113-48B8-B14E-58FDA3C98F1D}">
            <xm:f>'12 Formulas'!$AK$3</xm:f>
            <x14:dxf>
              <fill>
                <patternFill>
                  <bgColor rgb="FFFFC000"/>
                </patternFill>
              </fill>
            </x14:dxf>
          </x14:cfRule>
          <x14:cfRule type="cellIs" priority="395" operator="equal" id="{5695F331-1380-40AB-A4F4-7407EB126D8E}">
            <xm:f>'12 Formulas'!$AK$4</xm:f>
            <x14:dxf>
              <fill>
                <patternFill>
                  <bgColor rgb="FFFFFF00"/>
                </patternFill>
              </fill>
            </x14:dxf>
          </x14:cfRule>
          <x14:cfRule type="cellIs" priority="396"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9" operator="equal" id="{AFBCD244-505B-48F3-BB7A-D4321423363C}">
            <xm:f>'12 Formulas'!$AK$2</xm:f>
            <x14:dxf>
              <fill>
                <patternFill>
                  <bgColor rgb="FFFF0000"/>
                </patternFill>
              </fill>
            </x14:dxf>
          </x14:cfRule>
          <x14:cfRule type="cellIs" priority="390" operator="equal" id="{912098F0-3127-4948-A457-56B0D961B721}">
            <xm:f>'12 Formulas'!$AK$3</xm:f>
            <x14:dxf>
              <fill>
                <patternFill>
                  <bgColor rgb="FFFFC000"/>
                </patternFill>
              </fill>
            </x14:dxf>
          </x14:cfRule>
          <x14:cfRule type="cellIs" priority="391" operator="equal" id="{7DC26BE2-442A-4ECD-92F1-E5BE5156CAAF}">
            <xm:f>'12 Formulas'!$AK$4</xm:f>
            <x14:dxf>
              <fill>
                <patternFill>
                  <bgColor rgb="FFFFFF00"/>
                </patternFill>
              </fill>
            </x14:dxf>
          </x14:cfRule>
          <x14:cfRule type="cellIs" priority="392"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81" operator="equal" id="{93A97AEB-74C6-4E53-9458-8386A0D3B5E6}">
            <xm:f>'12 Formulas'!$AK$2</xm:f>
            <x14:dxf>
              <fill>
                <patternFill>
                  <bgColor rgb="FFFF0000"/>
                </patternFill>
              </fill>
            </x14:dxf>
          </x14:cfRule>
          <x14:cfRule type="cellIs" priority="382" operator="equal" id="{36F304F1-890E-492C-94A4-821E921A22E1}">
            <xm:f>'12 Formulas'!$AK$3</xm:f>
            <x14:dxf>
              <fill>
                <patternFill>
                  <bgColor rgb="FFFFC000"/>
                </patternFill>
              </fill>
            </x14:dxf>
          </x14:cfRule>
          <x14:cfRule type="cellIs" priority="383" operator="equal" id="{DF2C5F60-72AC-42B4-AEE2-6384A8F95892}">
            <xm:f>'12 Formulas'!$AK$4</xm:f>
            <x14:dxf>
              <fill>
                <patternFill>
                  <bgColor rgb="FFFFFF00"/>
                </patternFill>
              </fill>
            </x14:dxf>
          </x14:cfRule>
          <x14:cfRule type="cellIs" priority="384"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7" operator="equal" id="{484F0A95-3DD0-426A-B7EA-EEBB464AB585}">
            <xm:f>'12 Formulas'!$AK$2</xm:f>
            <x14:dxf>
              <fill>
                <patternFill>
                  <bgColor rgb="FFFF0000"/>
                </patternFill>
              </fill>
            </x14:dxf>
          </x14:cfRule>
          <x14:cfRule type="cellIs" priority="378" operator="equal" id="{97D1D114-4E9D-4B9C-BF77-8A71007520EB}">
            <xm:f>'12 Formulas'!$AK$3</xm:f>
            <x14:dxf>
              <fill>
                <patternFill>
                  <bgColor rgb="FFFFC000"/>
                </patternFill>
              </fill>
            </x14:dxf>
          </x14:cfRule>
          <x14:cfRule type="cellIs" priority="379" operator="equal" id="{2F0A8639-DD5E-4FF8-BDF1-81927327AE91}">
            <xm:f>'12 Formulas'!$AK$4</xm:f>
            <x14:dxf>
              <fill>
                <patternFill>
                  <bgColor rgb="FFFFFF00"/>
                </patternFill>
              </fill>
            </x14:dxf>
          </x14:cfRule>
          <x14:cfRule type="cellIs" priority="380"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9" operator="equal" id="{569B3CF9-5718-4D8E-9B3F-8470F2B35BC5}">
            <xm:f>'12 Formulas'!$AK$2</xm:f>
            <x14:dxf>
              <fill>
                <patternFill>
                  <bgColor rgb="FFFF0000"/>
                </patternFill>
              </fill>
            </x14:dxf>
          </x14:cfRule>
          <x14:cfRule type="cellIs" priority="370" operator="equal" id="{7BFB7304-9321-4D76-9FDE-B34C97AE6CE5}">
            <xm:f>'12 Formulas'!$AK$3</xm:f>
            <x14:dxf>
              <fill>
                <patternFill>
                  <bgColor rgb="FFFFC000"/>
                </patternFill>
              </fill>
            </x14:dxf>
          </x14:cfRule>
          <x14:cfRule type="cellIs" priority="371" operator="equal" id="{97947D83-3E4C-4BDB-9CB5-16B057540EF2}">
            <xm:f>'12 Formulas'!$AK$4</xm:f>
            <x14:dxf>
              <fill>
                <patternFill>
                  <bgColor rgb="FFFFFF00"/>
                </patternFill>
              </fill>
            </x14:dxf>
          </x14:cfRule>
          <x14:cfRule type="cellIs" priority="372"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5" operator="equal" id="{AB0C7956-1D70-4A1C-BA0F-00975295733B}">
            <xm:f>'12 Formulas'!$AK$2</xm:f>
            <x14:dxf>
              <fill>
                <patternFill>
                  <bgColor rgb="FFFF0000"/>
                </patternFill>
              </fill>
            </x14:dxf>
          </x14:cfRule>
          <x14:cfRule type="cellIs" priority="366" operator="equal" id="{6C811ED3-6E38-4B5A-9B5F-274CE50F61FD}">
            <xm:f>'12 Formulas'!$AK$3</xm:f>
            <x14:dxf>
              <fill>
                <patternFill>
                  <bgColor rgb="FFFFC000"/>
                </patternFill>
              </fill>
            </x14:dxf>
          </x14:cfRule>
          <x14:cfRule type="cellIs" priority="367" operator="equal" id="{23BD9BBE-FAF2-4499-8054-01EF6794E12F}">
            <xm:f>'12 Formulas'!$AK$4</xm:f>
            <x14:dxf>
              <fill>
                <patternFill>
                  <bgColor rgb="FFFFFF00"/>
                </patternFill>
              </fill>
            </x14:dxf>
          </x14:cfRule>
          <x14:cfRule type="cellIs" priority="368"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7" operator="equal" id="{8F879E72-921D-45B4-8752-CEDC9AE6C42F}">
            <xm:f>'12 Formulas'!$AK$2</xm:f>
            <x14:dxf>
              <fill>
                <patternFill>
                  <bgColor rgb="FFFF0000"/>
                </patternFill>
              </fill>
            </x14:dxf>
          </x14:cfRule>
          <x14:cfRule type="cellIs" priority="358" operator="equal" id="{73CAA9A3-326C-4825-B99B-F2D6F49966F0}">
            <xm:f>'12 Formulas'!$AK$3</xm:f>
            <x14:dxf>
              <fill>
                <patternFill>
                  <bgColor rgb="FFFFC000"/>
                </patternFill>
              </fill>
            </x14:dxf>
          </x14:cfRule>
          <x14:cfRule type="cellIs" priority="359" operator="equal" id="{48D87D6A-23E9-48CF-A89F-3D0734DB77A9}">
            <xm:f>'12 Formulas'!$AK$4</xm:f>
            <x14:dxf>
              <fill>
                <patternFill>
                  <bgColor rgb="FFFFFF00"/>
                </patternFill>
              </fill>
            </x14:dxf>
          </x14:cfRule>
          <x14:cfRule type="cellIs" priority="360"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53" operator="equal" id="{EDE83674-32ED-448F-8260-22136C4A39F5}">
            <xm:f>'12 Formulas'!$AK$2</xm:f>
            <x14:dxf>
              <fill>
                <patternFill>
                  <bgColor rgb="FFFF0000"/>
                </patternFill>
              </fill>
            </x14:dxf>
          </x14:cfRule>
          <x14:cfRule type="cellIs" priority="354" operator="equal" id="{C84F002B-F8BC-4A1C-96E0-68F78CA2D23D}">
            <xm:f>'12 Formulas'!$AK$3</xm:f>
            <x14:dxf>
              <fill>
                <patternFill>
                  <bgColor rgb="FFFFC000"/>
                </patternFill>
              </fill>
            </x14:dxf>
          </x14:cfRule>
          <x14:cfRule type="cellIs" priority="355" operator="equal" id="{234C543F-2208-456C-9ABD-AF4E281B3BC5}">
            <xm:f>'12 Formulas'!$AK$4</xm:f>
            <x14:dxf>
              <fill>
                <patternFill>
                  <bgColor rgb="FFFFFF00"/>
                </patternFill>
              </fill>
            </x14:dxf>
          </x14:cfRule>
          <x14:cfRule type="cellIs" priority="356"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5" operator="equal" id="{54495D9D-4C74-4E9D-B53C-66B7ACD5B54F}">
            <xm:f>'12 Formulas'!$AK$2</xm:f>
            <x14:dxf>
              <fill>
                <patternFill>
                  <bgColor rgb="FFFF0000"/>
                </patternFill>
              </fill>
            </x14:dxf>
          </x14:cfRule>
          <x14:cfRule type="cellIs" priority="346" operator="equal" id="{18718190-F4B3-411F-A4AE-28526D025AD7}">
            <xm:f>'12 Formulas'!$AK$3</xm:f>
            <x14:dxf>
              <fill>
                <patternFill>
                  <bgColor rgb="FFFFC000"/>
                </patternFill>
              </fill>
            </x14:dxf>
          </x14:cfRule>
          <x14:cfRule type="cellIs" priority="347" operator="equal" id="{B4228141-E5FF-42DC-8277-E3C949BF7E89}">
            <xm:f>'12 Formulas'!$AK$4</xm:f>
            <x14:dxf>
              <fill>
                <patternFill>
                  <bgColor rgb="FFFFFF00"/>
                </patternFill>
              </fill>
            </x14:dxf>
          </x14:cfRule>
          <x14:cfRule type="cellIs" priority="348"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41" operator="equal" id="{2418C3B3-1CA3-4EBD-ACEE-21F3B7967AF5}">
            <xm:f>'12 Formulas'!$AK$2</xm:f>
            <x14:dxf>
              <fill>
                <patternFill>
                  <bgColor rgb="FFFF0000"/>
                </patternFill>
              </fill>
            </x14:dxf>
          </x14:cfRule>
          <x14:cfRule type="cellIs" priority="342" operator="equal" id="{E80ED22E-CC5D-43B1-BDC0-404951C01382}">
            <xm:f>'12 Formulas'!$AK$3</xm:f>
            <x14:dxf>
              <fill>
                <patternFill>
                  <bgColor rgb="FFFFC000"/>
                </patternFill>
              </fill>
            </x14:dxf>
          </x14:cfRule>
          <x14:cfRule type="cellIs" priority="343" operator="equal" id="{D41C04BA-0A2D-415B-8A9F-8DCA9F318378}">
            <xm:f>'12 Formulas'!$AK$4</xm:f>
            <x14:dxf>
              <fill>
                <patternFill>
                  <bgColor rgb="FFFFFF00"/>
                </patternFill>
              </fill>
            </x14:dxf>
          </x14:cfRule>
          <x14:cfRule type="cellIs" priority="344"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33" operator="equal" id="{1981CD2A-A77B-46A2-987D-E88BBB0BD420}">
            <xm:f>'12 Formulas'!$AK$2</xm:f>
            <x14:dxf>
              <fill>
                <patternFill>
                  <bgColor rgb="FFFF0000"/>
                </patternFill>
              </fill>
            </x14:dxf>
          </x14:cfRule>
          <x14:cfRule type="cellIs" priority="334" operator="equal" id="{9C5799A2-6484-49C6-A8E1-B3AB95A798D4}">
            <xm:f>'12 Formulas'!$AK$3</xm:f>
            <x14:dxf>
              <fill>
                <patternFill>
                  <bgColor rgb="FFFFC000"/>
                </patternFill>
              </fill>
            </x14:dxf>
          </x14:cfRule>
          <x14:cfRule type="cellIs" priority="335" operator="equal" id="{D3352AB8-D1FA-45CA-820B-2AAA2D6CFE0B}">
            <xm:f>'12 Formulas'!$AK$4</xm:f>
            <x14:dxf>
              <fill>
                <patternFill>
                  <bgColor rgb="FFFFFF00"/>
                </patternFill>
              </fill>
            </x14:dxf>
          </x14:cfRule>
          <x14:cfRule type="cellIs" priority="336"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9" operator="equal" id="{0FA4AA5B-2116-45E3-BAA2-DAC3BFB0EC6A}">
            <xm:f>'12 Formulas'!$AK$2</xm:f>
            <x14:dxf>
              <fill>
                <patternFill>
                  <bgColor rgb="FFFF0000"/>
                </patternFill>
              </fill>
            </x14:dxf>
          </x14:cfRule>
          <x14:cfRule type="cellIs" priority="330" operator="equal" id="{97BD09E8-17CA-404B-A0C9-AB150DFD847C}">
            <xm:f>'12 Formulas'!$AK$3</xm:f>
            <x14:dxf>
              <fill>
                <patternFill>
                  <bgColor rgb="FFFFC000"/>
                </patternFill>
              </fill>
            </x14:dxf>
          </x14:cfRule>
          <x14:cfRule type="cellIs" priority="331" operator="equal" id="{6198291A-8A7C-4300-BBAE-777EB10E88FC}">
            <xm:f>'12 Formulas'!$AK$4</xm:f>
            <x14:dxf>
              <fill>
                <patternFill>
                  <bgColor rgb="FFFFFF00"/>
                </patternFill>
              </fill>
            </x14:dxf>
          </x14:cfRule>
          <x14:cfRule type="cellIs" priority="332"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21" operator="equal" id="{C2393F7A-0671-46F3-90E7-00D84C80AA4B}">
            <xm:f>'12 Formulas'!$AK$2</xm:f>
            <x14:dxf>
              <fill>
                <patternFill>
                  <bgColor rgb="FFFF0000"/>
                </patternFill>
              </fill>
            </x14:dxf>
          </x14:cfRule>
          <x14:cfRule type="cellIs" priority="322" operator="equal" id="{9FB848EA-FAEF-4BF7-AF70-FAD7990C96AA}">
            <xm:f>'12 Formulas'!$AK$3</xm:f>
            <x14:dxf>
              <fill>
                <patternFill>
                  <bgColor rgb="FFFFC000"/>
                </patternFill>
              </fill>
            </x14:dxf>
          </x14:cfRule>
          <x14:cfRule type="cellIs" priority="323" operator="equal" id="{800DC1EF-6A88-4689-A3E1-E66DA2A7A333}">
            <xm:f>'12 Formulas'!$AK$4</xm:f>
            <x14:dxf>
              <fill>
                <patternFill>
                  <bgColor rgb="FFFFFF00"/>
                </patternFill>
              </fill>
            </x14:dxf>
          </x14:cfRule>
          <x14:cfRule type="cellIs" priority="324"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7" operator="equal" id="{587C5A0E-DFB2-4D6D-BAE5-56D5405DFA91}">
            <xm:f>'12 Formulas'!$AK$2</xm:f>
            <x14:dxf>
              <fill>
                <patternFill>
                  <bgColor rgb="FFFF0000"/>
                </patternFill>
              </fill>
            </x14:dxf>
          </x14:cfRule>
          <x14:cfRule type="cellIs" priority="318" operator="equal" id="{7B2E5615-F12B-4250-AA1E-A0D0AD27025F}">
            <xm:f>'12 Formulas'!$AK$3</xm:f>
            <x14:dxf>
              <fill>
                <patternFill>
                  <bgColor rgb="FFFFC000"/>
                </patternFill>
              </fill>
            </x14:dxf>
          </x14:cfRule>
          <x14:cfRule type="cellIs" priority="319" operator="equal" id="{B38513EC-0743-4249-9D76-9F2F7493ED70}">
            <xm:f>'12 Formulas'!$AK$4</xm:f>
            <x14:dxf>
              <fill>
                <patternFill>
                  <bgColor rgb="FFFFFF00"/>
                </patternFill>
              </fill>
            </x14:dxf>
          </x14:cfRule>
          <x14:cfRule type="cellIs" priority="320"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9" operator="equal" id="{254CA06B-C85F-4584-906D-D77A9A4830DC}">
            <xm:f>'12 Formulas'!$AK$2</xm:f>
            <x14:dxf>
              <fill>
                <patternFill>
                  <bgColor rgb="FFFF0000"/>
                </patternFill>
              </fill>
            </x14:dxf>
          </x14:cfRule>
          <x14:cfRule type="cellIs" priority="310" operator="equal" id="{3017234F-297B-4DD9-A267-D696E4C32A22}">
            <xm:f>'12 Formulas'!$AK$3</xm:f>
            <x14:dxf>
              <fill>
                <patternFill>
                  <bgColor rgb="FFFFC000"/>
                </patternFill>
              </fill>
            </x14:dxf>
          </x14:cfRule>
          <x14:cfRule type="cellIs" priority="311" operator="equal" id="{9131B3CC-5A74-4AFC-BE93-152A009A8018}">
            <xm:f>'12 Formulas'!$AK$4</xm:f>
            <x14:dxf>
              <fill>
                <patternFill>
                  <bgColor rgb="FFFFFF00"/>
                </patternFill>
              </fill>
            </x14:dxf>
          </x14:cfRule>
          <x14:cfRule type="cellIs" priority="312"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5" operator="equal" id="{AB00EB96-72B8-4C07-948A-98AF90765FB7}">
            <xm:f>'12 Formulas'!$AK$2</xm:f>
            <x14:dxf>
              <fill>
                <patternFill>
                  <bgColor rgb="FFFF0000"/>
                </patternFill>
              </fill>
            </x14:dxf>
          </x14:cfRule>
          <x14:cfRule type="cellIs" priority="306" operator="equal" id="{0F159AD5-0E05-441B-B421-359D0520B4FF}">
            <xm:f>'12 Formulas'!$AK$3</xm:f>
            <x14:dxf>
              <fill>
                <patternFill>
                  <bgColor rgb="FFFFC000"/>
                </patternFill>
              </fill>
            </x14:dxf>
          </x14:cfRule>
          <x14:cfRule type="cellIs" priority="307" operator="equal" id="{7D615F77-BFA3-48B6-85F9-620F8E2660E1}">
            <xm:f>'12 Formulas'!$AK$4</xm:f>
            <x14:dxf>
              <fill>
                <patternFill>
                  <bgColor rgb="FFFFFF00"/>
                </patternFill>
              </fill>
            </x14:dxf>
          </x14:cfRule>
          <x14:cfRule type="cellIs" priority="308"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7" operator="equal" id="{419C8832-27C9-4DC7-96B1-C5CE90F5765D}">
            <xm:f>'12 Formulas'!$AK$2</xm:f>
            <x14:dxf>
              <fill>
                <patternFill>
                  <bgColor rgb="FFFF0000"/>
                </patternFill>
              </fill>
            </x14:dxf>
          </x14:cfRule>
          <x14:cfRule type="cellIs" priority="298" operator="equal" id="{3B6FCBCB-19FB-4E4F-BE15-68918D57CB1E}">
            <xm:f>'12 Formulas'!$AK$3</xm:f>
            <x14:dxf>
              <fill>
                <patternFill>
                  <bgColor rgb="FFFFC000"/>
                </patternFill>
              </fill>
            </x14:dxf>
          </x14:cfRule>
          <x14:cfRule type="cellIs" priority="299" operator="equal" id="{5B7A90F1-5CBD-4019-91C1-63D8652FA65D}">
            <xm:f>'12 Formulas'!$AK$4</xm:f>
            <x14:dxf>
              <fill>
                <patternFill>
                  <bgColor rgb="FFFFFF00"/>
                </patternFill>
              </fill>
            </x14:dxf>
          </x14:cfRule>
          <x14:cfRule type="cellIs" priority="300"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93" operator="equal" id="{7B5914A4-0910-4577-8EA2-AA214CB2F23E}">
            <xm:f>'12 Formulas'!$AK$2</xm:f>
            <x14:dxf>
              <fill>
                <patternFill>
                  <bgColor rgb="FFFF0000"/>
                </patternFill>
              </fill>
            </x14:dxf>
          </x14:cfRule>
          <x14:cfRule type="cellIs" priority="294" operator="equal" id="{65EEF9DE-B06D-43A6-85DA-F4528A372080}">
            <xm:f>'12 Formulas'!$AK$3</xm:f>
            <x14:dxf>
              <fill>
                <patternFill>
                  <bgColor rgb="FFFFC000"/>
                </patternFill>
              </fill>
            </x14:dxf>
          </x14:cfRule>
          <x14:cfRule type="cellIs" priority="295" operator="equal" id="{EE53565C-3FF5-42BB-88CB-9716AD83474D}">
            <xm:f>'12 Formulas'!$AK$4</xm:f>
            <x14:dxf>
              <fill>
                <patternFill>
                  <bgColor rgb="FFFFFF00"/>
                </patternFill>
              </fill>
            </x14:dxf>
          </x14:cfRule>
          <x14:cfRule type="cellIs" priority="296"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5" operator="equal" id="{647202D9-90B0-41EA-9169-AB3C81B8B6E5}">
            <xm:f>'12 Formulas'!$AK$2</xm:f>
            <x14:dxf>
              <fill>
                <patternFill>
                  <bgColor rgb="FFFF0000"/>
                </patternFill>
              </fill>
            </x14:dxf>
          </x14:cfRule>
          <x14:cfRule type="cellIs" priority="286" operator="equal" id="{444421BB-4852-4636-A62E-80F9A020A908}">
            <xm:f>'12 Formulas'!$AK$3</xm:f>
            <x14:dxf>
              <fill>
                <patternFill>
                  <bgColor rgb="FFFFC000"/>
                </patternFill>
              </fill>
            </x14:dxf>
          </x14:cfRule>
          <x14:cfRule type="cellIs" priority="287" operator="equal" id="{1210D0AE-662E-405E-9618-BEB891C4F2A8}">
            <xm:f>'12 Formulas'!$AK$4</xm:f>
            <x14:dxf>
              <fill>
                <patternFill>
                  <bgColor rgb="FFFFFF00"/>
                </patternFill>
              </fill>
            </x14:dxf>
          </x14:cfRule>
          <x14:cfRule type="cellIs" priority="288"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81" operator="equal" id="{C005100F-04E4-4165-8AE8-12E06146A6E4}">
            <xm:f>'12 Formulas'!$AK$2</xm:f>
            <x14:dxf>
              <fill>
                <patternFill>
                  <bgColor rgb="FFFF0000"/>
                </patternFill>
              </fill>
            </x14:dxf>
          </x14:cfRule>
          <x14:cfRule type="cellIs" priority="282" operator="equal" id="{273ACD2C-4E93-4EE1-ABB9-529D2C155456}">
            <xm:f>'12 Formulas'!$AK$3</xm:f>
            <x14:dxf>
              <fill>
                <patternFill>
                  <bgColor rgb="FFFFC000"/>
                </patternFill>
              </fill>
            </x14:dxf>
          </x14:cfRule>
          <x14:cfRule type="cellIs" priority="283" operator="equal" id="{4B093A4B-1203-47E5-A16F-AE18B7D9F3DB}">
            <xm:f>'12 Formulas'!$AK$4</xm:f>
            <x14:dxf>
              <fill>
                <patternFill>
                  <bgColor rgb="FFFFFF00"/>
                </patternFill>
              </fill>
            </x14:dxf>
          </x14:cfRule>
          <x14:cfRule type="cellIs" priority="284"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73" operator="equal" id="{06648FA4-CC3E-41E2-BED9-A75B0BE55415}">
            <xm:f>'12 Formulas'!$AK$2</xm:f>
            <x14:dxf>
              <fill>
                <patternFill>
                  <bgColor rgb="FFFF0000"/>
                </patternFill>
              </fill>
            </x14:dxf>
          </x14:cfRule>
          <x14:cfRule type="cellIs" priority="274" operator="equal" id="{34725D2D-8564-42D2-8105-813EA9495583}">
            <xm:f>'12 Formulas'!$AK$3</xm:f>
            <x14:dxf>
              <fill>
                <patternFill>
                  <bgColor rgb="FFFFC000"/>
                </patternFill>
              </fill>
            </x14:dxf>
          </x14:cfRule>
          <x14:cfRule type="cellIs" priority="275" operator="equal" id="{A1B743BD-0FB0-4F18-AF52-43BF95965DE7}">
            <xm:f>'12 Formulas'!$AK$4</xm:f>
            <x14:dxf>
              <fill>
                <patternFill>
                  <bgColor rgb="FFFFFF00"/>
                </patternFill>
              </fill>
            </x14:dxf>
          </x14:cfRule>
          <x14:cfRule type="cellIs" priority="276"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9" operator="equal" id="{C8219B0A-4709-4E08-B5B3-4B346F92D2C3}">
            <xm:f>'12 Formulas'!$AK$2</xm:f>
            <x14:dxf>
              <fill>
                <patternFill>
                  <bgColor rgb="FFFF0000"/>
                </patternFill>
              </fill>
            </x14:dxf>
          </x14:cfRule>
          <x14:cfRule type="cellIs" priority="270" operator="equal" id="{B5EC8A2E-780F-442D-915B-E7884D51FD42}">
            <xm:f>'12 Formulas'!$AK$3</xm:f>
            <x14:dxf>
              <fill>
                <patternFill>
                  <bgColor rgb="FFFFC000"/>
                </patternFill>
              </fill>
            </x14:dxf>
          </x14:cfRule>
          <x14:cfRule type="cellIs" priority="271" operator="equal" id="{C8AE306E-1876-472F-8E70-3D2D7574755F}">
            <xm:f>'12 Formulas'!$AK$4</xm:f>
            <x14:dxf>
              <fill>
                <patternFill>
                  <bgColor rgb="FFFFFF00"/>
                </patternFill>
              </fill>
            </x14:dxf>
          </x14:cfRule>
          <x14:cfRule type="cellIs" priority="272"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61" operator="equal" id="{41D58808-AA85-44A7-8E8C-67B0570BD0A2}">
            <xm:f>'12 Formulas'!$AK$2</xm:f>
            <x14:dxf>
              <fill>
                <patternFill>
                  <bgColor rgb="FFFF0000"/>
                </patternFill>
              </fill>
            </x14:dxf>
          </x14:cfRule>
          <x14:cfRule type="cellIs" priority="262" operator="equal" id="{A0C8222F-FBB3-40E1-A3C9-F0E4751EBA92}">
            <xm:f>'12 Formulas'!$AK$3</xm:f>
            <x14:dxf>
              <fill>
                <patternFill>
                  <bgColor rgb="FFFFC000"/>
                </patternFill>
              </fill>
            </x14:dxf>
          </x14:cfRule>
          <x14:cfRule type="cellIs" priority="263" operator="equal" id="{6AA71946-CB79-42F8-94F3-53C7B6C3A51B}">
            <xm:f>'12 Formulas'!$AK$4</xm:f>
            <x14:dxf>
              <fill>
                <patternFill>
                  <bgColor rgb="FFFFFF00"/>
                </patternFill>
              </fill>
            </x14:dxf>
          </x14:cfRule>
          <x14:cfRule type="cellIs" priority="264"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7" operator="equal" id="{80FD2EA8-BB48-4F76-A456-DC7113CF94B2}">
            <xm:f>'12 Formulas'!$AK$2</xm:f>
            <x14:dxf>
              <fill>
                <patternFill>
                  <bgColor rgb="FFFF0000"/>
                </patternFill>
              </fill>
            </x14:dxf>
          </x14:cfRule>
          <x14:cfRule type="cellIs" priority="258" operator="equal" id="{B28CD787-5F16-4499-95FB-D43F6AA01B4C}">
            <xm:f>'12 Formulas'!$AK$3</xm:f>
            <x14:dxf>
              <fill>
                <patternFill>
                  <bgColor rgb="FFFFC000"/>
                </patternFill>
              </fill>
            </x14:dxf>
          </x14:cfRule>
          <x14:cfRule type="cellIs" priority="259" operator="equal" id="{797DD5C9-5A5B-43A7-951A-01370C066CA5}">
            <xm:f>'12 Formulas'!$AK$4</xm:f>
            <x14:dxf>
              <fill>
                <patternFill>
                  <bgColor rgb="FFFFFF00"/>
                </patternFill>
              </fill>
            </x14:dxf>
          </x14:cfRule>
          <x14:cfRule type="cellIs" priority="260"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9" operator="equal" id="{6CBA2C2C-82B8-4369-9268-80CE81823F88}">
            <xm:f>'12 Formulas'!$AK$2</xm:f>
            <x14:dxf>
              <fill>
                <patternFill>
                  <bgColor rgb="FFFF0000"/>
                </patternFill>
              </fill>
            </x14:dxf>
          </x14:cfRule>
          <x14:cfRule type="cellIs" priority="250" operator="equal" id="{00F09317-1652-4BAB-9E21-45FA9B4E29B2}">
            <xm:f>'12 Formulas'!$AK$3</xm:f>
            <x14:dxf>
              <fill>
                <patternFill>
                  <bgColor rgb="FFFFC000"/>
                </patternFill>
              </fill>
            </x14:dxf>
          </x14:cfRule>
          <x14:cfRule type="cellIs" priority="251" operator="equal" id="{0CF6A432-6650-4418-A6BA-28797645EFF1}">
            <xm:f>'12 Formulas'!$AK$4</xm:f>
            <x14:dxf>
              <fill>
                <patternFill>
                  <bgColor rgb="FFFFFF00"/>
                </patternFill>
              </fill>
            </x14:dxf>
          </x14:cfRule>
          <x14:cfRule type="cellIs" priority="252"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5" operator="equal" id="{B8064EC0-9F03-4C66-AEB5-C4B1C2460542}">
            <xm:f>'12 Formulas'!$AK$2</xm:f>
            <x14:dxf>
              <fill>
                <patternFill>
                  <bgColor rgb="FFFF0000"/>
                </patternFill>
              </fill>
            </x14:dxf>
          </x14:cfRule>
          <x14:cfRule type="cellIs" priority="246" operator="equal" id="{910A0D99-C5C6-4CFE-88AF-01A3FAA3AAA3}">
            <xm:f>'12 Formulas'!$AK$3</xm:f>
            <x14:dxf>
              <fill>
                <patternFill>
                  <bgColor rgb="FFFFC000"/>
                </patternFill>
              </fill>
            </x14:dxf>
          </x14:cfRule>
          <x14:cfRule type="cellIs" priority="247" operator="equal" id="{6A9269BE-2ADB-4E49-B49F-E8B8645A48DC}">
            <xm:f>'12 Formulas'!$AK$4</xm:f>
            <x14:dxf>
              <fill>
                <patternFill>
                  <bgColor rgb="FFFFFF00"/>
                </patternFill>
              </fill>
            </x14:dxf>
          </x14:cfRule>
          <x14:cfRule type="cellIs" priority="248"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6" operator="equal" id="{5F3CDFF7-CB29-472E-867D-704B5BF40F48}">
            <xm:f>'12 Formulas'!$S$3</xm:f>
            <x14:dxf>
              <fill>
                <patternFill>
                  <bgColor rgb="FFFF0000"/>
                </patternFill>
              </fill>
            </x14:dxf>
          </x14:cfRule>
          <x14:cfRule type="cellIs" priority="237" operator="equal" id="{543DE470-B054-46A3-A977-329EB8C8571C}">
            <xm:f>'12 Formulas'!$S$4</xm:f>
            <x14:dxf>
              <fill>
                <patternFill>
                  <bgColor rgb="FFFFC000"/>
                </patternFill>
              </fill>
            </x14:dxf>
          </x14:cfRule>
          <x14:cfRule type="cellIs" priority="238" operator="equal" id="{D1E8152C-60D8-4451-9DB2-67287BD53F70}">
            <xm:f>'12 Formulas'!$S$5</xm:f>
            <x14:dxf>
              <fill>
                <patternFill>
                  <bgColor rgb="FFFFFF00"/>
                </patternFill>
              </fill>
            </x14:dxf>
          </x14:cfRule>
          <x14:cfRule type="cellIs" priority="239" operator="equal" id="{7F90727B-6763-4CEC-801F-9139DF351811}">
            <xm:f>'12 Formulas'!$S$6</xm:f>
            <x14:dxf>
              <fill>
                <patternFill>
                  <bgColor rgb="FF00B050"/>
                </patternFill>
              </fill>
            </x14:dxf>
          </x14:cfRule>
          <x14:cfRule type="cellIs" priority="240" operator="equal" id="{102DE03A-C689-4FFE-8722-755D031DC745}">
            <xm:f>'12 Formulas'!$S$7</xm:f>
            <x14:dxf>
              <fill>
                <patternFill>
                  <bgColor rgb="FF92D050"/>
                </patternFill>
              </fill>
            </x14:dxf>
          </x14:cfRule>
          <xm:sqref>J12:J14 J27:J29 J42:J44 J57:J59</xm:sqref>
        </x14:conditionalFormatting>
        <x14:conditionalFormatting xmlns:xm="http://schemas.microsoft.com/office/excel/2006/main">
          <x14:cfRule type="cellIs" priority="233" operator="equal" id="{76A55C88-FD55-442B-ADE4-8C9099D83CA5}">
            <xm:f>'12 Formulas'!$X$5</xm:f>
            <x14:dxf>
              <fill>
                <patternFill>
                  <bgColor rgb="FFFFFF00"/>
                </patternFill>
              </fill>
            </x14:dxf>
          </x14:cfRule>
          <x14:cfRule type="cellIs" priority="234" operator="equal" id="{98BCFCD4-0237-492C-BBC3-9E929EB876D3}">
            <xm:f>'12 Formulas'!$X$4</xm:f>
            <x14:dxf>
              <fill>
                <patternFill>
                  <bgColor rgb="FFFFC000"/>
                </patternFill>
              </fill>
            </x14:dxf>
          </x14:cfRule>
          <x14:cfRule type="cellIs" priority="235" operator="equal" id="{E567F2A1-DCE2-4860-920C-FD7832A21B3C}">
            <xm:f>'12 Formulas'!$X$3</xm:f>
            <x14:dxf>
              <fill>
                <patternFill>
                  <bgColor rgb="FFFF0000"/>
                </patternFill>
              </fill>
            </x14:dxf>
          </x14:cfRule>
          <xm:sqref>K12:K14 K27:K29 K42:K44 K57:K59</xm:sqref>
        </x14:conditionalFormatting>
        <x14:conditionalFormatting xmlns:xm="http://schemas.microsoft.com/office/excel/2006/main">
          <x14:cfRule type="cellIs" priority="241" operator="equal" id="{5E77A557-673E-401F-9932-38D6EF457A18}">
            <xm:f>'12 Formulas'!$AK$2</xm:f>
            <x14:dxf>
              <fill>
                <patternFill>
                  <bgColor rgb="FFFF0000"/>
                </patternFill>
              </fill>
            </x14:dxf>
          </x14:cfRule>
          <x14:cfRule type="cellIs" priority="242" operator="equal" id="{F850338B-488D-414E-BB7D-20ABBDCF8E8D}">
            <xm:f>'12 Formulas'!$AK$3</xm:f>
            <x14:dxf>
              <fill>
                <patternFill>
                  <bgColor rgb="FFFFC000"/>
                </patternFill>
              </fill>
            </x14:dxf>
          </x14:cfRule>
          <x14:cfRule type="cellIs" priority="243" operator="equal" id="{B5D008A1-7FD6-4BB6-9801-EAB4849BAFB4}">
            <xm:f>'12 Formulas'!$AK$4</xm:f>
            <x14:dxf>
              <fill>
                <patternFill>
                  <bgColor rgb="FFFFFF00"/>
                </patternFill>
              </fill>
            </x14:dxf>
          </x14:cfRule>
          <x14:cfRule type="cellIs" priority="244" operator="equal" id="{A38EFA1A-9B2E-4BF0-AEC1-CFEFFDDB24D5}">
            <xm:f>'12 Formulas'!$AK$5</xm:f>
            <x14:dxf>
              <fill>
                <patternFill>
                  <bgColor rgb="FF92D050"/>
                </patternFill>
              </fill>
            </x14:dxf>
          </x14:cfRule>
          <xm:sqref>L12:L14 L27:L29 L42:L44 L57:L59</xm:sqref>
        </x14:conditionalFormatting>
        <x14:conditionalFormatting xmlns:xm="http://schemas.microsoft.com/office/excel/2006/main">
          <x14:cfRule type="cellIs" priority="188" operator="equal" id="{DA8147BC-E94F-4BC0-AC92-5582B722C449}">
            <xm:f>'12 Formulas'!$S$3</xm:f>
            <x14:dxf>
              <fill>
                <patternFill>
                  <bgColor rgb="FFFF0000"/>
                </patternFill>
              </fill>
            </x14:dxf>
          </x14:cfRule>
          <x14:cfRule type="cellIs" priority="189" operator="equal" id="{49A3372E-713B-42B2-A34A-05A63D96F075}">
            <xm:f>'12 Formulas'!$S$4</xm:f>
            <x14:dxf>
              <fill>
                <patternFill>
                  <bgColor rgb="FFFFC000"/>
                </patternFill>
              </fill>
            </x14:dxf>
          </x14:cfRule>
          <x14:cfRule type="cellIs" priority="190" operator="equal" id="{E74AC09A-F060-441F-91D9-5E33013FCBAC}">
            <xm:f>'12 Formulas'!$S$5</xm:f>
            <x14:dxf>
              <fill>
                <patternFill>
                  <bgColor rgb="FFFFFF00"/>
                </patternFill>
              </fill>
            </x14:dxf>
          </x14:cfRule>
          <x14:cfRule type="cellIs" priority="191" operator="equal" id="{9152C859-74D1-4644-8105-953B11A14DA4}">
            <xm:f>'12 Formulas'!$S$6</xm:f>
            <x14:dxf>
              <fill>
                <patternFill>
                  <bgColor rgb="FF00B050"/>
                </patternFill>
              </fill>
            </x14:dxf>
          </x14:cfRule>
          <x14:cfRule type="cellIs" priority="192"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5" operator="equal" id="{C8503C2B-A21F-4754-8462-C1C897A62319}">
            <xm:f>'12 Formulas'!$X$5</xm:f>
            <x14:dxf>
              <fill>
                <patternFill>
                  <bgColor rgb="FFFFFF00"/>
                </patternFill>
              </fill>
            </x14:dxf>
          </x14:cfRule>
          <x14:cfRule type="cellIs" priority="186" operator="equal" id="{9EF14E4D-C6BD-4CC7-BB2F-86E0670C956F}">
            <xm:f>'12 Formulas'!$X$4</xm:f>
            <x14:dxf>
              <fill>
                <patternFill>
                  <bgColor rgb="FFFFC000"/>
                </patternFill>
              </fill>
            </x14:dxf>
          </x14:cfRule>
          <x14:cfRule type="cellIs" priority="187"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93" operator="equal" id="{CAA195E8-B96C-4933-8387-EFD3FC45CFEC}">
            <xm:f>'12 Formulas'!$AK$2</xm:f>
            <x14:dxf>
              <fill>
                <patternFill>
                  <bgColor rgb="FFFF0000"/>
                </patternFill>
              </fill>
            </x14:dxf>
          </x14:cfRule>
          <x14:cfRule type="cellIs" priority="194" operator="equal" id="{03594762-C1AF-43BB-8751-031D257FF82A}">
            <xm:f>'12 Formulas'!$AK$3</xm:f>
            <x14:dxf>
              <fill>
                <patternFill>
                  <bgColor rgb="FFFFC000"/>
                </patternFill>
              </fill>
            </x14:dxf>
          </x14:cfRule>
          <x14:cfRule type="cellIs" priority="195" operator="equal" id="{AF7E2D0D-70B3-42C2-861B-289A3BF62019}">
            <xm:f>'12 Formulas'!$AK$4</xm:f>
            <x14:dxf>
              <fill>
                <patternFill>
                  <bgColor rgb="FFFFFF00"/>
                </patternFill>
              </fill>
            </x14:dxf>
          </x14:cfRule>
          <x14:cfRule type="cellIs" priority="196"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6" operator="equal" id="{01D563E6-BF3B-47B0-9EA9-1F0344165447}">
            <xm:f>'12 Formulas'!$S$3</xm:f>
            <x14:dxf>
              <fill>
                <patternFill>
                  <bgColor rgb="FFFF0000"/>
                </patternFill>
              </fill>
            </x14:dxf>
          </x14:cfRule>
          <x14:cfRule type="cellIs" priority="177" operator="equal" id="{54951E6A-3804-411D-9BE3-3513D4B53726}">
            <xm:f>'12 Formulas'!$S$4</xm:f>
            <x14:dxf>
              <fill>
                <patternFill>
                  <bgColor rgb="FFFFC000"/>
                </patternFill>
              </fill>
            </x14:dxf>
          </x14:cfRule>
          <x14:cfRule type="cellIs" priority="178" operator="equal" id="{B409BCEE-589D-4958-95F7-02F1F9745BC6}">
            <xm:f>'12 Formulas'!$S$5</xm:f>
            <x14:dxf>
              <fill>
                <patternFill>
                  <bgColor rgb="FFFFFF00"/>
                </patternFill>
              </fill>
            </x14:dxf>
          </x14:cfRule>
          <x14:cfRule type="cellIs" priority="179" operator="equal" id="{479F8B07-F26F-4EFD-80D4-631A40108FB9}">
            <xm:f>'12 Formulas'!$S$6</xm:f>
            <x14:dxf>
              <fill>
                <patternFill>
                  <bgColor rgb="FF00B050"/>
                </patternFill>
              </fill>
            </x14:dxf>
          </x14:cfRule>
          <x14:cfRule type="cellIs" priority="180"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73" operator="equal" id="{92B79003-6181-4DCB-97A6-B306F82B18D0}">
            <xm:f>'12 Formulas'!$X$5</xm:f>
            <x14:dxf>
              <fill>
                <patternFill>
                  <bgColor rgb="FFFFFF00"/>
                </patternFill>
              </fill>
            </x14:dxf>
          </x14:cfRule>
          <x14:cfRule type="cellIs" priority="174" operator="equal" id="{55F3AEA2-3B45-47F6-ACBE-57CB0844FBEF}">
            <xm:f>'12 Formulas'!$X$4</xm:f>
            <x14:dxf>
              <fill>
                <patternFill>
                  <bgColor rgb="FFFFC000"/>
                </patternFill>
              </fill>
            </x14:dxf>
          </x14:cfRule>
          <x14:cfRule type="cellIs" priority="175"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81" operator="equal" id="{04B07F51-6211-4A9E-9080-171DDD96AA5D}">
            <xm:f>'12 Formulas'!$AK$2</xm:f>
            <x14:dxf>
              <fill>
                <patternFill>
                  <bgColor rgb="FFFF0000"/>
                </patternFill>
              </fill>
            </x14:dxf>
          </x14:cfRule>
          <x14:cfRule type="cellIs" priority="182" operator="equal" id="{2F03C89A-F3CC-4B37-B228-FA2E9A64F7CB}">
            <xm:f>'12 Formulas'!$AK$3</xm:f>
            <x14:dxf>
              <fill>
                <patternFill>
                  <bgColor rgb="FFFFC000"/>
                </patternFill>
              </fill>
            </x14:dxf>
          </x14:cfRule>
          <x14:cfRule type="cellIs" priority="183" operator="equal" id="{E1438ECF-8D3A-4BFD-9618-794AA9C1B2E8}">
            <xm:f>'12 Formulas'!$AK$4</xm:f>
            <x14:dxf>
              <fill>
                <patternFill>
                  <bgColor rgb="FFFFFF00"/>
                </patternFill>
              </fill>
            </x14:dxf>
          </x14:cfRule>
          <x14:cfRule type="cellIs" priority="184"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4" operator="equal" id="{1AD66C9E-8FAE-4EE9-9297-816F707FFA49}">
            <xm:f>'12 Formulas'!$S$3</xm:f>
            <x14:dxf>
              <fill>
                <patternFill>
                  <bgColor rgb="FFFF0000"/>
                </patternFill>
              </fill>
            </x14:dxf>
          </x14:cfRule>
          <x14:cfRule type="cellIs" priority="165" operator="equal" id="{74C7518D-6425-4A31-B83E-CB16F1CE0A81}">
            <xm:f>'12 Formulas'!$S$4</xm:f>
            <x14:dxf>
              <fill>
                <patternFill>
                  <bgColor rgb="FFFFC000"/>
                </patternFill>
              </fill>
            </x14:dxf>
          </x14:cfRule>
          <x14:cfRule type="cellIs" priority="166" operator="equal" id="{3A182BF4-BE57-4D73-BF84-D253D59158B4}">
            <xm:f>'12 Formulas'!$S$5</xm:f>
            <x14:dxf>
              <fill>
                <patternFill>
                  <bgColor rgb="FFFFFF00"/>
                </patternFill>
              </fill>
            </x14:dxf>
          </x14:cfRule>
          <x14:cfRule type="cellIs" priority="167" operator="equal" id="{1165EA9B-5DDE-4E46-9730-1A4C9335D0F3}">
            <xm:f>'12 Formulas'!$S$6</xm:f>
            <x14:dxf>
              <fill>
                <patternFill>
                  <bgColor rgb="FF00B050"/>
                </patternFill>
              </fill>
            </x14:dxf>
          </x14:cfRule>
          <x14:cfRule type="cellIs" priority="168"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61" operator="equal" id="{C0D327F0-7C31-4346-929A-387B6E54FCB6}">
            <xm:f>'12 Formulas'!$X$5</xm:f>
            <x14:dxf>
              <fill>
                <patternFill>
                  <bgColor rgb="FFFFFF00"/>
                </patternFill>
              </fill>
            </x14:dxf>
          </x14:cfRule>
          <x14:cfRule type="cellIs" priority="162" operator="equal" id="{1A776677-B686-473D-9BF3-825014F68203}">
            <xm:f>'12 Formulas'!$X$4</xm:f>
            <x14:dxf>
              <fill>
                <patternFill>
                  <bgColor rgb="FFFFC000"/>
                </patternFill>
              </fill>
            </x14:dxf>
          </x14:cfRule>
          <x14:cfRule type="cellIs" priority="163"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9" operator="equal" id="{CE79045F-B10B-4466-A688-4F4FEFB27460}">
            <xm:f>'12 Formulas'!$AK$2</xm:f>
            <x14:dxf>
              <fill>
                <patternFill>
                  <bgColor rgb="FFFF0000"/>
                </patternFill>
              </fill>
            </x14:dxf>
          </x14:cfRule>
          <x14:cfRule type="cellIs" priority="170" operator="equal" id="{36DAC13A-987C-4896-807E-55788E9D214E}">
            <xm:f>'12 Formulas'!$AK$3</xm:f>
            <x14:dxf>
              <fill>
                <patternFill>
                  <bgColor rgb="FFFFC000"/>
                </patternFill>
              </fill>
            </x14:dxf>
          </x14:cfRule>
          <x14:cfRule type="cellIs" priority="171" operator="equal" id="{78B40176-8F6E-4820-93DD-2270FB198C31}">
            <xm:f>'12 Formulas'!$AK$4</xm:f>
            <x14:dxf>
              <fill>
                <patternFill>
                  <bgColor rgb="FFFFFF00"/>
                </patternFill>
              </fill>
            </x14:dxf>
          </x14:cfRule>
          <x14:cfRule type="cellIs" priority="172"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52" operator="equal" id="{A7E4C0A4-DD5C-45A9-86F3-6B4D224F842D}">
            <xm:f>'12 Formulas'!$S$3</xm:f>
            <x14:dxf>
              <fill>
                <patternFill>
                  <bgColor rgb="FFFF0000"/>
                </patternFill>
              </fill>
            </x14:dxf>
          </x14:cfRule>
          <x14:cfRule type="cellIs" priority="153" operator="equal" id="{6DC31AAF-4F1F-4C25-9905-4B373CD8FB5E}">
            <xm:f>'12 Formulas'!$S$4</xm:f>
            <x14:dxf>
              <fill>
                <patternFill>
                  <bgColor rgb="FFFFC000"/>
                </patternFill>
              </fill>
            </x14:dxf>
          </x14:cfRule>
          <x14:cfRule type="cellIs" priority="154" operator="equal" id="{7B203193-C2AC-4DA7-A313-3781FE97C49E}">
            <xm:f>'12 Formulas'!$S$5</xm:f>
            <x14:dxf>
              <fill>
                <patternFill>
                  <bgColor rgb="FFFFFF00"/>
                </patternFill>
              </fill>
            </x14:dxf>
          </x14:cfRule>
          <x14:cfRule type="cellIs" priority="155" operator="equal" id="{180B05D4-9072-4D35-AB36-167E5C6343AE}">
            <xm:f>'12 Formulas'!$S$6</xm:f>
            <x14:dxf>
              <fill>
                <patternFill>
                  <bgColor rgb="FF00B050"/>
                </patternFill>
              </fill>
            </x14:dxf>
          </x14:cfRule>
          <x14:cfRule type="cellIs" priority="156"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9" operator="equal" id="{E8FEC957-7574-49DA-B489-63C89F678947}">
            <xm:f>'12 Formulas'!$X$5</xm:f>
            <x14:dxf>
              <fill>
                <patternFill>
                  <bgColor rgb="FFFFFF00"/>
                </patternFill>
              </fill>
            </x14:dxf>
          </x14:cfRule>
          <x14:cfRule type="cellIs" priority="150" operator="equal" id="{A7E33A42-7EE0-4D44-A467-B06B1401499E}">
            <xm:f>'12 Formulas'!$X$4</xm:f>
            <x14:dxf>
              <fill>
                <patternFill>
                  <bgColor rgb="FFFFC000"/>
                </patternFill>
              </fill>
            </x14:dxf>
          </x14:cfRule>
          <x14:cfRule type="cellIs" priority="151"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7" operator="equal" id="{AF448924-49D0-4BE5-9DBA-4E619BD7D524}">
            <xm:f>'12 Formulas'!$AK$2</xm:f>
            <x14:dxf>
              <fill>
                <patternFill>
                  <bgColor rgb="FFFF0000"/>
                </patternFill>
              </fill>
            </x14:dxf>
          </x14:cfRule>
          <x14:cfRule type="cellIs" priority="158" operator="equal" id="{D6D39AC0-678D-4B66-BC0A-BA21CD45BED9}">
            <xm:f>'12 Formulas'!$AK$3</xm:f>
            <x14:dxf>
              <fill>
                <patternFill>
                  <bgColor rgb="FFFFC000"/>
                </patternFill>
              </fill>
            </x14:dxf>
          </x14:cfRule>
          <x14:cfRule type="cellIs" priority="159" operator="equal" id="{807E58EE-9E7B-4D29-80C8-BE8F59B7D9BC}">
            <xm:f>'12 Formulas'!$AK$4</xm:f>
            <x14:dxf>
              <fill>
                <patternFill>
                  <bgColor rgb="FFFFFF00"/>
                </patternFill>
              </fill>
            </x14:dxf>
          </x14:cfRule>
          <x14:cfRule type="cellIs" priority="160"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8" operator="equal" id="{DF879EB6-411F-41B9-9F6A-F6ECAA7AAE89}">
            <xm:f>'12 Formulas'!$S$3</xm:f>
            <x14:dxf>
              <fill>
                <patternFill>
                  <bgColor rgb="FFFF0000"/>
                </patternFill>
              </fill>
            </x14:dxf>
          </x14:cfRule>
          <x14:cfRule type="cellIs" priority="9" operator="equal" id="{BDE144E0-B049-491B-8546-AE8D92BB4FA8}">
            <xm:f>'12 Formulas'!$S$4</xm:f>
            <x14:dxf>
              <fill>
                <patternFill>
                  <bgColor rgb="FFFFC000"/>
                </patternFill>
              </fill>
            </x14:dxf>
          </x14:cfRule>
          <x14:cfRule type="cellIs" priority="10" operator="equal" id="{18F0D611-49BB-448C-9317-1ABA70913F8D}">
            <xm:f>'12 Formulas'!$S$5</xm:f>
            <x14:dxf>
              <fill>
                <patternFill>
                  <bgColor rgb="FFFFFF00"/>
                </patternFill>
              </fill>
            </x14:dxf>
          </x14:cfRule>
          <x14:cfRule type="cellIs" priority="11" operator="equal" id="{90AFD764-7A97-4286-BD4B-B78330CF4E37}">
            <xm:f>'12 Formulas'!$S$6</xm:f>
            <x14:dxf>
              <fill>
                <patternFill>
                  <bgColor rgb="FF00B050"/>
                </patternFill>
              </fill>
            </x14:dxf>
          </x14:cfRule>
          <x14:cfRule type="cellIs" priority="12"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5" operator="equal" id="{78F951AC-AECE-4A83-B9D8-76F094141F17}">
            <xm:f>'12 Formulas'!$X$5</xm:f>
            <x14:dxf>
              <fill>
                <patternFill>
                  <bgColor rgb="FFFFFF00"/>
                </patternFill>
              </fill>
            </x14:dxf>
          </x14:cfRule>
          <x14:cfRule type="cellIs" priority="6" operator="equal" id="{89813867-3970-4243-BFDE-461E2005BA28}">
            <xm:f>'12 Formulas'!$X$4</xm:f>
            <x14:dxf>
              <fill>
                <patternFill>
                  <bgColor rgb="FFFFC000"/>
                </patternFill>
              </fill>
            </x14:dxf>
          </x14:cfRule>
          <x14:cfRule type="cellIs" priority="7"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13" operator="equal" id="{D0F2501E-1BFB-4039-98F1-1AB605292FA9}">
            <xm:f>'12 Formulas'!$AK$2</xm:f>
            <x14:dxf>
              <fill>
                <patternFill>
                  <bgColor rgb="FFFF0000"/>
                </patternFill>
              </fill>
            </x14:dxf>
          </x14:cfRule>
          <x14:cfRule type="cellIs" priority="14" operator="equal" id="{BC6E2067-A19F-4E09-BDFA-60AD78A06900}">
            <xm:f>'12 Formulas'!$AK$3</xm:f>
            <x14:dxf>
              <fill>
                <patternFill>
                  <bgColor rgb="FFFFC000"/>
                </patternFill>
              </fill>
            </x14:dxf>
          </x14:cfRule>
          <x14:cfRule type="cellIs" priority="15" operator="equal" id="{A8F6CB91-B660-4A1E-B155-5F485F03E3E5}">
            <xm:f>'12 Formulas'!$AK$4</xm:f>
            <x14:dxf>
              <fill>
                <patternFill>
                  <bgColor rgb="FFFFFF00"/>
                </patternFill>
              </fill>
            </x14:dxf>
          </x14:cfRule>
          <x14:cfRule type="cellIs" priority="16"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40" operator="equal" id="{8541525D-C525-4054-9EE4-88CC12809C42}">
            <xm:f>'12 Formulas'!$S$3</xm:f>
            <x14:dxf>
              <fill>
                <patternFill>
                  <bgColor rgb="FFFF0000"/>
                </patternFill>
              </fill>
            </x14:dxf>
          </x14:cfRule>
          <x14:cfRule type="cellIs" priority="141" operator="equal" id="{10DF016E-F166-480B-82E8-F8D015981BEE}">
            <xm:f>'12 Formulas'!$S$4</xm:f>
            <x14:dxf>
              <fill>
                <patternFill>
                  <bgColor rgb="FFFFC000"/>
                </patternFill>
              </fill>
            </x14:dxf>
          </x14:cfRule>
          <x14:cfRule type="cellIs" priority="142" operator="equal" id="{D8F119DD-91D2-43AF-AA2D-EEF48570DC6F}">
            <xm:f>'12 Formulas'!$S$5</xm:f>
            <x14:dxf>
              <fill>
                <patternFill>
                  <bgColor rgb="FFFFFF00"/>
                </patternFill>
              </fill>
            </x14:dxf>
          </x14:cfRule>
          <x14:cfRule type="cellIs" priority="143" operator="equal" id="{9B1BFFEF-A311-42FF-932E-FFC6A3BDF5BC}">
            <xm:f>'12 Formulas'!$S$6</xm:f>
            <x14:dxf>
              <fill>
                <patternFill>
                  <bgColor rgb="FF00B050"/>
                </patternFill>
              </fill>
            </x14:dxf>
          </x14:cfRule>
          <x14:cfRule type="cellIs" priority="144"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7" operator="equal" id="{0C50371F-B3C1-4C0D-BF58-AFCB9C3FF2A4}">
            <xm:f>'12 Formulas'!$X$5</xm:f>
            <x14:dxf>
              <fill>
                <patternFill>
                  <bgColor rgb="FFFFFF00"/>
                </patternFill>
              </fill>
            </x14:dxf>
          </x14:cfRule>
          <x14:cfRule type="cellIs" priority="138" operator="equal" id="{8517EC92-B1A8-455B-B6E2-7E2DB2226B1B}">
            <xm:f>'12 Formulas'!$X$4</xm:f>
            <x14:dxf>
              <fill>
                <patternFill>
                  <bgColor rgb="FFFFC000"/>
                </patternFill>
              </fill>
            </x14:dxf>
          </x14:cfRule>
          <x14:cfRule type="cellIs" priority="139"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5" operator="equal" id="{8C98AFCE-ECF9-49A8-96EB-EAFB3250E591}">
            <xm:f>'12 Formulas'!$AK$2</xm:f>
            <x14:dxf>
              <fill>
                <patternFill>
                  <bgColor rgb="FFFF0000"/>
                </patternFill>
              </fill>
            </x14:dxf>
          </x14:cfRule>
          <x14:cfRule type="cellIs" priority="146" operator="equal" id="{59FB657F-D374-44BE-82B9-F8880BFA55BA}">
            <xm:f>'12 Formulas'!$AK$3</xm:f>
            <x14:dxf>
              <fill>
                <patternFill>
                  <bgColor rgb="FFFFC000"/>
                </patternFill>
              </fill>
            </x14:dxf>
          </x14:cfRule>
          <x14:cfRule type="cellIs" priority="147" operator="equal" id="{1AD16826-41BF-41B8-AFF0-2570E6B47695}">
            <xm:f>'12 Formulas'!$AK$4</xm:f>
            <x14:dxf>
              <fill>
                <patternFill>
                  <bgColor rgb="FFFFFF00"/>
                </patternFill>
              </fill>
            </x14:dxf>
          </x14:cfRule>
          <x14:cfRule type="cellIs" priority="148"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8" operator="equal" id="{65DFF397-7CCC-408A-8727-856E83D10B75}">
            <xm:f>'12 Formulas'!$S$3</xm:f>
            <x14:dxf>
              <fill>
                <patternFill>
                  <bgColor rgb="FFFF0000"/>
                </patternFill>
              </fill>
            </x14:dxf>
          </x14:cfRule>
          <x14:cfRule type="cellIs" priority="129" operator="equal" id="{202EF2A6-4191-4DF2-AED1-3309E066D07E}">
            <xm:f>'12 Formulas'!$S$4</xm:f>
            <x14:dxf>
              <fill>
                <patternFill>
                  <bgColor rgb="FFFFC000"/>
                </patternFill>
              </fill>
            </x14:dxf>
          </x14:cfRule>
          <x14:cfRule type="cellIs" priority="130" operator="equal" id="{4F953CDE-8CF2-473D-94DD-CF6D7ECFCDB4}">
            <xm:f>'12 Formulas'!$S$5</xm:f>
            <x14:dxf>
              <fill>
                <patternFill>
                  <bgColor rgb="FFFFFF00"/>
                </patternFill>
              </fill>
            </x14:dxf>
          </x14:cfRule>
          <x14:cfRule type="cellIs" priority="131" operator="equal" id="{2553C765-29EE-4571-B148-8781EC83AD84}">
            <xm:f>'12 Formulas'!$S$6</xm:f>
            <x14:dxf>
              <fill>
                <patternFill>
                  <bgColor rgb="FF00B050"/>
                </patternFill>
              </fill>
            </x14:dxf>
          </x14:cfRule>
          <x14:cfRule type="cellIs" priority="132"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5" operator="equal" id="{1A5BEB1E-3C05-4FC9-B023-58623D38B20B}">
            <xm:f>'12 Formulas'!$X$5</xm:f>
            <x14:dxf>
              <fill>
                <patternFill>
                  <bgColor rgb="FFFFFF00"/>
                </patternFill>
              </fill>
            </x14:dxf>
          </x14:cfRule>
          <x14:cfRule type="cellIs" priority="126" operator="equal" id="{1DDBE093-C5E0-4BB9-B264-66852CC44113}">
            <xm:f>'12 Formulas'!$X$4</xm:f>
            <x14:dxf>
              <fill>
                <patternFill>
                  <bgColor rgb="FFFFC000"/>
                </patternFill>
              </fill>
            </x14:dxf>
          </x14:cfRule>
          <x14:cfRule type="cellIs" priority="127"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33" operator="equal" id="{41308357-3D75-4580-BF01-115D2AF20174}">
            <xm:f>'12 Formulas'!$AK$2</xm:f>
            <x14:dxf>
              <fill>
                <patternFill>
                  <bgColor rgb="FFFF0000"/>
                </patternFill>
              </fill>
            </x14:dxf>
          </x14:cfRule>
          <x14:cfRule type="cellIs" priority="134" operator="equal" id="{6955EE69-1BA5-4B81-8269-1E69F6C748F0}">
            <xm:f>'12 Formulas'!$AK$3</xm:f>
            <x14:dxf>
              <fill>
                <patternFill>
                  <bgColor rgb="FFFFC000"/>
                </patternFill>
              </fill>
            </x14:dxf>
          </x14:cfRule>
          <x14:cfRule type="cellIs" priority="135" operator="equal" id="{6E00CA9A-399A-4AB3-8CCB-6F7134580B40}">
            <xm:f>'12 Formulas'!$AK$4</xm:f>
            <x14:dxf>
              <fill>
                <patternFill>
                  <bgColor rgb="FFFFFF00"/>
                </patternFill>
              </fill>
            </x14:dxf>
          </x14:cfRule>
          <x14:cfRule type="cellIs" priority="136"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6" operator="equal" id="{CAB126DA-9DF8-4131-BBFF-12648B51EC20}">
            <xm:f>'12 Formulas'!$S$3</xm:f>
            <x14:dxf>
              <fill>
                <patternFill>
                  <bgColor rgb="FFFF0000"/>
                </patternFill>
              </fill>
            </x14:dxf>
          </x14:cfRule>
          <x14:cfRule type="cellIs" priority="117" operator="equal" id="{6252252E-6537-46E3-B642-62A37A90B75C}">
            <xm:f>'12 Formulas'!$S$4</xm:f>
            <x14:dxf>
              <fill>
                <patternFill>
                  <bgColor rgb="FFFFC000"/>
                </patternFill>
              </fill>
            </x14:dxf>
          </x14:cfRule>
          <x14:cfRule type="cellIs" priority="118" operator="equal" id="{4020D38E-737E-4387-8FD9-932E03B15627}">
            <xm:f>'12 Formulas'!$S$5</xm:f>
            <x14:dxf>
              <fill>
                <patternFill>
                  <bgColor rgb="FFFFFF00"/>
                </patternFill>
              </fill>
            </x14:dxf>
          </x14:cfRule>
          <x14:cfRule type="cellIs" priority="119" operator="equal" id="{427602A6-29E3-4C5F-9396-73C92CD570A2}">
            <xm:f>'12 Formulas'!$S$6</xm:f>
            <x14:dxf>
              <fill>
                <patternFill>
                  <bgColor rgb="FF00B050"/>
                </patternFill>
              </fill>
            </x14:dxf>
          </x14:cfRule>
          <x14:cfRule type="cellIs" priority="120"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13" operator="equal" id="{DDC21399-BA0F-432B-98ED-D51F8F6C32E9}">
            <xm:f>'12 Formulas'!$X$5</xm:f>
            <x14:dxf>
              <fill>
                <patternFill>
                  <bgColor rgb="FFFFFF00"/>
                </patternFill>
              </fill>
            </x14:dxf>
          </x14:cfRule>
          <x14:cfRule type="cellIs" priority="114" operator="equal" id="{4619DA18-B47F-41B3-B102-89D8801BFF0F}">
            <xm:f>'12 Formulas'!$X$4</xm:f>
            <x14:dxf>
              <fill>
                <patternFill>
                  <bgColor rgb="FFFFC000"/>
                </patternFill>
              </fill>
            </x14:dxf>
          </x14:cfRule>
          <x14:cfRule type="cellIs" priority="115"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21" operator="equal" id="{BEE87249-2FFD-495D-9D3B-D2D2E9980F9A}">
            <xm:f>'12 Formulas'!$AK$2</xm:f>
            <x14:dxf>
              <fill>
                <patternFill>
                  <bgColor rgb="FFFF0000"/>
                </patternFill>
              </fill>
            </x14:dxf>
          </x14:cfRule>
          <x14:cfRule type="cellIs" priority="122" operator="equal" id="{20250438-0B72-4CC2-B880-8EE2F506F86C}">
            <xm:f>'12 Formulas'!$AK$3</xm:f>
            <x14:dxf>
              <fill>
                <patternFill>
                  <bgColor rgb="FFFFC000"/>
                </patternFill>
              </fill>
            </x14:dxf>
          </x14:cfRule>
          <x14:cfRule type="cellIs" priority="123" operator="equal" id="{C5812AE0-ED32-4172-BC63-BCC577D1C363}">
            <xm:f>'12 Formulas'!$AK$4</xm:f>
            <x14:dxf>
              <fill>
                <patternFill>
                  <bgColor rgb="FFFFFF00"/>
                </patternFill>
              </fill>
            </x14:dxf>
          </x14:cfRule>
          <x14:cfRule type="cellIs" priority="124"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4" operator="equal" id="{23518C40-4F95-48E4-809E-068033DB3FC2}">
            <xm:f>'12 Formulas'!$S$3</xm:f>
            <x14:dxf>
              <fill>
                <patternFill>
                  <bgColor rgb="FFFF0000"/>
                </patternFill>
              </fill>
            </x14:dxf>
          </x14:cfRule>
          <x14:cfRule type="cellIs" priority="105" operator="equal" id="{924FE9A6-B150-4B81-B303-6DF1B1AF877D}">
            <xm:f>'12 Formulas'!$S$4</xm:f>
            <x14:dxf>
              <fill>
                <patternFill>
                  <bgColor rgb="FFFFC000"/>
                </patternFill>
              </fill>
            </x14:dxf>
          </x14:cfRule>
          <x14:cfRule type="cellIs" priority="106" operator="equal" id="{424E3A90-0F6C-413D-8BD7-A09819611C70}">
            <xm:f>'12 Formulas'!$S$5</xm:f>
            <x14:dxf>
              <fill>
                <patternFill>
                  <bgColor rgb="FFFFFF00"/>
                </patternFill>
              </fill>
            </x14:dxf>
          </x14:cfRule>
          <x14:cfRule type="cellIs" priority="107" operator="equal" id="{136133A3-27D1-4CFA-B5E3-2489DE81CF07}">
            <xm:f>'12 Formulas'!$S$6</xm:f>
            <x14:dxf>
              <fill>
                <patternFill>
                  <bgColor rgb="FF00B050"/>
                </patternFill>
              </fill>
            </x14:dxf>
          </x14:cfRule>
          <x14:cfRule type="cellIs" priority="108"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101" operator="equal" id="{5569DD06-77BF-434E-9471-8E51674AC664}">
            <xm:f>'12 Formulas'!$X$5</xm:f>
            <x14:dxf>
              <fill>
                <patternFill>
                  <bgColor rgb="FFFFFF00"/>
                </patternFill>
              </fill>
            </x14:dxf>
          </x14:cfRule>
          <x14:cfRule type="cellIs" priority="102" operator="equal" id="{8F284257-2A17-4377-A34F-F39A05563AA6}">
            <xm:f>'12 Formulas'!$X$4</xm:f>
            <x14:dxf>
              <fill>
                <patternFill>
                  <bgColor rgb="FFFFC000"/>
                </patternFill>
              </fill>
            </x14:dxf>
          </x14:cfRule>
          <x14:cfRule type="cellIs" priority="103"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9" operator="equal" id="{A5D4CE73-E85A-4162-BB69-1A7C1199C55D}">
            <xm:f>'12 Formulas'!$AK$2</xm:f>
            <x14:dxf>
              <fill>
                <patternFill>
                  <bgColor rgb="FFFF0000"/>
                </patternFill>
              </fill>
            </x14:dxf>
          </x14:cfRule>
          <x14:cfRule type="cellIs" priority="110" operator="equal" id="{1F378AC0-9B94-4CDE-ABCD-B8E55D3A64CB}">
            <xm:f>'12 Formulas'!$AK$3</xm:f>
            <x14:dxf>
              <fill>
                <patternFill>
                  <bgColor rgb="FFFFC000"/>
                </patternFill>
              </fill>
            </x14:dxf>
          </x14:cfRule>
          <x14:cfRule type="cellIs" priority="111" operator="equal" id="{5170CC9E-863C-4D1D-AA76-D85D6C7CC6E7}">
            <xm:f>'12 Formulas'!$AK$4</xm:f>
            <x14:dxf>
              <fill>
                <patternFill>
                  <bgColor rgb="FFFFFF00"/>
                </patternFill>
              </fill>
            </x14:dxf>
          </x14:cfRule>
          <x14:cfRule type="cellIs" priority="112"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92" operator="equal" id="{712A8D52-8973-42A7-BC39-05FC39D8036E}">
            <xm:f>'12 Formulas'!$S$3</xm:f>
            <x14:dxf>
              <fill>
                <patternFill>
                  <bgColor rgb="FFFF0000"/>
                </patternFill>
              </fill>
            </x14:dxf>
          </x14:cfRule>
          <x14:cfRule type="cellIs" priority="93" operator="equal" id="{53334016-9AC8-4D98-A22B-7E8905033F3C}">
            <xm:f>'12 Formulas'!$S$4</xm:f>
            <x14:dxf>
              <fill>
                <patternFill>
                  <bgColor rgb="FFFFC000"/>
                </patternFill>
              </fill>
            </x14:dxf>
          </x14:cfRule>
          <x14:cfRule type="cellIs" priority="94" operator="equal" id="{ACB08507-FCDD-4718-8196-768299ED36FD}">
            <xm:f>'12 Formulas'!$S$5</xm:f>
            <x14:dxf>
              <fill>
                <patternFill>
                  <bgColor rgb="FFFFFF00"/>
                </patternFill>
              </fill>
            </x14:dxf>
          </x14:cfRule>
          <x14:cfRule type="cellIs" priority="95" operator="equal" id="{746306F2-BDB4-46AB-98CA-7E5CB10A18FB}">
            <xm:f>'12 Formulas'!$S$6</xm:f>
            <x14:dxf>
              <fill>
                <patternFill>
                  <bgColor rgb="FF00B050"/>
                </patternFill>
              </fill>
            </x14:dxf>
          </x14:cfRule>
          <x14:cfRule type="cellIs" priority="96"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9" operator="equal" id="{5775ABA0-DE93-49DE-B32D-69571814AAFE}">
            <xm:f>'12 Formulas'!$X$5</xm:f>
            <x14:dxf>
              <fill>
                <patternFill>
                  <bgColor rgb="FFFFFF00"/>
                </patternFill>
              </fill>
            </x14:dxf>
          </x14:cfRule>
          <x14:cfRule type="cellIs" priority="90" operator="equal" id="{B77A1682-5A1E-4A31-8DDD-8A22A240F026}">
            <xm:f>'12 Formulas'!$X$4</xm:f>
            <x14:dxf>
              <fill>
                <patternFill>
                  <bgColor rgb="FFFFC000"/>
                </patternFill>
              </fill>
            </x14:dxf>
          </x14:cfRule>
          <x14:cfRule type="cellIs" priority="91"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7" operator="equal" id="{30C4DE59-2E41-4BE8-A1C1-A45513E2CAE8}">
            <xm:f>'12 Formulas'!$AK$2</xm:f>
            <x14:dxf>
              <fill>
                <patternFill>
                  <bgColor rgb="FFFF0000"/>
                </patternFill>
              </fill>
            </x14:dxf>
          </x14:cfRule>
          <x14:cfRule type="cellIs" priority="98" operator="equal" id="{6097DE50-CC0F-401D-8D12-16DBA6876AA2}">
            <xm:f>'12 Formulas'!$AK$3</xm:f>
            <x14:dxf>
              <fill>
                <patternFill>
                  <bgColor rgb="FFFFC000"/>
                </patternFill>
              </fill>
            </x14:dxf>
          </x14:cfRule>
          <x14:cfRule type="cellIs" priority="99" operator="equal" id="{A1A06DFB-9910-4F25-85E3-C7FE90268883}">
            <xm:f>'12 Formulas'!$AK$4</xm:f>
            <x14:dxf>
              <fill>
                <patternFill>
                  <bgColor rgb="FFFFFF00"/>
                </patternFill>
              </fill>
            </x14:dxf>
          </x14:cfRule>
          <x14:cfRule type="cellIs" priority="100"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80" operator="equal" id="{5822C8D1-DB06-4C8B-A5B7-26D68DE64933}">
            <xm:f>'12 Formulas'!$S$3</xm:f>
            <x14:dxf>
              <fill>
                <patternFill>
                  <bgColor rgb="FFFF0000"/>
                </patternFill>
              </fill>
            </x14:dxf>
          </x14:cfRule>
          <x14:cfRule type="cellIs" priority="81" operator="equal" id="{0921E23D-C649-4CDD-A419-9E793F62B646}">
            <xm:f>'12 Formulas'!$S$4</xm:f>
            <x14:dxf>
              <fill>
                <patternFill>
                  <bgColor rgb="FFFFC000"/>
                </patternFill>
              </fill>
            </x14:dxf>
          </x14:cfRule>
          <x14:cfRule type="cellIs" priority="82" operator="equal" id="{1DE22895-29A2-4798-8D4C-63C72D95773B}">
            <xm:f>'12 Formulas'!$S$5</xm:f>
            <x14:dxf>
              <fill>
                <patternFill>
                  <bgColor rgb="FFFFFF00"/>
                </patternFill>
              </fill>
            </x14:dxf>
          </x14:cfRule>
          <x14:cfRule type="cellIs" priority="83" operator="equal" id="{D0FAABA1-A83E-4C6A-961C-6082041E5F63}">
            <xm:f>'12 Formulas'!$S$6</xm:f>
            <x14:dxf>
              <fill>
                <patternFill>
                  <bgColor rgb="FF00B050"/>
                </patternFill>
              </fill>
            </x14:dxf>
          </x14:cfRule>
          <x14:cfRule type="cellIs" priority="84"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7" operator="equal" id="{3400B599-E739-4CFB-9A6A-259A50731F4A}">
            <xm:f>'12 Formulas'!$X$5</xm:f>
            <x14:dxf>
              <fill>
                <patternFill>
                  <bgColor rgb="FFFFFF00"/>
                </patternFill>
              </fill>
            </x14:dxf>
          </x14:cfRule>
          <x14:cfRule type="cellIs" priority="78" operator="equal" id="{6D4DC834-729D-4B88-AA1A-A12677973E1C}">
            <xm:f>'12 Formulas'!$X$4</xm:f>
            <x14:dxf>
              <fill>
                <patternFill>
                  <bgColor rgb="FFFFC000"/>
                </patternFill>
              </fill>
            </x14:dxf>
          </x14:cfRule>
          <x14:cfRule type="cellIs" priority="79"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5" operator="equal" id="{616B2945-A49B-46C9-8B1D-8FCBD469FD00}">
            <xm:f>'12 Formulas'!$AK$2</xm:f>
            <x14:dxf>
              <fill>
                <patternFill>
                  <bgColor rgb="FFFF0000"/>
                </patternFill>
              </fill>
            </x14:dxf>
          </x14:cfRule>
          <x14:cfRule type="cellIs" priority="86" operator="equal" id="{36FABB08-3E2F-4EA6-8797-1585F496DC97}">
            <xm:f>'12 Formulas'!$AK$3</xm:f>
            <x14:dxf>
              <fill>
                <patternFill>
                  <bgColor rgb="FFFFC000"/>
                </patternFill>
              </fill>
            </x14:dxf>
          </x14:cfRule>
          <x14:cfRule type="cellIs" priority="87" operator="equal" id="{39E82368-B405-4437-9D48-CEB977FF7BA5}">
            <xm:f>'12 Formulas'!$AK$4</xm:f>
            <x14:dxf>
              <fill>
                <patternFill>
                  <bgColor rgb="FFFFFF00"/>
                </patternFill>
              </fill>
            </x14:dxf>
          </x14:cfRule>
          <x14:cfRule type="cellIs" priority="88"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8" operator="equal" id="{BA63583A-7F34-4064-9A56-0EE109747782}">
            <xm:f>'12 Formulas'!$S$3</xm:f>
            <x14:dxf>
              <fill>
                <patternFill>
                  <bgColor rgb="FFFF0000"/>
                </patternFill>
              </fill>
            </x14:dxf>
          </x14:cfRule>
          <x14:cfRule type="cellIs" priority="69" operator="equal" id="{E685F930-FCB0-469C-9710-072BCCD12833}">
            <xm:f>'12 Formulas'!$S$4</xm:f>
            <x14:dxf>
              <fill>
                <patternFill>
                  <bgColor rgb="FFFFC000"/>
                </patternFill>
              </fill>
            </x14:dxf>
          </x14:cfRule>
          <x14:cfRule type="cellIs" priority="70" operator="equal" id="{0E32E0ED-A514-4EE0-A872-06062F48CD57}">
            <xm:f>'12 Formulas'!$S$5</xm:f>
            <x14:dxf>
              <fill>
                <patternFill>
                  <bgColor rgb="FFFFFF00"/>
                </patternFill>
              </fill>
            </x14:dxf>
          </x14:cfRule>
          <x14:cfRule type="cellIs" priority="71" operator="equal" id="{31E7A355-3D39-4547-848B-03C8CCEE43EB}">
            <xm:f>'12 Formulas'!$S$6</xm:f>
            <x14:dxf>
              <fill>
                <patternFill>
                  <bgColor rgb="FF00B050"/>
                </patternFill>
              </fill>
            </x14:dxf>
          </x14:cfRule>
          <x14:cfRule type="cellIs" priority="72"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5" operator="equal" id="{8E0A43A8-727E-4892-959B-2C8E63EF9387}">
            <xm:f>'12 Formulas'!$X$5</xm:f>
            <x14:dxf>
              <fill>
                <patternFill>
                  <bgColor rgb="FFFFFF00"/>
                </patternFill>
              </fill>
            </x14:dxf>
          </x14:cfRule>
          <x14:cfRule type="cellIs" priority="66" operator="equal" id="{D0328FD0-4C79-4629-953B-F597EB2FE2D6}">
            <xm:f>'12 Formulas'!$X$4</xm:f>
            <x14:dxf>
              <fill>
                <patternFill>
                  <bgColor rgb="FFFFC000"/>
                </patternFill>
              </fill>
            </x14:dxf>
          </x14:cfRule>
          <x14:cfRule type="cellIs" priority="67"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73" operator="equal" id="{26BDCEF1-F53F-4E0A-B6A9-BD377D4F2B53}">
            <xm:f>'12 Formulas'!$AK$2</xm:f>
            <x14:dxf>
              <fill>
                <patternFill>
                  <bgColor rgb="FFFF0000"/>
                </patternFill>
              </fill>
            </x14:dxf>
          </x14:cfRule>
          <x14:cfRule type="cellIs" priority="74" operator="equal" id="{A6C7AC82-5D55-46A6-9233-C6A67644F2FB}">
            <xm:f>'12 Formulas'!$AK$3</xm:f>
            <x14:dxf>
              <fill>
                <patternFill>
                  <bgColor rgb="FFFFC000"/>
                </patternFill>
              </fill>
            </x14:dxf>
          </x14:cfRule>
          <x14:cfRule type="cellIs" priority="75" operator="equal" id="{2111C3B2-D6EB-49F5-812D-219212858027}">
            <xm:f>'12 Formulas'!$AK$4</xm:f>
            <x14:dxf>
              <fill>
                <patternFill>
                  <bgColor rgb="FFFFFF00"/>
                </patternFill>
              </fill>
            </x14:dxf>
          </x14:cfRule>
          <x14:cfRule type="cellIs" priority="76"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6" operator="equal" id="{F9979F13-D45A-4FFB-8084-14CD2D3C45B5}">
            <xm:f>'12 Formulas'!$S$3</xm:f>
            <x14:dxf>
              <fill>
                <patternFill>
                  <bgColor rgb="FFFF0000"/>
                </patternFill>
              </fill>
            </x14:dxf>
          </x14:cfRule>
          <x14:cfRule type="cellIs" priority="57" operator="equal" id="{151BE182-C576-4EEF-8DA8-9FA23418F5CD}">
            <xm:f>'12 Formulas'!$S$4</xm:f>
            <x14:dxf>
              <fill>
                <patternFill>
                  <bgColor rgb="FFFFC000"/>
                </patternFill>
              </fill>
            </x14:dxf>
          </x14:cfRule>
          <x14:cfRule type="cellIs" priority="58" operator="equal" id="{A8681683-F2E0-4CDD-8622-5725729E38B3}">
            <xm:f>'12 Formulas'!$S$5</xm:f>
            <x14:dxf>
              <fill>
                <patternFill>
                  <bgColor rgb="FFFFFF00"/>
                </patternFill>
              </fill>
            </x14:dxf>
          </x14:cfRule>
          <x14:cfRule type="cellIs" priority="59" operator="equal" id="{D41411AA-279F-4FE5-87CF-FC75128B8135}">
            <xm:f>'12 Formulas'!$S$6</xm:f>
            <x14:dxf>
              <fill>
                <patternFill>
                  <bgColor rgb="FF00B050"/>
                </patternFill>
              </fill>
            </x14:dxf>
          </x14:cfRule>
          <x14:cfRule type="cellIs" priority="60"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53" operator="equal" id="{0BF0F1B8-F4ED-4BC7-BF26-961E62F44CC8}">
            <xm:f>'12 Formulas'!$X$5</xm:f>
            <x14:dxf>
              <fill>
                <patternFill>
                  <bgColor rgb="FFFFFF00"/>
                </patternFill>
              </fill>
            </x14:dxf>
          </x14:cfRule>
          <x14:cfRule type="cellIs" priority="54" operator="equal" id="{E42DE455-854F-4177-AA28-416AF049F008}">
            <xm:f>'12 Formulas'!$X$4</xm:f>
            <x14:dxf>
              <fill>
                <patternFill>
                  <bgColor rgb="FFFFC000"/>
                </patternFill>
              </fill>
            </x14:dxf>
          </x14:cfRule>
          <x14:cfRule type="cellIs" priority="55"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61" operator="equal" id="{D1EC4B28-DB31-4045-B802-5A5EAD56957C}">
            <xm:f>'12 Formulas'!$AK$2</xm:f>
            <x14:dxf>
              <fill>
                <patternFill>
                  <bgColor rgb="FFFF0000"/>
                </patternFill>
              </fill>
            </x14:dxf>
          </x14:cfRule>
          <x14:cfRule type="cellIs" priority="62" operator="equal" id="{37A46223-BC46-4A23-98F7-136B1267184D}">
            <xm:f>'12 Formulas'!$AK$3</xm:f>
            <x14:dxf>
              <fill>
                <patternFill>
                  <bgColor rgb="FFFFC000"/>
                </patternFill>
              </fill>
            </x14:dxf>
          </x14:cfRule>
          <x14:cfRule type="cellIs" priority="63" operator="equal" id="{5EA8DBB0-FE16-481F-931C-80F4272DE990}">
            <xm:f>'12 Formulas'!$AK$4</xm:f>
            <x14:dxf>
              <fill>
                <patternFill>
                  <bgColor rgb="FFFFFF00"/>
                </patternFill>
              </fill>
            </x14:dxf>
          </x14:cfRule>
          <x14:cfRule type="cellIs" priority="64"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4" operator="equal" id="{BDF41CFE-176C-4050-A03C-8C98F714B785}">
            <xm:f>'12 Formulas'!$S$3</xm:f>
            <x14:dxf>
              <fill>
                <patternFill>
                  <bgColor rgb="FFFF0000"/>
                </patternFill>
              </fill>
            </x14:dxf>
          </x14:cfRule>
          <x14:cfRule type="cellIs" priority="45" operator="equal" id="{680A55AF-5AAD-4B10-865E-307823930EBF}">
            <xm:f>'12 Formulas'!$S$4</xm:f>
            <x14:dxf>
              <fill>
                <patternFill>
                  <bgColor rgb="FFFFC000"/>
                </patternFill>
              </fill>
            </x14:dxf>
          </x14:cfRule>
          <x14:cfRule type="cellIs" priority="46" operator="equal" id="{5234D734-BA64-4CCD-AF2F-081BCEB503E5}">
            <xm:f>'12 Formulas'!$S$5</xm:f>
            <x14:dxf>
              <fill>
                <patternFill>
                  <bgColor rgb="FFFFFF00"/>
                </patternFill>
              </fill>
            </x14:dxf>
          </x14:cfRule>
          <x14:cfRule type="cellIs" priority="47" operator="equal" id="{F19D902E-96DA-4808-A023-A8897156FF19}">
            <xm:f>'12 Formulas'!$S$6</xm:f>
            <x14:dxf>
              <fill>
                <patternFill>
                  <bgColor rgb="FF00B050"/>
                </patternFill>
              </fill>
            </x14:dxf>
          </x14:cfRule>
          <x14:cfRule type="cellIs" priority="48"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41" operator="equal" id="{3CA4E263-EAD1-4084-91BC-D65476495A66}">
            <xm:f>'12 Formulas'!$X$5</xm:f>
            <x14:dxf>
              <fill>
                <patternFill>
                  <bgColor rgb="FFFFFF00"/>
                </patternFill>
              </fill>
            </x14:dxf>
          </x14:cfRule>
          <x14:cfRule type="cellIs" priority="42" operator="equal" id="{4FA80947-DBBA-46F5-87F8-CB8030467BA0}">
            <xm:f>'12 Formulas'!$X$4</xm:f>
            <x14:dxf>
              <fill>
                <patternFill>
                  <bgColor rgb="FFFFC000"/>
                </patternFill>
              </fill>
            </x14:dxf>
          </x14:cfRule>
          <x14:cfRule type="cellIs" priority="43"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9" operator="equal" id="{56B98AA0-2F71-4BC2-9BA3-5BF0EBEE28D1}">
            <xm:f>'12 Formulas'!$AK$2</xm:f>
            <x14:dxf>
              <fill>
                <patternFill>
                  <bgColor rgb="FFFF0000"/>
                </patternFill>
              </fill>
            </x14:dxf>
          </x14:cfRule>
          <x14:cfRule type="cellIs" priority="50" operator="equal" id="{EB7B5F22-5B02-43A3-8702-D6CD888B7FEE}">
            <xm:f>'12 Formulas'!$AK$3</xm:f>
            <x14:dxf>
              <fill>
                <patternFill>
                  <bgColor rgb="FFFFC000"/>
                </patternFill>
              </fill>
            </x14:dxf>
          </x14:cfRule>
          <x14:cfRule type="cellIs" priority="51" operator="equal" id="{BB86BB71-7AEC-4D5E-B01A-9F93429955B3}">
            <xm:f>'12 Formulas'!$AK$4</xm:f>
            <x14:dxf>
              <fill>
                <patternFill>
                  <bgColor rgb="FFFFFF00"/>
                </patternFill>
              </fill>
            </x14:dxf>
          </x14:cfRule>
          <x14:cfRule type="cellIs" priority="52"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32" operator="equal" id="{F55564DA-06B3-43BC-B319-69A118680015}">
            <xm:f>'12 Formulas'!$S$3</xm:f>
            <x14:dxf>
              <fill>
                <patternFill>
                  <bgColor rgb="FFFF0000"/>
                </patternFill>
              </fill>
            </x14:dxf>
          </x14:cfRule>
          <x14:cfRule type="cellIs" priority="33" operator="equal" id="{F1F32C62-C47E-492D-A4DB-AF633A1BA8DF}">
            <xm:f>'12 Formulas'!$S$4</xm:f>
            <x14:dxf>
              <fill>
                <patternFill>
                  <bgColor rgb="FFFFC000"/>
                </patternFill>
              </fill>
            </x14:dxf>
          </x14:cfRule>
          <x14:cfRule type="cellIs" priority="34" operator="equal" id="{20BC8B92-5922-467A-82E4-8950EC6145E0}">
            <xm:f>'12 Formulas'!$S$5</xm:f>
            <x14:dxf>
              <fill>
                <patternFill>
                  <bgColor rgb="FFFFFF00"/>
                </patternFill>
              </fill>
            </x14:dxf>
          </x14:cfRule>
          <x14:cfRule type="cellIs" priority="35" operator="equal" id="{CC220968-0CEF-474F-9BC3-C9D65DF288C5}">
            <xm:f>'12 Formulas'!$S$6</xm:f>
            <x14:dxf>
              <fill>
                <patternFill>
                  <bgColor rgb="FF00B050"/>
                </patternFill>
              </fill>
            </x14:dxf>
          </x14:cfRule>
          <x14:cfRule type="cellIs" priority="36"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9" operator="equal" id="{4D8B0F24-E623-4178-B963-E5C824C3CFFB}">
            <xm:f>'12 Formulas'!$X$5</xm:f>
            <x14:dxf>
              <fill>
                <patternFill>
                  <bgColor rgb="FFFFFF00"/>
                </patternFill>
              </fill>
            </x14:dxf>
          </x14:cfRule>
          <x14:cfRule type="cellIs" priority="30" operator="equal" id="{AA7591BC-1886-4C11-91BC-B586ECBBCBC7}">
            <xm:f>'12 Formulas'!$X$4</xm:f>
            <x14:dxf>
              <fill>
                <patternFill>
                  <bgColor rgb="FFFFC000"/>
                </patternFill>
              </fill>
            </x14:dxf>
          </x14:cfRule>
          <x14:cfRule type="cellIs" priority="31"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7" operator="equal" id="{5658A1DC-95E3-40E2-93AE-28576FC6A2B3}">
            <xm:f>'12 Formulas'!$AK$2</xm:f>
            <x14:dxf>
              <fill>
                <patternFill>
                  <bgColor rgb="FFFF0000"/>
                </patternFill>
              </fill>
            </x14:dxf>
          </x14:cfRule>
          <x14:cfRule type="cellIs" priority="38" operator="equal" id="{50EF63B1-DA59-47C8-A26F-29C89A3CC222}">
            <xm:f>'12 Formulas'!$AK$3</xm:f>
            <x14:dxf>
              <fill>
                <patternFill>
                  <bgColor rgb="FFFFC000"/>
                </patternFill>
              </fill>
            </x14:dxf>
          </x14:cfRule>
          <x14:cfRule type="cellIs" priority="39" operator="equal" id="{2737EEE7-72E0-4373-A3C8-A07DAB12FE3D}">
            <xm:f>'12 Formulas'!$AK$4</xm:f>
            <x14:dxf>
              <fill>
                <patternFill>
                  <bgColor rgb="FFFFFF00"/>
                </patternFill>
              </fill>
            </x14:dxf>
          </x14:cfRule>
          <x14:cfRule type="cellIs" priority="40"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20" operator="equal" id="{C8488F78-DA0D-4D4A-A983-A352FAFA2DDE}">
            <xm:f>'12 Formulas'!$S$3</xm:f>
            <x14:dxf>
              <fill>
                <patternFill>
                  <bgColor rgb="FFFF0000"/>
                </patternFill>
              </fill>
            </x14:dxf>
          </x14:cfRule>
          <x14:cfRule type="cellIs" priority="21" operator="equal" id="{7B186492-FD9F-4072-94AC-5E677F347B5F}">
            <xm:f>'12 Formulas'!$S$4</xm:f>
            <x14:dxf>
              <fill>
                <patternFill>
                  <bgColor rgb="FFFFC000"/>
                </patternFill>
              </fill>
            </x14:dxf>
          </x14:cfRule>
          <x14:cfRule type="cellIs" priority="22" operator="equal" id="{EBFF2540-4D89-49A0-B327-0E613D1494F9}">
            <xm:f>'12 Formulas'!$S$5</xm:f>
            <x14:dxf>
              <fill>
                <patternFill>
                  <bgColor rgb="FFFFFF00"/>
                </patternFill>
              </fill>
            </x14:dxf>
          </x14:cfRule>
          <x14:cfRule type="cellIs" priority="23" operator="equal" id="{8E146FFF-E3D1-4600-B613-ED060722886A}">
            <xm:f>'12 Formulas'!$S$6</xm:f>
            <x14:dxf>
              <fill>
                <patternFill>
                  <bgColor rgb="FF00B050"/>
                </patternFill>
              </fill>
            </x14:dxf>
          </x14:cfRule>
          <x14:cfRule type="cellIs" priority="24"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7" operator="equal" id="{28644A5E-AFBB-418B-952E-69077D51E232}">
            <xm:f>'12 Formulas'!$X$5</xm:f>
            <x14:dxf>
              <fill>
                <patternFill>
                  <bgColor rgb="FFFFFF00"/>
                </patternFill>
              </fill>
            </x14:dxf>
          </x14:cfRule>
          <x14:cfRule type="cellIs" priority="18" operator="equal" id="{62319A38-8B48-4283-BFD2-B41F89C9A3AC}">
            <xm:f>'12 Formulas'!$X$4</xm:f>
            <x14:dxf>
              <fill>
                <patternFill>
                  <bgColor rgb="FFFFC000"/>
                </patternFill>
              </fill>
            </x14:dxf>
          </x14:cfRule>
          <x14:cfRule type="cellIs" priority="19"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5" operator="equal" id="{160923A5-4451-41D9-9C7A-438789DFDD91}">
            <xm:f>'12 Formulas'!$AK$2</xm:f>
            <x14:dxf>
              <fill>
                <patternFill>
                  <bgColor rgb="FFFF0000"/>
                </patternFill>
              </fill>
            </x14:dxf>
          </x14:cfRule>
          <x14:cfRule type="cellIs" priority="26" operator="equal" id="{81890427-0FA0-4FD8-81F5-569E04B3AAF8}">
            <xm:f>'12 Formulas'!$AK$3</xm:f>
            <x14:dxf>
              <fill>
                <patternFill>
                  <bgColor rgb="FFFFC000"/>
                </patternFill>
              </fill>
            </x14:dxf>
          </x14:cfRule>
          <x14:cfRule type="cellIs" priority="27" operator="equal" id="{9C062B2D-1EB5-49D6-9EB4-13B98F40A2E5}">
            <xm:f>'12 Formulas'!$AK$4</xm:f>
            <x14:dxf>
              <fill>
                <patternFill>
                  <bgColor rgb="FFFFFF00"/>
                </patternFill>
              </fill>
            </x14:dxf>
          </x14:cfRule>
          <x14:cfRule type="cellIs" priority="28" operator="equal" id="{4BD72212-432B-452F-9292-594D92FC1519}">
            <xm:f>'12 Formulas'!$AK$5</xm:f>
            <x14:dxf>
              <fill>
                <patternFill>
                  <bgColor rgb="FF92D050"/>
                </patternFill>
              </fill>
            </x14:dxf>
          </x14:cfRule>
          <xm:sqref>L282</xm:sqref>
        </x14:conditionalFormatting>
        <x14:conditionalFormatting xmlns:xm="http://schemas.microsoft.com/office/excel/2006/main">
          <x14:cfRule type="cellIs" priority="1" operator="equal" id="{ADBF6A6E-A6FB-40C4-A193-7DFF785724D3}">
            <xm:f>'\Doc\Downloads\[MRC 2024 - PLANEACION - JURÍDICA (4).xlsx]12 Formulas'!#REF!</xm:f>
            <x14:dxf>
              <fill>
                <patternFill>
                  <bgColor rgb="FFFF0000"/>
                </patternFill>
              </fill>
            </x14:dxf>
          </x14:cfRule>
          <x14:cfRule type="cellIs" priority="2" operator="equal" id="{F7C66765-A3B9-4988-8D21-453B8F582841}">
            <xm:f>'\Doc\Downloads\[MRC 2024 - PLANEACION - JURÍDICA (4).xlsx]12 Formulas'!#REF!</xm:f>
            <x14:dxf>
              <fill>
                <patternFill>
                  <bgColor rgb="FFFFC000"/>
                </patternFill>
              </fill>
            </x14:dxf>
          </x14:cfRule>
          <x14:cfRule type="cellIs" priority="3" operator="equal" id="{7D0C81E9-79FD-48EA-B5C9-8F6A934B83E6}">
            <xm:f>'\Doc\Downloads\[MRC 2024 - PLANEACION - JURÍDICA (4).xlsx]12 Formulas'!#REF!</xm:f>
            <x14:dxf>
              <fill>
                <patternFill>
                  <bgColor rgb="FFFFFF00"/>
                </patternFill>
              </fill>
            </x14:dxf>
          </x14:cfRule>
          <x14:cfRule type="cellIs" priority="4" operator="equal" id="{A55DF009-1F82-47E5-AE9E-42F44B77109D}">
            <xm:f>'\Doc\Downloads\[MRC 2024 - PLANEACION - JURÍDICA (4).xlsx]12 Formulas'!#REF!</xm:f>
            <x14:dxf>
              <fill>
                <patternFill>
                  <bgColor rgb="FF92D050"/>
                </patternFill>
              </fill>
            </x14:dxf>
          </x14:cfRule>
          <xm:sqref>G12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70" zoomScaleNormal="70" zoomScaleSheetLayoutView="55" workbookViewId="0">
      <selection activeCell="H13" sqref="H13:R14"/>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1" customWidth="1"/>
    <col min="13" max="13" width="10.7265625" style="181" customWidth="1"/>
    <col min="14" max="14" width="16.81640625" style="182" customWidth="1"/>
    <col min="15" max="15" width="20.1796875" style="181" customWidth="1"/>
    <col min="16" max="16" width="20.81640625" style="52" customWidth="1"/>
    <col min="17" max="17" width="16.54296875" style="182" customWidth="1"/>
    <col min="18" max="18" width="26.1796875" style="182"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6"/>
      <c r="B1" s="812" t="s">
        <v>144</v>
      </c>
      <c r="C1" s="812"/>
      <c r="D1" s="812"/>
      <c r="E1" s="812"/>
      <c r="F1" s="812"/>
      <c r="G1" s="812"/>
      <c r="H1" s="812"/>
      <c r="I1" s="812"/>
      <c r="J1" s="812"/>
      <c r="K1" s="812"/>
      <c r="L1" s="812"/>
      <c r="M1" s="812"/>
      <c r="N1" s="608" t="s">
        <v>372</v>
      </c>
      <c r="O1" s="609"/>
    </row>
    <row r="2" spans="1:33" ht="15" customHeight="1" x14ac:dyDescent="0.35">
      <c r="A2" s="606"/>
      <c r="B2" s="812"/>
      <c r="C2" s="812"/>
      <c r="D2" s="812"/>
      <c r="E2" s="812"/>
      <c r="F2" s="812"/>
      <c r="G2" s="812"/>
      <c r="H2" s="812"/>
      <c r="I2" s="812"/>
      <c r="J2" s="812"/>
      <c r="K2" s="812"/>
      <c r="L2" s="812"/>
      <c r="M2" s="812"/>
      <c r="N2" s="814" t="s">
        <v>117</v>
      </c>
      <c r="O2" s="815"/>
    </row>
    <row r="3" spans="1:33" ht="15" customHeight="1" x14ac:dyDescent="0.35">
      <c r="A3" s="606"/>
      <c r="B3" s="812"/>
      <c r="C3" s="812"/>
      <c r="D3" s="812"/>
      <c r="E3" s="812"/>
      <c r="F3" s="812"/>
      <c r="G3" s="812"/>
      <c r="H3" s="812"/>
      <c r="I3" s="812"/>
      <c r="J3" s="812"/>
      <c r="K3" s="812"/>
      <c r="L3" s="812"/>
      <c r="M3" s="812"/>
      <c r="N3" s="816" t="s">
        <v>371</v>
      </c>
      <c r="O3" s="817"/>
    </row>
    <row r="4" spans="1:33" s="156" customFormat="1" ht="15" customHeight="1" x14ac:dyDescent="0.25">
      <c r="A4" s="607"/>
      <c r="B4" s="813"/>
      <c r="C4" s="813"/>
      <c r="D4" s="813"/>
      <c r="E4" s="813"/>
      <c r="F4" s="813"/>
      <c r="G4" s="813"/>
      <c r="H4" s="813"/>
      <c r="I4" s="813"/>
      <c r="J4" s="813"/>
      <c r="K4" s="813"/>
      <c r="L4" s="813"/>
      <c r="M4" s="813"/>
      <c r="N4" s="814" t="s">
        <v>286</v>
      </c>
      <c r="O4" s="815"/>
      <c r="Q4" s="157"/>
      <c r="R4" s="157"/>
      <c r="AA4" s="159"/>
      <c r="AB4" s="159"/>
      <c r="AC4" s="159"/>
      <c r="AD4" s="159"/>
      <c r="AE4" s="159"/>
    </row>
    <row r="5" spans="1:33" s="156" customFormat="1" ht="28.5" customHeight="1" x14ac:dyDescent="0.25">
      <c r="A5" s="459" t="s">
        <v>14</v>
      </c>
      <c r="B5" s="821" t="str">
        <f>'1 Contexto e Identificación'!B6:E6</f>
        <v xml:space="preserve">GESTIÓN JURÍDICA  </v>
      </c>
      <c r="C5" s="822"/>
      <c r="D5" s="822"/>
      <c r="E5" s="822"/>
      <c r="F5" s="822"/>
      <c r="G5" s="822"/>
      <c r="H5" s="822"/>
      <c r="I5" s="822"/>
      <c r="J5" s="822"/>
      <c r="K5" s="822"/>
      <c r="L5" s="822"/>
      <c r="M5" s="823"/>
      <c r="R5" s="161"/>
      <c r="S5" s="47"/>
      <c r="T5" s="47"/>
      <c r="AA5" s="159"/>
      <c r="AB5" s="159"/>
      <c r="AC5" s="159"/>
      <c r="AD5" s="159"/>
      <c r="AE5" s="159"/>
    </row>
    <row r="6" spans="1:33" s="156" customFormat="1" ht="37.5" customHeight="1" x14ac:dyDescent="0.25">
      <c r="A6" s="447" t="s">
        <v>16</v>
      </c>
      <c r="B6" s="824" t="str">
        <f>'1 Contexto e Identificación'!B7:E7</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825"/>
      <c r="D6" s="825"/>
      <c r="E6" s="825"/>
      <c r="F6" s="825"/>
      <c r="G6" s="825"/>
      <c r="H6" s="825"/>
      <c r="I6" s="825"/>
      <c r="J6" s="825"/>
      <c r="K6" s="825"/>
      <c r="L6" s="825"/>
      <c r="M6" s="826"/>
      <c r="O6" s="764" t="s">
        <v>227</v>
      </c>
      <c r="P6" s="159"/>
      <c r="R6" s="161"/>
      <c r="S6" s="47"/>
      <c r="T6" s="47"/>
      <c r="AA6" s="159"/>
      <c r="AB6" s="159"/>
      <c r="AC6" s="159"/>
      <c r="AD6" s="159"/>
      <c r="AE6" s="159"/>
    </row>
    <row r="7" spans="1:33" s="156" customFormat="1" ht="18" customHeight="1" x14ac:dyDescent="0.25">
      <c r="A7" s="395"/>
      <c r="B7" s="284"/>
      <c r="C7" s="395"/>
      <c r="D7" s="396"/>
      <c r="E7" s="392"/>
      <c r="F7" s="392"/>
      <c r="G7" s="393"/>
      <c r="H7" s="394"/>
      <c r="I7" s="393"/>
      <c r="J7" s="394"/>
      <c r="K7" s="393"/>
      <c r="L7" s="820"/>
      <c r="M7" s="820"/>
      <c r="O7" s="764"/>
      <c r="P7" s="159"/>
      <c r="Q7" s="157"/>
      <c r="R7" s="157"/>
      <c r="AA7" s="159"/>
      <c r="AB7" s="159"/>
      <c r="AC7" s="159"/>
      <c r="AD7" s="159"/>
      <c r="AE7" s="159"/>
    </row>
    <row r="8" spans="1:33" s="156" customFormat="1" ht="6.75" customHeight="1" x14ac:dyDescent="0.25">
      <c r="A8" s="395"/>
      <c r="B8" s="284"/>
      <c r="C8" s="397"/>
      <c r="D8" s="398"/>
      <c r="E8" s="399"/>
      <c r="F8" s="400"/>
      <c r="G8" s="392"/>
      <c r="H8" s="401"/>
      <c r="I8" s="392"/>
      <c r="J8" s="401"/>
      <c r="K8" s="393"/>
      <c r="L8" s="820"/>
      <c r="M8" s="820"/>
      <c r="Q8" s="157"/>
      <c r="R8" s="157"/>
      <c r="AA8" s="159"/>
      <c r="AB8" s="159"/>
      <c r="AC8" s="159"/>
      <c r="AD8" s="159"/>
      <c r="AE8" s="159"/>
    </row>
    <row r="9" spans="1:33" s="156" customFormat="1" ht="5.5" customHeight="1" thickBot="1" x14ac:dyDescent="0.3">
      <c r="A9" s="47"/>
      <c r="B9" s="199"/>
      <c r="C9" s="205"/>
      <c r="D9" s="205"/>
      <c r="E9" s="132"/>
      <c r="F9" s="203"/>
      <c r="G9" s="206"/>
      <c r="L9" s="202"/>
      <c r="M9" s="207"/>
      <c r="N9" s="157"/>
      <c r="O9" s="158"/>
      <c r="Q9" s="157"/>
      <c r="R9" s="157"/>
      <c r="AA9" s="159"/>
      <c r="AB9" s="159"/>
      <c r="AC9" s="159"/>
      <c r="AD9" s="159"/>
      <c r="AE9" s="159"/>
    </row>
    <row r="10" spans="1:33" ht="14.5" customHeight="1" thickBot="1" x14ac:dyDescent="0.4">
      <c r="A10" s="47"/>
      <c r="B10" s="200"/>
      <c r="C10" s="47"/>
      <c r="D10" s="47"/>
      <c r="E10" s="818" t="s">
        <v>265</v>
      </c>
      <c r="F10" s="727"/>
      <c r="G10" s="819"/>
      <c r="H10" s="47"/>
      <c r="I10" s="620" t="s">
        <v>287</v>
      </c>
      <c r="J10" s="621"/>
      <c r="K10" s="621"/>
      <c r="L10" s="621"/>
      <c r="M10" s="622"/>
      <c r="N10" s="628" t="s">
        <v>103</v>
      </c>
      <c r="O10" s="661"/>
      <c r="P10" s="661"/>
      <c r="Q10" s="662"/>
      <c r="R10" s="136" t="s">
        <v>288</v>
      </c>
      <c r="S10" s="47"/>
      <c r="T10" s="47"/>
      <c r="U10" s="162"/>
      <c r="V10" s="162"/>
      <c r="W10" s="162"/>
      <c r="X10" s="162"/>
      <c r="Y10" s="162"/>
      <c r="Z10" s="162"/>
    </row>
    <row r="11" spans="1:33" ht="35" thickBot="1" x14ac:dyDescent="0.3">
      <c r="A11" s="144" t="s">
        <v>233</v>
      </c>
      <c r="B11" s="145" t="s">
        <v>234</v>
      </c>
      <c r="C11" s="357"/>
      <c r="D11" s="150" t="s">
        <v>53</v>
      </c>
      <c r="E11" s="348" t="s">
        <v>88</v>
      </c>
      <c r="F11" s="347" t="s">
        <v>90</v>
      </c>
      <c r="G11" s="349" t="s">
        <v>219</v>
      </c>
      <c r="H11" s="77" t="s">
        <v>271</v>
      </c>
      <c r="I11" s="163" t="s">
        <v>272</v>
      </c>
      <c r="J11" s="164" t="s">
        <v>273</v>
      </c>
      <c r="K11" s="164" t="s">
        <v>274</v>
      </c>
      <c r="L11" s="165" t="s">
        <v>275</v>
      </c>
      <c r="M11" s="166" t="s">
        <v>276</v>
      </c>
      <c r="N11" s="168" t="s">
        <v>277</v>
      </c>
      <c r="O11" s="165" t="s">
        <v>278</v>
      </c>
      <c r="P11" s="164" t="s">
        <v>274</v>
      </c>
      <c r="Q11" s="167" t="s">
        <v>279</v>
      </c>
      <c r="R11" s="167" t="s">
        <v>280</v>
      </c>
      <c r="S11" s="47"/>
      <c r="T11" s="47"/>
      <c r="V11" s="162"/>
      <c r="W11" s="162"/>
      <c r="X11" s="172"/>
      <c r="Y11" s="172"/>
      <c r="Z11" s="172"/>
      <c r="AA11" s="172"/>
      <c r="AB11" s="172"/>
      <c r="AC11" s="172"/>
      <c r="AD11" s="172"/>
      <c r="AE11" s="172"/>
      <c r="AF11" s="172"/>
      <c r="AG11" s="172"/>
    </row>
    <row r="12" spans="1:33" ht="120.75" customHeight="1" x14ac:dyDescent="0.25">
      <c r="A12" s="784" t="str">
        <f>'1 Contexto e Identificación'!$A$11</f>
        <v>R1</v>
      </c>
      <c r="B12" s="788" t="str">
        <f>+'1 Contexto e Identificación'!$E$11</f>
        <v>Posibilidad de recibir o solicitar cualquier dádiva o beneficio a nombre propio o de terceros con el fin de  entregar licencias de conducción en custodia de la Oficina Asesora Jurídica por sanciones de suspensión, sin el cumplimiento de requisitos (término de suspensión)</v>
      </c>
      <c r="C12" s="376" t="s">
        <v>244</v>
      </c>
      <c r="D12" s="375" t="str">
        <f>+IF('5 Valoración Control'!G12="","",'5 Valoración Control'!G12)</f>
        <v/>
      </c>
      <c r="E12" s="768" t="str">
        <f>+'6 Mapa Calor Residual'!$C$12</f>
        <v/>
      </c>
      <c r="F12" s="772" t="str">
        <f>+'6 Mapa Calor Residual'!$D$12</f>
        <v/>
      </c>
      <c r="G12" s="790" t="str">
        <f>+'6 Mapa Calor Residual'!$E$12</f>
        <v/>
      </c>
      <c r="H12" s="184" t="str">
        <f>+IF('8 Mapa Riesgo, Plan Acción'!M12="","",'8 Mapa Riesgo, Plan Acción'!M12)</f>
        <v>Reducir_Mitigar</v>
      </c>
      <c r="I12" s="194" t="str">
        <f>+IF('8 Mapa Riesgo, Plan Acción'!N12="","",'8 Mapa Riesgo, Plan Acción'!N12)</f>
        <v>Actualización constante del cuadro de inventario de licencias de conducción en custodia de la Oficina Asesora Jurídica</v>
      </c>
      <c r="J12" s="191" t="str">
        <f>+IF('8 Mapa Riesgo, Plan Acción'!O12="","",'8 Mapa Riesgo, Plan Acción'!O12)</f>
        <v>Inventario de licencias de conducción en custodia de la Oficina Asesora Jurídica actualizado</v>
      </c>
      <c r="K12" s="191" t="str">
        <f>+IF('8 Mapa Riesgo, Plan Acción'!P12="","",'8 Mapa Riesgo, Plan Acción'!P12)</f>
        <v>Asesor Jurídico</v>
      </c>
      <c r="L12" s="208">
        <f>+IF('8 Mapa Riesgo, Plan Acción'!Q12="","",'8 Mapa Riesgo, Plan Acción'!Q12)</f>
        <v>45536</v>
      </c>
      <c r="M12" s="209">
        <f>+IF('8 Mapa Riesgo, Plan Acción'!R12="","",'8 Mapa Riesgo, Plan Acción'!R12)</f>
        <v>45641</v>
      </c>
      <c r="N12" s="195" t="str">
        <f>+IF('8 Mapa Riesgo, Plan Acción'!S12="","",'8 Mapa Riesgo, Plan Acción'!S12)</f>
        <v>Actuaizar el cuadro de inventario de licencias de conducción en custodia de la Oficina Asesora Jurídica</v>
      </c>
      <c r="O12" s="191" t="str">
        <f>+IF('8 Mapa Riesgo, Plan Acción'!T12="","",'8 Mapa Riesgo, Plan Acción'!T12)</f>
        <v>Cuadro de excel - Inventario de licencias de conducción en custodia de la Oficina Asesora Jurídica</v>
      </c>
      <c r="P12" s="191" t="str">
        <f>+IF('8 Mapa Riesgo, Plan Acción'!U12="","",'8 Mapa Riesgo, Plan Acción'!U12)</f>
        <v>Asesor Jurídico</v>
      </c>
      <c r="Q12" s="138" t="str">
        <f>+IF('8 Mapa Riesgo, Plan Acción'!V12="","",'8 Mapa Riesgo, Plan Acción'!V12)</f>
        <v xml:space="preserve">30 días </v>
      </c>
      <c r="R12" s="152" t="str">
        <f>+IF('8 Mapa Riesgo, Plan Acción'!W12="","",'8 Mapa Riesgo, Plan Acción'!W12)</f>
        <v>1 actualización general mensual</v>
      </c>
      <c r="S12" s="173"/>
      <c r="T12" s="173"/>
      <c r="V12" s="162"/>
      <c r="W12" s="162"/>
      <c r="X12" s="172"/>
      <c r="Y12" s="172"/>
      <c r="Z12" s="172"/>
      <c r="AA12" s="174"/>
      <c r="AB12" s="174"/>
      <c r="AC12" s="174"/>
      <c r="AD12" s="174"/>
      <c r="AE12" s="174"/>
      <c r="AF12" s="172"/>
      <c r="AG12" s="172"/>
    </row>
    <row r="13" spans="1:33" ht="12.75" customHeight="1" x14ac:dyDescent="0.25">
      <c r="A13" s="786"/>
      <c r="B13" s="767"/>
      <c r="C13" s="794" t="s">
        <v>259</v>
      </c>
      <c r="D13" s="767" t="str">
        <f>+IF('5 Valoración Control'!G15="","",'5 Valoración Control'!G15)</f>
        <v/>
      </c>
      <c r="E13" s="770"/>
      <c r="F13" s="774"/>
      <c r="G13" s="792"/>
      <c r="H13" s="185" t="s">
        <v>285</v>
      </c>
      <c r="I13" s="107" t="s">
        <v>394</v>
      </c>
      <c r="J13" s="137" t="s">
        <v>395</v>
      </c>
      <c r="K13" s="137" t="s">
        <v>389</v>
      </c>
      <c r="L13" s="210">
        <v>45536</v>
      </c>
      <c r="M13" s="211">
        <v>45641</v>
      </c>
      <c r="N13" s="196" t="s">
        <v>396</v>
      </c>
      <c r="O13" s="137" t="s">
        <v>395</v>
      </c>
      <c r="P13" s="137" t="s">
        <v>389</v>
      </c>
      <c r="Q13" s="138" t="s">
        <v>392</v>
      </c>
      <c r="R13" s="138" t="s">
        <v>393</v>
      </c>
      <c r="S13" s="173"/>
      <c r="T13" s="173"/>
      <c r="V13" s="162"/>
      <c r="W13" s="162"/>
      <c r="X13" s="172"/>
      <c r="Y13" s="175"/>
      <c r="Z13" s="176"/>
      <c r="AA13" s="174"/>
      <c r="AB13" s="174"/>
      <c r="AC13" s="174"/>
      <c r="AD13" s="174"/>
      <c r="AE13" s="174"/>
      <c r="AF13" s="172"/>
      <c r="AG13" s="172"/>
    </row>
    <row r="14" spans="1:33" ht="12.75" customHeight="1" x14ac:dyDescent="0.25">
      <c r="A14" s="786"/>
      <c r="B14" s="767"/>
      <c r="C14" s="794"/>
      <c r="D14" s="767"/>
      <c r="E14" s="770"/>
      <c r="F14" s="774"/>
      <c r="G14" s="792"/>
      <c r="H14" s="185" t="s">
        <v>285</v>
      </c>
      <c r="I14" s="107" t="s">
        <v>397</v>
      </c>
      <c r="J14" s="137" t="s">
        <v>398</v>
      </c>
      <c r="K14" s="137" t="s">
        <v>389</v>
      </c>
      <c r="L14" s="210">
        <v>45536</v>
      </c>
      <c r="M14" s="211">
        <v>45641</v>
      </c>
      <c r="N14" s="196" t="s">
        <v>399</v>
      </c>
      <c r="O14" s="137" t="s">
        <v>398</v>
      </c>
      <c r="P14" s="137" t="s">
        <v>389</v>
      </c>
      <c r="Q14" s="138" t="s">
        <v>392</v>
      </c>
      <c r="R14" s="138" t="s">
        <v>393</v>
      </c>
      <c r="S14" s="173"/>
      <c r="T14" s="173"/>
      <c r="V14" s="162"/>
      <c r="W14" s="162"/>
      <c r="X14" s="172"/>
      <c r="Y14" s="175"/>
      <c r="Z14" s="176"/>
      <c r="AA14" s="174"/>
      <c r="AB14" s="174"/>
      <c r="AC14" s="174"/>
      <c r="AD14" s="177"/>
      <c r="AE14" s="174"/>
      <c r="AF14" s="172"/>
      <c r="AG14" s="172"/>
    </row>
    <row r="15" spans="1:33" ht="12.75" customHeight="1" x14ac:dyDescent="0.25">
      <c r="A15" s="786"/>
      <c r="B15" s="767"/>
      <c r="C15" s="794"/>
      <c r="D15" s="767"/>
      <c r="E15" s="770"/>
      <c r="F15" s="774"/>
      <c r="G15" s="792"/>
      <c r="H15" s="185" t="str">
        <f>+IF('8 Mapa Riesgo, Plan Acción'!M17="","",'8 Mapa Riesgo, Plan Acción'!M17)</f>
        <v/>
      </c>
      <c r="I15" s="107" t="str">
        <f>+IF('8 Mapa Riesgo, Plan Acción'!N17="","",'8 Mapa Riesgo, Plan Acción'!N17)</f>
        <v/>
      </c>
      <c r="J15" s="137" t="str">
        <f>+IF('8 Mapa Riesgo, Plan Acción'!O17="","",'8 Mapa Riesgo, Plan Acción'!O17)</f>
        <v/>
      </c>
      <c r="K15" s="137" t="str">
        <f>+IF('8 Mapa Riesgo, Plan Acción'!P17="","",'8 Mapa Riesgo, Plan Acción'!P17)</f>
        <v/>
      </c>
      <c r="L15" s="210" t="str">
        <f>+IF('8 Mapa Riesgo, Plan Acción'!Q17="","",'8 Mapa Riesgo, Plan Acción'!Q17)</f>
        <v/>
      </c>
      <c r="M15" s="211" t="str">
        <f>+IF('8 Mapa Riesgo, Plan Acción'!R17="","",'8 Mapa Riesgo, Plan Acción'!R17)</f>
        <v/>
      </c>
      <c r="N15" s="196" t="str">
        <f>+IF('8 Mapa Riesgo, Plan Acción'!S17="","",'8 Mapa Riesgo, Plan Acción'!S17)</f>
        <v/>
      </c>
      <c r="O15" s="137" t="str">
        <f>+IF('8 Mapa Riesgo, Plan Acción'!T17="","",'8 Mapa Riesgo, Plan Acción'!T17)</f>
        <v/>
      </c>
      <c r="P15" s="137" t="str">
        <f>+IF('8 Mapa Riesgo, Plan Acción'!U17="","",'8 Mapa Riesgo, Plan Acción'!U17)</f>
        <v/>
      </c>
      <c r="Q15" s="138" t="str">
        <f>+IF('8 Mapa Riesgo, Plan Acción'!V17="","",'8 Mapa Riesgo, Plan Acción'!V17)</f>
        <v/>
      </c>
      <c r="R15" s="138" t="str">
        <f>+IF('8 Mapa Riesgo, Plan Acción'!W17="","",'8 Mapa Riesgo, Plan Acción'!W17)</f>
        <v/>
      </c>
      <c r="S15" s="173"/>
      <c r="T15" s="173"/>
      <c r="V15" s="162"/>
      <c r="W15" s="162"/>
      <c r="X15" s="172"/>
      <c r="Y15" s="175"/>
      <c r="Z15" s="176"/>
      <c r="AA15" s="174"/>
      <c r="AB15" s="174"/>
      <c r="AC15" s="174"/>
      <c r="AD15" s="174"/>
      <c r="AE15" s="174"/>
      <c r="AF15" s="172"/>
      <c r="AG15" s="172"/>
    </row>
    <row r="16" spans="1:33" ht="12.75" customHeight="1" x14ac:dyDescent="0.25">
      <c r="A16" s="786"/>
      <c r="B16" s="767"/>
      <c r="C16" s="794" t="s">
        <v>260</v>
      </c>
      <c r="D16" s="767" t="str">
        <f>+IF('5 Valoración Control'!G18="","",'5 Valoración Control'!G18)</f>
        <v/>
      </c>
      <c r="E16" s="770"/>
      <c r="F16" s="774"/>
      <c r="G16" s="792"/>
      <c r="H16" s="185" t="str">
        <f>+IF('8 Mapa Riesgo, Plan Acción'!M18="","",'8 Mapa Riesgo, Plan Acción'!M18)</f>
        <v/>
      </c>
      <c r="I16" s="107" t="str">
        <f>+IF('8 Mapa Riesgo, Plan Acción'!N18="","",'8 Mapa Riesgo, Plan Acción'!N18)</f>
        <v/>
      </c>
      <c r="J16" s="137" t="str">
        <f>+IF('8 Mapa Riesgo, Plan Acción'!O18="","",'8 Mapa Riesgo, Plan Acción'!O18)</f>
        <v/>
      </c>
      <c r="K16" s="137" t="str">
        <f>+IF('8 Mapa Riesgo, Plan Acción'!P18="","",'8 Mapa Riesgo, Plan Acción'!P18)</f>
        <v/>
      </c>
      <c r="L16" s="210" t="str">
        <f>+IF('8 Mapa Riesgo, Plan Acción'!Q18="","",'8 Mapa Riesgo, Plan Acción'!Q18)</f>
        <v/>
      </c>
      <c r="M16" s="211" t="str">
        <f>+IF('8 Mapa Riesgo, Plan Acción'!R18="","",'8 Mapa Riesgo, Plan Acción'!R18)</f>
        <v/>
      </c>
      <c r="N16" s="196" t="str">
        <f>+IF('8 Mapa Riesgo, Plan Acción'!S18="","",'8 Mapa Riesgo, Plan Acción'!S18)</f>
        <v/>
      </c>
      <c r="O16" s="137" t="str">
        <f>+IF('8 Mapa Riesgo, Plan Acción'!T18="","",'8 Mapa Riesgo, Plan Acción'!T18)</f>
        <v/>
      </c>
      <c r="P16" s="137" t="str">
        <f>+IF('8 Mapa Riesgo, Plan Acción'!U18="","",'8 Mapa Riesgo, Plan Acción'!U18)</f>
        <v/>
      </c>
      <c r="Q16" s="138" t="str">
        <f>+IF('8 Mapa Riesgo, Plan Acción'!V18="","",'8 Mapa Riesgo, Plan Acción'!V18)</f>
        <v/>
      </c>
      <c r="R16" s="138" t="str">
        <f>+IF('8 Mapa Riesgo, Plan Acción'!W18="","",'8 Mapa Riesgo, Plan Acción'!W18)</f>
        <v/>
      </c>
      <c r="S16" s="173"/>
      <c r="T16" s="173"/>
      <c r="U16" s="162"/>
      <c r="V16" s="162"/>
      <c r="W16" s="162"/>
      <c r="X16" s="172"/>
      <c r="Y16" s="175"/>
      <c r="Z16" s="172"/>
      <c r="AA16" s="176"/>
      <c r="AB16" s="176"/>
      <c r="AC16" s="176"/>
      <c r="AD16" s="176"/>
      <c r="AE16" s="176"/>
      <c r="AF16" s="172"/>
      <c r="AG16" s="172"/>
    </row>
    <row r="17" spans="1:33" ht="12.75" customHeight="1" x14ac:dyDescent="0.25">
      <c r="A17" s="786"/>
      <c r="B17" s="767"/>
      <c r="C17" s="794"/>
      <c r="D17" s="767"/>
      <c r="E17" s="770"/>
      <c r="F17" s="774"/>
      <c r="G17" s="792"/>
      <c r="H17" s="185" t="str">
        <f>+IF('8 Mapa Riesgo, Plan Acción'!M19="","",'8 Mapa Riesgo, Plan Acción'!M19)</f>
        <v/>
      </c>
      <c r="I17" s="107" t="str">
        <f>+IF('8 Mapa Riesgo, Plan Acción'!N19="","",'8 Mapa Riesgo, Plan Acción'!N19)</f>
        <v/>
      </c>
      <c r="J17" s="137" t="str">
        <f>+IF('8 Mapa Riesgo, Plan Acción'!O19="","",'8 Mapa Riesgo, Plan Acción'!O19)</f>
        <v/>
      </c>
      <c r="K17" s="137" t="str">
        <f>+IF('8 Mapa Riesgo, Plan Acción'!P19="","",'8 Mapa Riesgo, Plan Acción'!P19)</f>
        <v/>
      </c>
      <c r="L17" s="210" t="str">
        <f>+IF('8 Mapa Riesgo, Plan Acción'!Q19="","",'8 Mapa Riesgo, Plan Acción'!Q19)</f>
        <v/>
      </c>
      <c r="M17" s="211" t="str">
        <f>+IF('8 Mapa Riesgo, Plan Acción'!R19="","",'8 Mapa Riesgo, Plan Acción'!R19)</f>
        <v/>
      </c>
      <c r="N17" s="196" t="str">
        <f>+IF('8 Mapa Riesgo, Plan Acción'!S19="","",'8 Mapa Riesgo, Plan Acción'!S19)</f>
        <v/>
      </c>
      <c r="O17" s="137" t="str">
        <f>+IF('8 Mapa Riesgo, Plan Acción'!T19="","",'8 Mapa Riesgo, Plan Acción'!T19)</f>
        <v/>
      </c>
      <c r="P17" s="137" t="str">
        <f>+IF('8 Mapa Riesgo, Plan Acción'!U19="","",'8 Mapa Riesgo, Plan Acción'!U19)</f>
        <v/>
      </c>
      <c r="Q17" s="138" t="str">
        <f>+IF('8 Mapa Riesgo, Plan Acción'!V19="","",'8 Mapa Riesgo, Plan Acción'!V19)</f>
        <v/>
      </c>
      <c r="R17" s="138" t="str">
        <f>+IF('8 Mapa Riesgo, Plan Acción'!W19="","",'8 Mapa Riesgo, Plan Acción'!W19)</f>
        <v/>
      </c>
      <c r="S17" s="173"/>
      <c r="T17" s="173"/>
      <c r="V17" s="162"/>
      <c r="W17" s="162"/>
      <c r="X17" s="172"/>
      <c r="Y17" s="172"/>
      <c r="Z17" s="172"/>
      <c r="AA17" s="174"/>
      <c r="AB17" s="174"/>
      <c r="AC17" s="174"/>
      <c r="AD17" s="174"/>
      <c r="AE17" s="174"/>
      <c r="AF17" s="172"/>
      <c r="AG17" s="172"/>
    </row>
    <row r="18" spans="1:33" ht="12.75" customHeight="1" x14ac:dyDescent="0.25">
      <c r="A18" s="786"/>
      <c r="B18" s="767"/>
      <c r="C18" s="794"/>
      <c r="D18" s="767"/>
      <c r="E18" s="770"/>
      <c r="F18" s="774"/>
      <c r="G18" s="792"/>
      <c r="H18" s="185" t="str">
        <f>+IF('8 Mapa Riesgo, Plan Acción'!M20="","",'8 Mapa Riesgo, Plan Acción'!M20)</f>
        <v/>
      </c>
      <c r="I18" s="107" t="str">
        <f>+IF('8 Mapa Riesgo, Plan Acción'!N20="","",'8 Mapa Riesgo, Plan Acción'!N20)</f>
        <v/>
      </c>
      <c r="J18" s="137" t="str">
        <f>+IF('8 Mapa Riesgo, Plan Acción'!O20="","",'8 Mapa Riesgo, Plan Acción'!O20)</f>
        <v/>
      </c>
      <c r="K18" s="137" t="str">
        <f>+IF('8 Mapa Riesgo, Plan Acción'!P20="","",'8 Mapa Riesgo, Plan Acción'!P20)</f>
        <v/>
      </c>
      <c r="L18" s="210" t="str">
        <f>+IF('8 Mapa Riesgo, Plan Acción'!Q20="","",'8 Mapa Riesgo, Plan Acción'!Q20)</f>
        <v/>
      </c>
      <c r="M18" s="211" t="str">
        <f>+IF('8 Mapa Riesgo, Plan Acción'!R20="","",'8 Mapa Riesgo, Plan Acción'!R20)</f>
        <v/>
      </c>
      <c r="N18" s="196" t="str">
        <f>+IF('8 Mapa Riesgo, Plan Acción'!S20="","",'8 Mapa Riesgo, Plan Acción'!S20)</f>
        <v/>
      </c>
      <c r="O18" s="137" t="str">
        <f>+IF('8 Mapa Riesgo, Plan Acción'!T20="","",'8 Mapa Riesgo, Plan Acción'!T20)</f>
        <v/>
      </c>
      <c r="P18" s="137" t="str">
        <f>+IF('8 Mapa Riesgo, Plan Acción'!U20="","",'8 Mapa Riesgo, Plan Acción'!U20)</f>
        <v/>
      </c>
      <c r="Q18" s="138" t="str">
        <f>+IF('8 Mapa Riesgo, Plan Acción'!V20="","",'8 Mapa Riesgo, Plan Acción'!V20)</f>
        <v/>
      </c>
      <c r="R18" s="138" t="str">
        <f>+IF('8 Mapa Riesgo, Plan Acción'!W20="","",'8 Mapa Riesgo, Plan Acción'!W20)</f>
        <v/>
      </c>
      <c r="S18" s="173"/>
      <c r="T18" s="173"/>
      <c r="U18" s="162"/>
      <c r="V18" s="162"/>
      <c r="W18" s="162"/>
      <c r="X18" s="172"/>
      <c r="Y18" s="172"/>
      <c r="Z18" s="172"/>
      <c r="AA18" s="174"/>
      <c r="AB18" s="174"/>
      <c r="AC18" s="174"/>
      <c r="AD18" s="174"/>
      <c r="AE18" s="174"/>
      <c r="AF18" s="172"/>
      <c r="AG18" s="172"/>
    </row>
    <row r="19" spans="1:33" ht="12.75" customHeight="1" x14ac:dyDescent="0.25">
      <c r="A19" s="786"/>
      <c r="B19" s="767"/>
      <c r="C19" s="794" t="s">
        <v>261</v>
      </c>
      <c r="D19" s="767" t="str">
        <f>+IF('5 Valoración Control'!G21="","",'5 Valoración Control'!G21)</f>
        <v/>
      </c>
      <c r="E19" s="770"/>
      <c r="F19" s="774"/>
      <c r="G19" s="792"/>
      <c r="H19" s="185" t="str">
        <f>+IF('8 Mapa Riesgo, Plan Acción'!M21="","",'8 Mapa Riesgo, Plan Acción'!M21)</f>
        <v/>
      </c>
      <c r="I19" s="107" t="str">
        <f>+IF('8 Mapa Riesgo, Plan Acción'!N21="","",'8 Mapa Riesgo, Plan Acción'!N21)</f>
        <v/>
      </c>
      <c r="J19" s="137" t="str">
        <f>+IF('8 Mapa Riesgo, Plan Acción'!O21="","",'8 Mapa Riesgo, Plan Acción'!O21)</f>
        <v/>
      </c>
      <c r="K19" s="137" t="str">
        <f>+IF('8 Mapa Riesgo, Plan Acción'!P21="","",'8 Mapa Riesgo, Plan Acción'!P21)</f>
        <v/>
      </c>
      <c r="L19" s="210" t="str">
        <f>+IF('8 Mapa Riesgo, Plan Acción'!Q21="","",'8 Mapa Riesgo, Plan Acción'!Q21)</f>
        <v/>
      </c>
      <c r="M19" s="211" t="str">
        <f>+IF('8 Mapa Riesgo, Plan Acción'!R21="","",'8 Mapa Riesgo, Plan Acción'!R21)</f>
        <v/>
      </c>
      <c r="N19" s="196" t="str">
        <f>+IF('8 Mapa Riesgo, Plan Acción'!S21="","",'8 Mapa Riesgo, Plan Acción'!S21)</f>
        <v/>
      </c>
      <c r="O19" s="137" t="str">
        <f>+IF('8 Mapa Riesgo, Plan Acción'!T21="","",'8 Mapa Riesgo, Plan Acción'!T21)</f>
        <v/>
      </c>
      <c r="P19" s="137" t="str">
        <f>+IF('8 Mapa Riesgo, Plan Acción'!U21="","",'8 Mapa Riesgo, Plan Acción'!U21)</f>
        <v/>
      </c>
      <c r="Q19" s="138" t="str">
        <f>+IF('8 Mapa Riesgo, Plan Acción'!V21="","",'8 Mapa Riesgo, Plan Acción'!V21)</f>
        <v/>
      </c>
      <c r="R19" s="138" t="str">
        <f>+IF('8 Mapa Riesgo, Plan Acción'!W21="","",'8 Mapa Riesgo, Plan Acción'!W21)</f>
        <v/>
      </c>
      <c r="S19" s="173"/>
      <c r="T19" s="173"/>
      <c r="U19" s="178"/>
      <c r="V19" s="178"/>
      <c r="W19" s="178"/>
      <c r="X19" s="172"/>
      <c r="Y19" s="172"/>
      <c r="Z19" s="179"/>
      <c r="AA19" s="179"/>
      <c r="AB19" s="179"/>
      <c r="AC19" s="179"/>
      <c r="AD19" s="179"/>
      <c r="AE19" s="179"/>
      <c r="AF19" s="172"/>
      <c r="AG19" s="172"/>
    </row>
    <row r="20" spans="1:33" ht="12.75" customHeight="1" x14ac:dyDescent="0.25">
      <c r="A20" s="786"/>
      <c r="B20" s="767"/>
      <c r="C20" s="794"/>
      <c r="D20" s="767"/>
      <c r="E20" s="770"/>
      <c r="F20" s="774"/>
      <c r="G20" s="792"/>
      <c r="H20" s="185" t="str">
        <f>+IF('8 Mapa Riesgo, Plan Acción'!M22="","",'8 Mapa Riesgo, Plan Acción'!M22)</f>
        <v/>
      </c>
      <c r="I20" s="107" t="str">
        <f>+IF('8 Mapa Riesgo, Plan Acción'!N22="","",'8 Mapa Riesgo, Plan Acción'!N22)</f>
        <v/>
      </c>
      <c r="J20" s="137" t="str">
        <f>+IF('8 Mapa Riesgo, Plan Acción'!O22="","",'8 Mapa Riesgo, Plan Acción'!O22)</f>
        <v/>
      </c>
      <c r="K20" s="137" t="str">
        <f>+IF('8 Mapa Riesgo, Plan Acción'!P22="","",'8 Mapa Riesgo, Plan Acción'!P22)</f>
        <v/>
      </c>
      <c r="L20" s="210" t="str">
        <f>+IF('8 Mapa Riesgo, Plan Acción'!Q22="","",'8 Mapa Riesgo, Plan Acción'!Q22)</f>
        <v/>
      </c>
      <c r="M20" s="211" t="str">
        <f>+IF('8 Mapa Riesgo, Plan Acción'!R22="","",'8 Mapa Riesgo, Plan Acción'!R22)</f>
        <v/>
      </c>
      <c r="N20" s="196" t="str">
        <f>+IF('8 Mapa Riesgo, Plan Acción'!S22="","",'8 Mapa Riesgo, Plan Acción'!S22)</f>
        <v/>
      </c>
      <c r="O20" s="137" t="str">
        <f>+IF('8 Mapa Riesgo, Plan Acción'!T22="","",'8 Mapa Riesgo, Plan Acción'!T22)</f>
        <v/>
      </c>
      <c r="P20" s="137" t="str">
        <f>+IF('8 Mapa Riesgo, Plan Acción'!U22="","",'8 Mapa Riesgo, Plan Acción'!U22)</f>
        <v/>
      </c>
      <c r="Q20" s="138" t="str">
        <f>+IF('8 Mapa Riesgo, Plan Acción'!V22="","",'8 Mapa Riesgo, Plan Acción'!V22)</f>
        <v/>
      </c>
      <c r="R20" s="138" t="str">
        <f>+IF('8 Mapa Riesgo, Plan Acción'!W22="","",'8 Mapa Riesgo, Plan Acción'!W22)</f>
        <v/>
      </c>
      <c r="S20" s="173"/>
      <c r="T20" s="173"/>
      <c r="V20" s="178"/>
      <c r="W20" s="178"/>
      <c r="X20" s="172"/>
      <c r="Y20" s="172"/>
      <c r="Z20" s="172"/>
      <c r="AA20" s="174"/>
      <c r="AB20" s="174"/>
      <c r="AC20" s="174"/>
      <c r="AD20" s="174"/>
      <c r="AE20" s="174"/>
      <c r="AF20" s="172"/>
      <c r="AG20" s="172"/>
    </row>
    <row r="21" spans="1:33" ht="12.75" customHeight="1" x14ac:dyDescent="0.25">
      <c r="A21" s="786"/>
      <c r="B21" s="767"/>
      <c r="C21" s="794"/>
      <c r="D21" s="767"/>
      <c r="E21" s="770"/>
      <c r="F21" s="774"/>
      <c r="G21" s="792"/>
      <c r="H21" s="185" t="str">
        <f>+IF('8 Mapa Riesgo, Plan Acción'!M23="","",'8 Mapa Riesgo, Plan Acción'!M23)</f>
        <v/>
      </c>
      <c r="I21" s="107" t="str">
        <f>+IF('8 Mapa Riesgo, Plan Acción'!N23="","",'8 Mapa Riesgo, Plan Acción'!N23)</f>
        <v/>
      </c>
      <c r="J21" s="137" t="str">
        <f>+IF('8 Mapa Riesgo, Plan Acción'!O23="","",'8 Mapa Riesgo, Plan Acción'!O23)</f>
        <v/>
      </c>
      <c r="K21" s="137" t="str">
        <f>+IF('8 Mapa Riesgo, Plan Acción'!P23="","",'8 Mapa Riesgo, Plan Acción'!P23)</f>
        <v/>
      </c>
      <c r="L21" s="210" t="str">
        <f>+IF('8 Mapa Riesgo, Plan Acción'!Q23="","",'8 Mapa Riesgo, Plan Acción'!Q23)</f>
        <v/>
      </c>
      <c r="M21" s="211" t="str">
        <f>+IF('8 Mapa Riesgo, Plan Acción'!R23="","",'8 Mapa Riesgo, Plan Acción'!R23)</f>
        <v/>
      </c>
      <c r="N21" s="196" t="str">
        <f>+IF('8 Mapa Riesgo, Plan Acción'!S23="","",'8 Mapa Riesgo, Plan Acción'!S23)</f>
        <v/>
      </c>
      <c r="O21" s="137" t="str">
        <f>+IF('8 Mapa Riesgo, Plan Acción'!T23="","",'8 Mapa Riesgo, Plan Acción'!T23)</f>
        <v/>
      </c>
      <c r="P21" s="137" t="str">
        <f>+IF('8 Mapa Riesgo, Plan Acción'!U23="","",'8 Mapa Riesgo, Plan Acción'!U23)</f>
        <v/>
      </c>
      <c r="Q21" s="138" t="str">
        <f>+IF('8 Mapa Riesgo, Plan Acción'!V23="","",'8 Mapa Riesgo, Plan Acción'!V23)</f>
        <v/>
      </c>
      <c r="R21" s="138" t="str">
        <f>+IF('8 Mapa Riesgo, Plan Acción'!W23="","",'8 Mapa Riesgo, Plan Acción'!W23)</f>
        <v/>
      </c>
      <c r="S21" s="173"/>
      <c r="T21" s="173"/>
      <c r="V21" s="178"/>
      <c r="W21" s="178"/>
      <c r="X21" s="172"/>
      <c r="Y21" s="172"/>
      <c r="Z21" s="172"/>
      <c r="AA21" s="174"/>
      <c r="AB21" s="174"/>
      <c r="AC21" s="174"/>
      <c r="AD21" s="174"/>
      <c r="AE21" s="174"/>
      <c r="AF21" s="172"/>
      <c r="AG21" s="172"/>
    </row>
    <row r="22" spans="1:33" ht="12.75" customHeight="1" x14ac:dyDescent="0.25">
      <c r="A22" s="786"/>
      <c r="B22" s="767"/>
      <c r="C22" s="794" t="s">
        <v>262</v>
      </c>
      <c r="D22" s="767" t="str">
        <f>+IF('5 Valoración Control'!G24="","",'5 Valoración Control'!G24)</f>
        <v/>
      </c>
      <c r="E22" s="770"/>
      <c r="F22" s="774"/>
      <c r="G22" s="792"/>
      <c r="H22" s="185" t="str">
        <f>+IF('8 Mapa Riesgo, Plan Acción'!M24="","",'8 Mapa Riesgo, Plan Acción'!M24)</f>
        <v/>
      </c>
      <c r="I22" s="107" t="str">
        <f>+IF('8 Mapa Riesgo, Plan Acción'!N24="","",'8 Mapa Riesgo, Plan Acción'!N24)</f>
        <v/>
      </c>
      <c r="J22" s="137" t="str">
        <f>+IF('8 Mapa Riesgo, Plan Acción'!O24="","",'8 Mapa Riesgo, Plan Acción'!O24)</f>
        <v/>
      </c>
      <c r="K22" s="137" t="str">
        <f>+IF('8 Mapa Riesgo, Plan Acción'!P24="","",'8 Mapa Riesgo, Plan Acción'!P24)</f>
        <v/>
      </c>
      <c r="L22" s="210" t="str">
        <f>+IF('8 Mapa Riesgo, Plan Acción'!Q24="","",'8 Mapa Riesgo, Plan Acción'!Q24)</f>
        <v/>
      </c>
      <c r="M22" s="211" t="str">
        <f>+IF('8 Mapa Riesgo, Plan Acción'!R24="","",'8 Mapa Riesgo, Plan Acción'!R24)</f>
        <v/>
      </c>
      <c r="N22" s="196" t="str">
        <f>+IF('8 Mapa Riesgo, Plan Acción'!S24="","",'8 Mapa Riesgo, Plan Acción'!S24)</f>
        <v/>
      </c>
      <c r="O22" s="137" t="str">
        <f>+IF('8 Mapa Riesgo, Plan Acción'!T24="","",'8 Mapa Riesgo, Plan Acción'!T24)</f>
        <v/>
      </c>
      <c r="P22" s="137" t="str">
        <f>+IF('8 Mapa Riesgo, Plan Acción'!U24="","",'8 Mapa Riesgo, Plan Acción'!U24)</f>
        <v/>
      </c>
      <c r="Q22" s="138" t="str">
        <f>+IF('8 Mapa Riesgo, Plan Acción'!V24="","",'8 Mapa Riesgo, Plan Acción'!V24)</f>
        <v/>
      </c>
      <c r="R22" s="138" t="str">
        <f>+IF('8 Mapa Riesgo, Plan Acción'!W24="","",'8 Mapa Riesgo, Plan Acción'!W24)</f>
        <v/>
      </c>
      <c r="S22" s="173"/>
      <c r="T22" s="173"/>
      <c r="V22" s="178"/>
      <c r="W22" s="178"/>
      <c r="X22" s="172"/>
      <c r="Y22" s="177"/>
      <c r="Z22" s="177"/>
      <c r="AA22" s="177"/>
      <c r="AB22" s="177"/>
      <c r="AC22" s="177"/>
      <c r="AD22" s="177"/>
      <c r="AE22" s="174"/>
      <c r="AF22" s="172"/>
      <c r="AG22" s="172"/>
    </row>
    <row r="23" spans="1:33" ht="12.75" customHeight="1" x14ac:dyDescent="0.25">
      <c r="A23" s="786"/>
      <c r="B23" s="767"/>
      <c r="C23" s="794"/>
      <c r="D23" s="767"/>
      <c r="E23" s="770"/>
      <c r="F23" s="774"/>
      <c r="G23" s="792"/>
      <c r="H23" s="185" t="str">
        <f>+IF('8 Mapa Riesgo, Plan Acción'!M25="","",'8 Mapa Riesgo, Plan Acción'!M25)</f>
        <v/>
      </c>
      <c r="I23" s="107" t="str">
        <f>+IF('8 Mapa Riesgo, Plan Acción'!N25="","",'8 Mapa Riesgo, Plan Acción'!N25)</f>
        <v/>
      </c>
      <c r="J23" s="137" t="str">
        <f>+IF('8 Mapa Riesgo, Plan Acción'!O25="","",'8 Mapa Riesgo, Plan Acción'!O25)</f>
        <v/>
      </c>
      <c r="K23" s="137" t="str">
        <f>+IF('8 Mapa Riesgo, Plan Acción'!P25="","",'8 Mapa Riesgo, Plan Acción'!P25)</f>
        <v/>
      </c>
      <c r="L23" s="210" t="str">
        <f>+IF('8 Mapa Riesgo, Plan Acción'!Q25="","",'8 Mapa Riesgo, Plan Acción'!Q25)</f>
        <v/>
      </c>
      <c r="M23" s="211" t="str">
        <f>+IF('8 Mapa Riesgo, Plan Acción'!R25="","",'8 Mapa Riesgo, Plan Acción'!R25)</f>
        <v/>
      </c>
      <c r="N23" s="196" t="str">
        <f>+IF('8 Mapa Riesgo, Plan Acción'!S25="","",'8 Mapa Riesgo, Plan Acción'!S25)</f>
        <v/>
      </c>
      <c r="O23" s="137" t="str">
        <f>+IF('8 Mapa Riesgo, Plan Acción'!T25="","",'8 Mapa Riesgo, Plan Acción'!T25)</f>
        <v/>
      </c>
      <c r="P23" s="137" t="str">
        <f>+IF('8 Mapa Riesgo, Plan Acción'!U25="","",'8 Mapa Riesgo, Plan Acción'!U25)</f>
        <v/>
      </c>
      <c r="Q23" s="138" t="str">
        <f>+IF('8 Mapa Riesgo, Plan Acción'!V25="","",'8 Mapa Riesgo, Plan Acción'!V25)</f>
        <v/>
      </c>
      <c r="R23" s="138" t="str">
        <f>+IF('8 Mapa Riesgo, Plan Acción'!W25="","",'8 Mapa Riesgo, Plan Acción'!W25)</f>
        <v/>
      </c>
      <c r="S23" s="173"/>
      <c r="T23" s="173"/>
      <c r="X23" s="172"/>
      <c r="Y23" s="180"/>
      <c r="Z23" s="180"/>
      <c r="AA23" s="180"/>
      <c r="AB23" s="180"/>
      <c r="AC23" s="180"/>
      <c r="AD23" s="180"/>
      <c r="AE23" s="174"/>
      <c r="AF23" s="172"/>
      <c r="AG23" s="172"/>
    </row>
    <row r="24" spans="1:33" ht="12.75" customHeight="1" thickBot="1" x14ac:dyDescent="0.3">
      <c r="A24" s="787"/>
      <c r="B24" s="780"/>
      <c r="C24" s="795"/>
      <c r="D24" s="780"/>
      <c r="E24" s="771"/>
      <c r="F24" s="775"/>
      <c r="G24" s="793"/>
      <c r="H24" s="186" t="str">
        <f>+IF('8 Mapa Riesgo, Plan Acción'!M26="","",'8 Mapa Riesgo, Plan Acción'!M26)</f>
        <v/>
      </c>
      <c r="I24" s="108" t="str">
        <f>+IF('8 Mapa Riesgo, Plan Acción'!N26="","",'8 Mapa Riesgo, Plan Acción'!N26)</f>
        <v/>
      </c>
      <c r="J24" s="192" t="str">
        <f>+IF('8 Mapa Riesgo, Plan Acción'!O26="","",'8 Mapa Riesgo, Plan Acción'!O26)</f>
        <v/>
      </c>
      <c r="K24" s="192" t="str">
        <f>+IF('8 Mapa Riesgo, Plan Acción'!P26="","",'8 Mapa Riesgo, Plan Acción'!P26)</f>
        <v/>
      </c>
      <c r="L24" s="212" t="str">
        <f>+IF('8 Mapa Riesgo, Plan Acción'!Q26="","",'8 Mapa Riesgo, Plan Acción'!Q26)</f>
        <v/>
      </c>
      <c r="M24" s="213" t="str">
        <f>+IF('8 Mapa Riesgo, Plan Acción'!R26="","",'8 Mapa Riesgo, Plan Acción'!R26)</f>
        <v/>
      </c>
      <c r="N24" s="197" t="str">
        <f>+IF('8 Mapa Riesgo, Plan Acción'!S26="","",'8 Mapa Riesgo, Plan Acción'!S26)</f>
        <v/>
      </c>
      <c r="O24" s="192" t="str">
        <f>+IF('8 Mapa Riesgo, Plan Acción'!T26="","",'8 Mapa Riesgo, Plan Acción'!T26)</f>
        <v/>
      </c>
      <c r="P24" s="192" t="str">
        <f>+IF('8 Mapa Riesgo, Plan Acción'!U26="","",'8 Mapa Riesgo, Plan Acción'!U26)</f>
        <v/>
      </c>
      <c r="Q24" s="139" t="str">
        <f>+IF('8 Mapa Riesgo, Plan Acción'!V26="","",'8 Mapa Riesgo, Plan Acción'!V26)</f>
        <v/>
      </c>
      <c r="R24" s="139" t="str">
        <f>+IF('8 Mapa Riesgo, Plan Acción'!W26="","",'8 Mapa Riesgo, Plan Acción'!W26)</f>
        <v/>
      </c>
      <c r="S24" s="173"/>
      <c r="T24" s="173"/>
      <c r="X24" s="172"/>
      <c r="Y24" s="177"/>
      <c r="Z24" s="177"/>
      <c r="AA24" s="177"/>
      <c r="AB24" s="177"/>
      <c r="AC24" s="177"/>
      <c r="AD24" s="177"/>
      <c r="AE24" s="174"/>
      <c r="AF24" s="172"/>
      <c r="AG24" s="172"/>
    </row>
    <row r="25" spans="1:33" ht="12.75" customHeight="1" x14ac:dyDescent="0.25">
      <c r="A25" s="797" t="str">
        <f>'1 Contexto e Identificación'!$A$12</f>
        <v>R2</v>
      </c>
      <c r="B25" s="789" t="str">
        <f>+'1 Contexto e Identificación'!$E$12</f>
        <v xml:space="preserve">Posibilidad de recibir o solicitar cualquier dádiva o beneficio a nombre propio o de terceros con el objetivo de obtener la autorización salida de vehículos inmovilizados por infracciones de tránsito, sin el cumplimiento de los requisitos mínimos establecidos.
</v>
      </c>
      <c r="C25" s="798" t="s">
        <v>244</v>
      </c>
      <c r="D25" s="789" t="str">
        <f>+IF('5 Valoración Control'!G27="","",'5 Valoración Control'!G27)</f>
        <v/>
      </c>
      <c r="E25" s="769" t="str">
        <f>+'6 Mapa Calor Residual'!$C$13</f>
        <v/>
      </c>
      <c r="F25" s="773" t="str">
        <f>+'6 Mapa Calor Residual'!$D$13</f>
        <v/>
      </c>
      <c r="G25" s="791" t="str">
        <f>+'6 Mapa Calor Residual'!$E$13</f>
        <v/>
      </c>
      <c r="H25" s="187" t="str">
        <f>+IF('8 Mapa Riesgo, Plan Acción'!M27="","",'8 Mapa Riesgo, Plan Acción'!M27)</f>
        <v>Reducir_Mitigar</v>
      </c>
      <c r="I25" s="106" t="str">
        <f>+IF('8 Mapa Riesgo, Plan Acción'!N27="","",'8 Mapa Riesgo, Plan Acción'!N27)</f>
        <v>Realizar la actualización del procedimeinto de calidad para la entrega de vehículos inmovilizados</v>
      </c>
      <c r="J25" s="190" t="str">
        <f>+IF('8 Mapa Riesgo, Plan Acción'!O27="","",'8 Mapa Riesgo, Plan Acción'!O27)</f>
        <v>Procedimiento actualizado</v>
      </c>
      <c r="K25" s="190" t="str">
        <f>+IF('8 Mapa Riesgo, Plan Acción'!P27="","",'8 Mapa Riesgo, Plan Acción'!P27)</f>
        <v>Inspección 2, 4, 5, Asesor Jurídico</v>
      </c>
      <c r="L25" s="214">
        <f>+IF('8 Mapa Riesgo, Plan Acción'!Q27="","",'8 Mapa Riesgo, Plan Acción'!Q27)</f>
        <v>45536</v>
      </c>
      <c r="M25" s="215">
        <f>+IF('8 Mapa Riesgo, Plan Acción'!R27="","",'8 Mapa Riesgo, Plan Acción'!R27)</f>
        <v>45641</v>
      </c>
      <c r="N25" s="198" t="str">
        <f>+IF('8 Mapa Riesgo, Plan Acción'!S27="","",'8 Mapa Riesgo, Plan Acción'!S27)</f>
        <v>Realizar la actualización del procedimeinto de calidad para la entrega de vehículos inmovilizados</v>
      </c>
      <c r="O25" s="190" t="str">
        <f>+IF('8 Mapa Riesgo, Plan Acción'!T27="","",'8 Mapa Riesgo, Plan Acción'!T27)</f>
        <v>Procedimiento actualizado</v>
      </c>
      <c r="P25" s="190" t="str">
        <f>+IF('8 Mapa Riesgo, Plan Acción'!U27="","",'8 Mapa Riesgo, Plan Acción'!U27)</f>
        <v>Asesor Jurídico</v>
      </c>
      <c r="Q25" s="130" t="str">
        <f>+IF('8 Mapa Riesgo, Plan Acción'!V27="","",'8 Mapa Riesgo, Plan Acción'!V27)</f>
        <v xml:space="preserve">30 días </v>
      </c>
      <c r="R25" s="130" t="str">
        <f>+IF('8 Mapa Riesgo, Plan Acción'!W27="","",'8 Mapa Riesgo, Plan Acción'!W27)</f>
        <v>1 procedimiento actualizado</v>
      </c>
      <c r="S25" s="173"/>
      <c r="T25" s="173"/>
      <c r="X25" s="172"/>
      <c r="Y25" s="177"/>
      <c r="Z25" s="177"/>
      <c r="AA25" s="177"/>
      <c r="AB25" s="177"/>
      <c r="AC25" s="177"/>
      <c r="AD25" s="177"/>
      <c r="AE25" s="174"/>
      <c r="AF25" s="172"/>
      <c r="AG25" s="172"/>
    </row>
    <row r="26" spans="1:33" ht="12.75" customHeight="1" x14ac:dyDescent="0.35">
      <c r="A26" s="682"/>
      <c r="B26" s="767"/>
      <c r="C26" s="794"/>
      <c r="D26" s="767"/>
      <c r="E26" s="770"/>
      <c r="F26" s="774"/>
      <c r="G26" s="792"/>
      <c r="H26" s="185" t="str">
        <f>+IF('8 Mapa Riesgo, Plan Acción'!M28="","",'8 Mapa Riesgo, Plan Acción'!M28)</f>
        <v>Reducir_Mitigar</v>
      </c>
      <c r="I26" s="107" t="str">
        <f>+IF('8 Mapa Riesgo, Plan Acción'!N28="","",'8 Mapa Riesgo, Plan Acción'!N28)</f>
        <v>Memorando para socializar y solicitar la implementación del procedimiento de calidad para la entrega de vehículos inmovilizados</v>
      </c>
      <c r="J26" s="137" t="str">
        <f>+IF('8 Mapa Riesgo, Plan Acción'!O28="","",'8 Mapa Riesgo, Plan Acción'!O28)</f>
        <v>Memorando a inspecciones socializando y solicitando la implementación del procedimeinto actualizado</v>
      </c>
      <c r="K26" s="137" t="str">
        <f>+IF('8 Mapa Riesgo, Plan Acción'!P28="","",'8 Mapa Riesgo, Plan Acción'!P28)</f>
        <v>Inspección 2, 4, 5, Asesor Jurídico</v>
      </c>
      <c r="L26" s="210">
        <f>+IF('8 Mapa Riesgo, Plan Acción'!Q28="","",'8 Mapa Riesgo, Plan Acción'!Q28)</f>
        <v>45536</v>
      </c>
      <c r="M26" s="211">
        <f>+IF('8 Mapa Riesgo, Plan Acción'!R28="","",'8 Mapa Riesgo, Plan Acción'!R28)</f>
        <v>45641</v>
      </c>
      <c r="N26" s="196" t="str">
        <f>+IF('8 Mapa Riesgo, Plan Acción'!S28="","",'8 Mapa Riesgo, Plan Acción'!S28)</f>
        <v>Memorando para socializar y solicitar la implementación del procedimiento de calidad para la entrega de vehículos inmovilizados</v>
      </c>
      <c r="O26" s="137" t="str">
        <f>+IF('8 Mapa Riesgo, Plan Acción'!T28="","",'8 Mapa Riesgo, Plan Acción'!T28)</f>
        <v>Memorando socializando y solicitando implementar procedimiento actualizado</v>
      </c>
      <c r="P26" s="137" t="str">
        <f>+IF('8 Mapa Riesgo, Plan Acción'!U28="","",'8 Mapa Riesgo, Plan Acción'!U28)</f>
        <v>Asesor Jurídico</v>
      </c>
      <c r="Q26" s="138" t="str">
        <f>+IF('8 Mapa Riesgo, Plan Acción'!V28="","",'8 Mapa Riesgo, Plan Acción'!V28)</f>
        <v xml:space="preserve">30 días </v>
      </c>
      <c r="R26" s="138" t="str">
        <f>+IF('8 Mapa Riesgo, Plan Acción'!W28="","",'8 Mapa Riesgo, Plan Acción'!W28)</f>
        <v>1 memorando a inspecciones</v>
      </c>
      <c r="S26" s="173"/>
      <c r="T26" s="173"/>
    </row>
    <row r="27" spans="1:33" ht="12.75" customHeight="1" x14ac:dyDescent="0.35">
      <c r="A27" s="682"/>
      <c r="B27" s="767"/>
      <c r="C27" s="794"/>
      <c r="D27" s="767"/>
      <c r="E27" s="770"/>
      <c r="F27" s="774"/>
      <c r="G27" s="792"/>
      <c r="H27" s="185" t="str">
        <f>+IF('8 Mapa Riesgo, Plan Acción'!M29="","",'8 Mapa Riesgo, Plan Acción'!M29)</f>
        <v>Reducir_Mitigar</v>
      </c>
      <c r="I27" s="107" t="str">
        <f>+IF('8 Mapa Riesgo, Plan Acción'!N29="","",'8 Mapa Riesgo, Plan Acción'!N29)</f>
        <v>Memorando requerimiento a inspecciones 2,, 4 y 5 para que junto con el informa de gesión mensual, se allegue una muestra aleatoria de 10 paquetes de salidas de vehículos imovilizados por infracciones de tránsito</v>
      </c>
      <c r="J27" s="137" t="str">
        <f>+IF('8 Mapa Riesgo, Plan Acción'!O29="","",'8 Mapa Riesgo, Plan Acción'!O29)</f>
        <v>Memorando a inspecciones socializando y solicitando implementar el procedimiento actualizado para entrega de vehículos inmovilizados por infracciones de tránsito</v>
      </c>
      <c r="K27" s="137" t="str">
        <f>+IF('8 Mapa Riesgo, Plan Acción'!P29="","",'8 Mapa Riesgo, Plan Acción'!P29)</f>
        <v>Inspección 2, 4, 5, Asesor Jurídico</v>
      </c>
      <c r="L27" s="210">
        <f>+IF('8 Mapa Riesgo, Plan Acción'!Q29="","",'8 Mapa Riesgo, Plan Acción'!Q29)</f>
        <v>45536</v>
      </c>
      <c r="M27" s="211">
        <f>+IF('8 Mapa Riesgo, Plan Acción'!R29="","",'8 Mapa Riesgo, Plan Acción'!R29)</f>
        <v>45641</v>
      </c>
      <c r="N27" s="196" t="str">
        <f>+IF('8 Mapa Riesgo, Plan Acción'!S29="","",'8 Mapa Riesgo, Plan Acción'!S29)</f>
        <v>Memorando requerimiento a inspecciones 2, 4 y 5 para que junto con el informa de gesión mensual, se allegue una muestra aleatoria de 10 paquetes de salidas de vehículos imovilizados por infracciones de tránsito</v>
      </c>
      <c r="O27" s="137" t="str">
        <f>+IF('8 Mapa Riesgo, Plan Acción'!T29="","",'8 Mapa Riesgo, Plan Acción'!T29)</f>
        <v>Memorando a inspecciones 2 y 5</v>
      </c>
      <c r="P27" s="137" t="str">
        <f>+IF('8 Mapa Riesgo, Plan Acción'!U29="","",'8 Mapa Riesgo, Plan Acción'!U29)</f>
        <v>Asesor Jurídico</v>
      </c>
      <c r="Q27" s="138" t="str">
        <f>+IF('8 Mapa Riesgo, Plan Acción'!V29="","",'8 Mapa Riesgo, Plan Acción'!V29)</f>
        <v xml:space="preserve">30 días </v>
      </c>
      <c r="R27" s="138" t="str">
        <f>+IF('8 Mapa Riesgo, Plan Acción'!W29="","",'8 Mapa Riesgo, Plan Acción'!W29)</f>
        <v>1 memorando mensual a inspecciones 2, 4 y 5</v>
      </c>
      <c r="S27" s="173"/>
      <c r="T27" s="173"/>
    </row>
    <row r="28" spans="1:33" ht="12.75" customHeight="1" x14ac:dyDescent="0.35">
      <c r="A28" s="682"/>
      <c r="B28" s="767"/>
      <c r="C28" s="794" t="s">
        <v>259</v>
      </c>
      <c r="D28" s="767" t="str">
        <f>+IF('5 Valoración Control'!G30="","",'5 Valoración Control'!G30)</f>
        <v/>
      </c>
      <c r="E28" s="770"/>
      <c r="F28" s="774"/>
      <c r="G28" s="792"/>
      <c r="H28" s="185" t="str">
        <f>+IF('8 Mapa Riesgo, Plan Acción'!M30="","",'8 Mapa Riesgo, Plan Acción'!M30)</f>
        <v>Reducir_Mitigar</v>
      </c>
      <c r="I28" s="107" t="str">
        <f>+IF('8 Mapa Riesgo, Plan Acción'!N30="","",'8 Mapa Riesgo, Plan Acción'!N30)</f>
        <v>Constancia de reviisión y verificación de cumplimiento de requisitos para la entrega realizada en la muesra allegada por las inspecciones</v>
      </c>
      <c r="J28" s="137" t="str">
        <f>+IF('8 Mapa Riesgo, Plan Acción'!O30="","",'8 Mapa Riesgo, Plan Acción'!O30)</f>
        <v xml:space="preserve">Documento de consancia de verificación de cumplimiento de requisitos para la entrega realizada en la muestra allegada por las inspecciones </v>
      </c>
      <c r="K28" s="137" t="str">
        <f>+IF('8 Mapa Riesgo, Plan Acción'!P30="","",'8 Mapa Riesgo, Plan Acción'!P30)</f>
        <v>Inspección 2, 4, 5, Asesor Jurídico</v>
      </c>
      <c r="L28" s="210">
        <f>+IF('8 Mapa Riesgo, Plan Acción'!Q30="","",'8 Mapa Riesgo, Plan Acción'!Q30)</f>
        <v>45536</v>
      </c>
      <c r="M28" s="211">
        <f>+IF('8 Mapa Riesgo, Plan Acción'!R30="","",'8 Mapa Riesgo, Plan Acción'!R30)</f>
        <v>45641</v>
      </c>
      <c r="N28" s="196" t="str">
        <f>+IF('8 Mapa Riesgo, Plan Acción'!S30="","",'8 Mapa Riesgo, Plan Acción'!S30)</f>
        <v>Constancia de reviisión y verificación de cumplimiento de requisitos para la entrega realizada en la muesra allegada por las inspecciones</v>
      </c>
      <c r="O28" s="137" t="str">
        <f>+IF('8 Mapa Riesgo, Plan Acción'!T30="","",'8 Mapa Riesgo, Plan Acción'!T30)</f>
        <v>Constancia de revisión y verificación de cumplimiento de requisitos</v>
      </c>
      <c r="P28" s="137" t="str">
        <f>+IF('8 Mapa Riesgo, Plan Acción'!U30="","",'8 Mapa Riesgo, Plan Acción'!U30)</f>
        <v>Asesor Jurídico</v>
      </c>
      <c r="Q28" s="138" t="str">
        <f>+IF('8 Mapa Riesgo, Plan Acción'!V30="","",'8 Mapa Riesgo, Plan Acción'!V30)</f>
        <v xml:space="preserve">30 días </v>
      </c>
      <c r="R28" s="138" t="str">
        <f>+IF('8 Mapa Riesgo, Plan Acción'!W30="","",'8 Mapa Riesgo, Plan Acción'!W30)</f>
        <v xml:space="preserve">1 constancia mensual por inspección </v>
      </c>
      <c r="S28" s="173"/>
      <c r="T28" s="173"/>
    </row>
    <row r="29" spans="1:33" ht="12.75" customHeight="1" x14ac:dyDescent="0.35">
      <c r="A29" s="682"/>
      <c r="B29" s="767"/>
      <c r="C29" s="794"/>
      <c r="D29" s="767"/>
      <c r="E29" s="770"/>
      <c r="F29" s="774"/>
      <c r="G29" s="792"/>
      <c r="H29" s="185" t="str">
        <f>+IF('8 Mapa Riesgo, Plan Acción'!M31="","",'8 Mapa Riesgo, Plan Acción'!M31)</f>
        <v/>
      </c>
      <c r="I29" s="107" t="str">
        <f>+IF('8 Mapa Riesgo, Plan Acción'!N31="","",'8 Mapa Riesgo, Plan Acción'!N31)</f>
        <v/>
      </c>
      <c r="J29" s="137" t="str">
        <f>+IF('8 Mapa Riesgo, Plan Acción'!O31="","",'8 Mapa Riesgo, Plan Acción'!O31)</f>
        <v/>
      </c>
      <c r="K29" s="137" t="str">
        <f>+IF('8 Mapa Riesgo, Plan Acción'!P31="","",'8 Mapa Riesgo, Plan Acción'!P31)</f>
        <v/>
      </c>
      <c r="L29" s="210" t="str">
        <f>+IF('8 Mapa Riesgo, Plan Acción'!Q31="","",'8 Mapa Riesgo, Plan Acción'!Q31)</f>
        <v/>
      </c>
      <c r="M29" s="211" t="str">
        <f>+IF('8 Mapa Riesgo, Plan Acción'!R31="","",'8 Mapa Riesgo, Plan Acción'!R31)</f>
        <v/>
      </c>
      <c r="N29" s="196" t="str">
        <f>+IF('8 Mapa Riesgo, Plan Acción'!S31="","",'8 Mapa Riesgo, Plan Acción'!S31)</f>
        <v/>
      </c>
      <c r="O29" s="137" t="str">
        <f>+IF('8 Mapa Riesgo, Plan Acción'!T31="","",'8 Mapa Riesgo, Plan Acción'!T31)</f>
        <v/>
      </c>
      <c r="P29" s="137" t="str">
        <f>+IF('8 Mapa Riesgo, Plan Acción'!U31="","",'8 Mapa Riesgo, Plan Acción'!U31)</f>
        <v/>
      </c>
      <c r="Q29" s="138" t="str">
        <f>+IF('8 Mapa Riesgo, Plan Acción'!V31="","",'8 Mapa Riesgo, Plan Acción'!V31)</f>
        <v/>
      </c>
      <c r="R29" s="138" t="str">
        <f>+IF('8 Mapa Riesgo, Plan Acción'!W31="","",'8 Mapa Riesgo, Plan Acción'!W31)</f>
        <v/>
      </c>
      <c r="S29" s="173"/>
      <c r="T29" s="173"/>
    </row>
    <row r="30" spans="1:33" ht="12.75" customHeight="1" x14ac:dyDescent="0.35">
      <c r="A30" s="682"/>
      <c r="B30" s="767"/>
      <c r="C30" s="794"/>
      <c r="D30" s="767"/>
      <c r="E30" s="770"/>
      <c r="F30" s="774"/>
      <c r="G30" s="792"/>
      <c r="H30" s="185" t="str">
        <f>+IF('8 Mapa Riesgo, Plan Acción'!M32="","",'8 Mapa Riesgo, Plan Acción'!M32)</f>
        <v/>
      </c>
      <c r="I30" s="107" t="str">
        <f>+IF('8 Mapa Riesgo, Plan Acción'!N32="","",'8 Mapa Riesgo, Plan Acción'!N32)</f>
        <v/>
      </c>
      <c r="J30" s="137" t="str">
        <f>+IF('8 Mapa Riesgo, Plan Acción'!O32="","",'8 Mapa Riesgo, Plan Acción'!O32)</f>
        <v/>
      </c>
      <c r="K30" s="137" t="str">
        <f>+IF('8 Mapa Riesgo, Plan Acción'!P32="","",'8 Mapa Riesgo, Plan Acción'!P32)</f>
        <v/>
      </c>
      <c r="L30" s="210" t="str">
        <f>+IF('8 Mapa Riesgo, Plan Acción'!Q32="","",'8 Mapa Riesgo, Plan Acción'!Q32)</f>
        <v/>
      </c>
      <c r="M30" s="211" t="str">
        <f>+IF('8 Mapa Riesgo, Plan Acción'!R32="","",'8 Mapa Riesgo, Plan Acción'!R32)</f>
        <v/>
      </c>
      <c r="N30" s="196" t="str">
        <f>+IF('8 Mapa Riesgo, Plan Acción'!S32="","",'8 Mapa Riesgo, Plan Acción'!S32)</f>
        <v/>
      </c>
      <c r="O30" s="137" t="str">
        <f>+IF('8 Mapa Riesgo, Plan Acción'!T32="","",'8 Mapa Riesgo, Plan Acción'!T32)</f>
        <v/>
      </c>
      <c r="P30" s="137" t="str">
        <f>+IF('8 Mapa Riesgo, Plan Acción'!U32="","",'8 Mapa Riesgo, Plan Acción'!U32)</f>
        <v/>
      </c>
      <c r="Q30" s="138" t="str">
        <f>+IF('8 Mapa Riesgo, Plan Acción'!V32="","",'8 Mapa Riesgo, Plan Acción'!V32)</f>
        <v/>
      </c>
      <c r="R30" s="138" t="str">
        <f>+IF('8 Mapa Riesgo, Plan Acción'!W32="","",'8 Mapa Riesgo, Plan Acción'!W32)</f>
        <v/>
      </c>
      <c r="S30" s="51"/>
      <c r="T30" s="51"/>
      <c r="V30" s="52"/>
      <c r="W30" s="52"/>
      <c r="X30" s="52"/>
      <c r="Y30" s="52"/>
      <c r="Z30" s="52"/>
      <c r="AA30" s="51"/>
      <c r="AB30" s="51"/>
      <c r="AC30" s="51"/>
      <c r="AD30" s="51"/>
      <c r="AE30" s="51"/>
    </row>
    <row r="31" spans="1:33" ht="12.75" customHeight="1" x14ac:dyDescent="0.35">
      <c r="A31" s="682"/>
      <c r="B31" s="767"/>
      <c r="C31" s="794" t="s">
        <v>260</v>
      </c>
      <c r="D31" s="767" t="str">
        <f>+IF('5 Valoración Control'!G33="","",'5 Valoración Control'!G33)</f>
        <v/>
      </c>
      <c r="E31" s="770"/>
      <c r="F31" s="774"/>
      <c r="G31" s="792"/>
      <c r="H31" s="185" t="str">
        <f>+IF('8 Mapa Riesgo, Plan Acción'!M33="","",'8 Mapa Riesgo, Plan Acción'!M33)</f>
        <v/>
      </c>
      <c r="I31" s="107" t="str">
        <f>+IF('8 Mapa Riesgo, Plan Acción'!N33="","",'8 Mapa Riesgo, Plan Acción'!N33)</f>
        <v/>
      </c>
      <c r="J31" s="137" t="str">
        <f>+IF('8 Mapa Riesgo, Plan Acción'!O33="","",'8 Mapa Riesgo, Plan Acción'!O33)</f>
        <v/>
      </c>
      <c r="K31" s="137" t="str">
        <f>+IF('8 Mapa Riesgo, Plan Acción'!P33="","",'8 Mapa Riesgo, Plan Acción'!P33)</f>
        <v/>
      </c>
      <c r="L31" s="210" t="str">
        <f>+IF('8 Mapa Riesgo, Plan Acción'!Q33="","",'8 Mapa Riesgo, Plan Acción'!Q33)</f>
        <v/>
      </c>
      <c r="M31" s="211" t="str">
        <f>+IF('8 Mapa Riesgo, Plan Acción'!R33="","",'8 Mapa Riesgo, Plan Acción'!R33)</f>
        <v/>
      </c>
      <c r="N31" s="196" t="str">
        <f>+IF('8 Mapa Riesgo, Plan Acción'!S33="","",'8 Mapa Riesgo, Plan Acción'!S33)</f>
        <v/>
      </c>
      <c r="O31" s="137" t="str">
        <f>+IF('8 Mapa Riesgo, Plan Acción'!T33="","",'8 Mapa Riesgo, Plan Acción'!T33)</f>
        <v/>
      </c>
      <c r="P31" s="137" t="str">
        <f>+IF('8 Mapa Riesgo, Plan Acción'!U33="","",'8 Mapa Riesgo, Plan Acción'!U33)</f>
        <v/>
      </c>
      <c r="Q31" s="138" t="str">
        <f>+IF('8 Mapa Riesgo, Plan Acción'!V33="","",'8 Mapa Riesgo, Plan Acción'!V33)</f>
        <v/>
      </c>
      <c r="R31" s="138" t="str">
        <f>+IF('8 Mapa Riesgo, Plan Acción'!W33="","",'8 Mapa Riesgo, Plan Acción'!W33)</f>
        <v/>
      </c>
      <c r="S31" s="51"/>
      <c r="T31" s="51"/>
      <c r="V31" s="52"/>
      <c r="W31" s="52"/>
      <c r="X31" s="52"/>
      <c r="Y31" s="52"/>
      <c r="Z31" s="52"/>
      <c r="AA31" s="51"/>
      <c r="AB31" s="51"/>
      <c r="AC31" s="51"/>
      <c r="AD31" s="51"/>
      <c r="AE31" s="51"/>
    </row>
    <row r="32" spans="1:33" ht="12.75" customHeight="1" x14ac:dyDescent="0.35">
      <c r="A32" s="682"/>
      <c r="B32" s="767"/>
      <c r="C32" s="794"/>
      <c r="D32" s="767"/>
      <c r="E32" s="770"/>
      <c r="F32" s="774"/>
      <c r="G32" s="792"/>
      <c r="H32" s="185" t="str">
        <f>+IF('8 Mapa Riesgo, Plan Acción'!M34="","",'8 Mapa Riesgo, Plan Acción'!M34)</f>
        <v/>
      </c>
      <c r="I32" s="107" t="str">
        <f>+IF('8 Mapa Riesgo, Plan Acción'!N34="","",'8 Mapa Riesgo, Plan Acción'!N34)</f>
        <v/>
      </c>
      <c r="J32" s="137" t="str">
        <f>+IF('8 Mapa Riesgo, Plan Acción'!O34="","",'8 Mapa Riesgo, Plan Acción'!O34)</f>
        <v/>
      </c>
      <c r="K32" s="137" t="str">
        <f>+IF('8 Mapa Riesgo, Plan Acción'!P34="","",'8 Mapa Riesgo, Plan Acción'!P34)</f>
        <v/>
      </c>
      <c r="L32" s="210" t="str">
        <f>+IF('8 Mapa Riesgo, Plan Acción'!Q34="","",'8 Mapa Riesgo, Plan Acción'!Q34)</f>
        <v/>
      </c>
      <c r="M32" s="211" t="str">
        <f>+IF('8 Mapa Riesgo, Plan Acción'!R34="","",'8 Mapa Riesgo, Plan Acción'!R34)</f>
        <v/>
      </c>
      <c r="N32" s="196" t="str">
        <f>+IF('8 Mapa Riesgo, Plan Acción'!S34="","",'8 Mapa Riesgo, Plan Acción'!S34)</f>
        <v/>
      </c>
      <c r="O32" s="137" t="str">
        <f>+IF('8 Mapa Riesgo, Plan Acción'!T34="","",'8 Mapa Riesgo, Plan Acción'!T34)</f>
        <v/>
      </c>
      <c r="P32" s="137" t="str">
        <f>+IF('8 Mapa Riesgo, Plan Acción'!U34="","",'8 Mapa Riesgo, Plan Acción'!U34)</f>
        <v/>
      </c>
      <c r="Q32" s="138" t="str">
        <f>+IF('8 Mapa Riesgo, Plan Acción'!V34="","",'8 Mapa Riesgo, Plan Acción'!V34)</f>
        <v/>
      </c>
      <c r="R32" s="138" t="str">
        <f>+IF('8 Mapa Riesgo, Plan Acción'!W34="","",'8 Mapa Riesgo, Plan Acción'!W34)</f>
        <v/>
      </c>
      <c r="S32" s="51"/>
      <c r="T32" s="51"/>
      <c r="V32" s="52"/>
      <c r="W32" s="52"/>
      <c r="X32" s="52"/>
      <c r="Y32" s="52"/>
      <c r="Z32" s="52"/>
      <c r="AA32" s="51"/>
      <c r="AB32" s="51"/>
      <c r="AC32" s="51"/>
      <c r="AD32" s="51"/>
      <c r="AE32" s="51"/>
    </row>
    <row r="33" spans="1:31" ht="12.75" customHeight="1" x14ac:dyDescent="0.35">
      <c r="A33" s="682"/>
      <c r="B33" s="767"/>
      <c r="C33" s="794"/>
      <c r="D33" s="767"/>
      <c r="E33" s="770"/>
      <c r="F33" s="774"/>
      <c r="G33" s="792"/>
      <c r="H33" s="185" t="str">
        <f>+IF('8 Mapa Riesgo, Plan Acción'!M35="","",'8 Mapa Riesgo, Plan Acción'!M35)</f>
        <v/>
      </c>
      <c r="I33" s="107" t="str">
        <f>+IF('8 Mapa Riesgo, Plan Acción'!N35="","",'8 Mapa Riesgo, Plan Acción'!N35)</f>
        <v/>
      </c>
      <c r="J33" s="137" t="str">
        <f>+IF('8 Mapa Riesgo, Plan Acción'!O35="","",'8 Mapa Riesgo, Plan Acción'!O35)</f>
        <v/>
      </c>
      <c r="K33" s="137" t="str">
        <f>+IF('8 Mapa Riesgo, Plan Acción'!P35="","",'8 Mapa Riesgo, Plan Acción'!P35)</f>
        <v/>
      </c>
      <c r="L33" s="210" t="str">
        <f>+IF('8 Mapa Riesgo, Plan Acción'!Q35="","",'8 Mapa Riesgo, Plan Acción'!Q35)</f>
        <v/>
      </c>
      <c r="M33" s="211" t="str">
        <f>+IF('8 Mapa Riesgo, Plan Acción'!R35="","",'8 Mapa Riesgo, Plan Acción'!R35)</f>
        <v/>
      </c>
      <c r="N33" s="196" t="str">
        <f>+IF('8 Mapa Riesgo, Plan Acción'!S35="","",'8 Mapa Riesgo, Plan Acción'!S35)</f>
        <v/>
      </c>
      <c r="O33" s="137" t="str">
        <f>+IF('8 Mapa Riesgo, Plan Acción'!T35="","",'8 Mapa Riesgo, Plan Acción'!T35)</f>
        <v/>
      </c>
      <c r="P33" s="137" t="str">
        <f>+IF('8 Mapa Riesgo, Plan Acción'!U35="","",'8 Mapa Riesgo, Plan Acción'!U35)</f>
        <v/>
      </c>
      <c r="Q33" s="138" t="str">
        <f>+IF('8 Mapa Riesgo, Plan Acción'!V35="","",'8 Mapa Riesgo, Plan Acción'!V35)</f>
        <v/>
      </c>
      <c r="R33" s="138" t="str">
        <f>+IF('8 Mapa Riesgo, Plan Acción'!W35="","",'8 Mapa Riesgo, Plan Acción'!W35)</f>
        <v/>
      </c>
      <c r="S33" s="51"/>
      <c r="T33" s="51"/>
      <c r="V33" s="52"/>
      <c r="W33" s="52"/>
      <c r="X33" s="52"/>
      <c r="Y33" s="52"/>
      <c r="Z33" s="52"/>
      <c r="AA33" s="51"/>
      <c r="AB33" s="51"/>
      <c r="AC33" s="51"/>
      <c r="AD33" s="51"/>
      <c r="AE33" s="51"/>
    </row>
    <row r="34" spans="1:31" ht="12.75" customHeight="1" x14ac:dyDescent="0.35">
      <c r="A34" s="682"/>
      <c r="B34" s="767"/>
      <c r="C34" s="794" t="s">
        <v>261</v>
      </c>
      <c r="D34" s="767" t="str">
        <f>+IF('5 Valoración Control'!G36="","",'5 Valoración Control'!G36)</f>
        <v/>
      </c>
      <c r="E34" s="770"/>
      <c r="F34" s="774"/>
      <c r="G34" s="792"/>
      <c r="H34" s="185" t="str">
        <f>+IF('8 Mapa Riesgo, Plan Acción'!M36="","",'8 Mapa Riesgo, Plan Acción'!M36)</f>
        <v/>
      </c>
      <c r="I34" s="107" t="str">
        <f>+IF('8 Mapa Riesgo, Plan Acción'!N36="","",'8 Mapa Riesgo, Plan Acción'!N36)</f>
        <v/>
      </c>
      <c r="J34" s="137" t="str">
        <f>+IF('8 Mapa Riesgo, Plan Acción'!O36="","",'8 Mapa Riesgo, Plan Acción'!O36)</f>
        <v/>
      </c>
      <c r="K34" s="137" t="str">
        <f>+IF('8 Mapa Riesgo, Plan Acción'!P36="","",'8 Mapa Riesgo, Plan Acción'!P36)</f>
        <v/>
      </c>
      <c r="L34" s="210" t="str">
        <f>+IF('8 Mapa Riesgo, Plan Acción'!Q36="","",'8 Mapa Riesgo, Plan Acción'!Q36)</f>
        <v/>
      </c>
      <c r="M34" s="211" t="str">
        <f>+IF('8 Mapa Riesgo, Plan Acción'!R36="","",'8 Mapa Riesgo, Plan Acción'!R36)</f>
        <v/>
      </c>
      <c r="N34" s="196" t="str">
        <f>+IF('8 Mapa Riesgo, Plan Acción'!S36="","",'8 Mapa Riesgo, Plan Acción'!S36)</f>
        <v/>
      </c>
      <c r="O34" s="137" t="str">
        <f>+IF('8 Mapa Riesgo, Plan Acción'!T36="","",'8 Mapa Riesgo, Plan Acción'!T36)</f>
        <v/>
      </c>
      <c r="P34" s="137" t="str">
        <f>+IF('8 Mapa Riesgo, Plan Acción'!U36="","",'8 Mapa Riesgo, Plan Acción'!U36)</f>
        <v/>
      </c>
      <c r="Q34" s="138" t="str">
        <f>+IF('8 Mapa Riesgo, Plan Acción'!V36="","",'8 Mapa Riesgo, Plan Acción'!V36)</f>
        <v/>
      </c>
      <c r="R34" s="138" t="str">
        <f>+IF('8 Mapa Riesgo, Plan Acción'!W36="","",'8 Mapa Riesgo, Plan Acción'!W36)</f>
        <v/>
      </c>
      <c r="S34" s="51"/>
      <c r="T34" s="51"/>
      <c r="V34" s="52"/>
      <c r="W34" s="52"/>
      <c r="X34" s="52"/>
      <c r="Y34" s="52"/>
      <c r="Z34" s="52"/>
      <c r="AA34" s="51"/>
      <c r="AB34" s="51"/>
      <c r="AC34" s="51"/>
      <c r="AD34" s="51"/>
      <c r="AE34" s="51"/>
    </row>
    <row r="35" spans="1:31" ht="12.75" customHeight="1" x14ac:dyDescent="0.35">
      <c r="A35" s="682"/>
      <c r="B35" s="767"/>
      <c r="C35" s="794"/>
      <c r="D35" s="767"/>
      <c r="E35" s="770"/>
      <c r="F35" s="774"/>
      <c r="G35" s="792"/>
      <c r="H35" s="185" t="str">
        <f>+IF('8 Mapa Riesgo, Plan Acción'!M37="","",'8 Mapa Riesgo, Plan Acción'!M37)</f>
        <v/>
      </c>
      <c r="I35" s="107" t="str">
        <f>+IF('8 Mapa Riesgo, Plan Acción'!N37="","",'8 Mapa Riesgo, Plan Acción'!N37)</f>
        <v/>
      </c>
      <c r="J35" s="137" t="str">
        <f>+IF('8 Mapa Riesgo, Plan Acción'!O37="","",'8 Mapa Riesgo, Plan Acción'!O37)</f>
        <v/>
      </c>
      <c r="K35" s="137" t="str">
        <f>+IF('8 Mapa Riesgo, Plan Acción'!P37="","",'8 Mapa Riesgo, Plan Acción'!P37)</f>
        <v/>
      </c>
      <c r="L35" s="210" t="str">
        <f>+IF('8 Mapa Riesgo, Plan Acción'!Q37="","",'8 Mapa Riesgo, Plan Acción'!Q37)</f>
        <v/>
      </c>
      <c r="M35" s="211" t="str">
        <f>+IF('8 Mapa Riesgo, Plan Acción'!R37="","",'8 Mapa Riesgo, Plan Acción'!R37)</f>
        <v/>
      </c>
      <c r="N35" s="196" t="str">
        <f>+IF('8 Mapa Riesgo, Plan Acción'!S37="","",'8 Mapa Riesgo, Plan Acción'!S37)</f>
        <v/>
      </c>
      <c r="O35" s="137" t="str">
        <f>+IF('8 Mapa Riesgo, Plan Acción'!T37="","",'8 Mapa Riesgo, Plan Acción'!T37)</f>
        <v/>
      </c>
      <c r="P35" s="137" t="str">
        <f>+IF('8 Mapa Riesgo, Plan Acción'!U37="","",'8 Mapa Riesgo, Plan Acción'!U37)</f>
        <v/>
      </c>
      <c r="Q35" s="138" t="str">
        <f>+IF('8 Mapa Riesgo, Plan Acción'!V37="","",'8 Mapa Riesgo, Plan Acción'!V37)</f>
        <v/>
      </c>
      <c r="R35" s="138" t="str">
        <f>+IF('8 Mapa Riesgo, Plan Acción'!W37="","",'8 Mapa Riesgo, Plan Acción'!W37)</f>
        <v/>
      </c>
      <c r="S35" s="51"/>
      <c r="T35" s="51"/>
      <c r="V35" s="52"/>
      <c r="W35" s="52"/>
      <c r="X35" s="52"/>
      <c r="Y35" s="52"/>
      <c r="Z35" s="52"/>
      <c r="AA35" s="51"/>
      <c r="AB35" s="51"/>
      <c r="AC35" s="51"/>
      <c r="AD35" s="51"/>
      <c r="AE35" s="51"/>
    </row>
    <row r="36" spans="1:31" ht="12.75" customHeight="1" x14ac:dyDescent="0.35">
      <c r="A36" s="682"/>
      <c r="B36" s="767"/>
      <c r="C36" s="794"/>
      <c r="D36" s="767"/>
      <c r="E36" s="770"/>
      <c r="F36" s="774"/>
      <c r="G36" s="792"/>
      <c r="H36" s="185" t="str">
        <f>+IF('8 Mapa Riesgo, Plan Acción'!M38="","",'8 Mapa Riesgo, Plan Acción'!M38)</f>
        <v/>
      </c>
      <c r="I36" s="107" t="str">
        <f>+IF('8 Mapa Riesgo, Plan Acción'!N38="","",'8 Mapa Riesgo, Plan Acción'!N38)</f>
        <v/>
      </c>
      <c r="J36" s="137" t="str">
        <f>+IF('8 Mapa Riesgo, Plan Acción'!O38="","",'8 Mapa Riesgo, Plan Acción'!O38)</f>
        <v/>
      </c>
      <c r="K36" s="137" t="str">
        <f>+IF('8 Mapa Riesgo, Plan Acción'!P38="","",'8 Mapa Riesgo, Plan Acción'!P38)</f>
        <v/>
      </c>
      <c r="L36" s="210" t="str">
        <f>+IF('8 Mapa Riesgo, Plan Acción'!Q38="","",'8 Mapa Riesgo, Plan Acción'!Q38)</f>
        <v/>
      </c>
      <c r="M36" s="211" t="str">
        <f>+IF('8 Mapa Riesgo, Plan Acción'!R38="","",'8 Mapa Riesgo, Plan Acción'!R38)</f>
        <v/>
      </c>
      <c r="N36" s="196" t="str">
        <f>+IF('8 Mapa Riesgo, Plan Acción'!S38="","",'8 Mapa Riesgo, Plan Acción'!S38)</f>
        <v/>
      </c>
      <c r="O36" s="137" t="str">
        <f>+IF('8 Mapa Riesgo, Plan Acción'!T38="","",'8 Mapa Riesgo, Plan Acción'!T38)</f>
        <v/>
      </c>
      <c r="P36" s="137" t="str">
        <f>+IF('8 Mapa Riesgo, Plan Acción'!U38="","",'8 Mapa Riesgo, Plan Acción'!U38)</f>
        <v/>
      </c>
      <c r="Q36" s="138" t="str">
        <f>+IF('8 Mapa Riesgo, Plan Acción'!V38="","",'8 Mapa Riesgo, Plan Acción'!V38)</f>
        <v/>
      </c>
      <c r="R36" s="138" t="str">
        <f>+IF('8 Mapa Riesgo, Plan Acción'!W38="","",'8 Mapa Riesgo, Plan Acción'!W38)</f>
        <v/>
      </c>
      <c r="S36" s="51"/>
      <c r="T36" s="51"/>
      <c r="V36" s="52"/>
      <c r="W36" s="52"/>
      <c r="X36" s="52"/>
      <c r="Y36" s="52"/>
      <c r="Z36" s="52"/>
      <c r="AA36" s="51"/>
      <c r="AB36" s="51"/>
      <c r="AC36" s="51"/>
      <c r="AD36" s="51"/>
      <c r="AE36" s="51"/>
    </row>
    <row r="37" spans="1:31" ht="12.75" customHeight="1" x14ac:dyDescent="0.35">
      <c r="A37" s="682"/>
      <c r="B37" s="767"/>
      <c r="C37" s="794" t="s">
        <v>262</v>
      </c>
      <c r="D37" s="767" t="str">
        <f>+IF('5 Valoración Control'!G39="","",'5 Valoración Control'!G39)</f>
        <v/>
      </c>
      <c r="E37" s="770"/>
      <c r="F37" s="774"/>
      <c r="G37" s="792"/>
      <c r="H37" s="185" t="str">
        <f>+IF('8 Mapa Riesgo, Plan Acción'!M39="","",'8 Mapa Riesgo, Plan Acción'!M39)</f>
        <v/>
      </c>
      <c r="I37" s="107" t="str">
        <f>+IF('8 Mapa Riesgo, Plan Acción'!N39="","",'8 Mapa Riesgo, Plan Acción'!N39)</f>
        <v/>
      </c>
      <c r="J37" s="137" t="str">
        <f>+IF('8 Mapa Riesgo, Plan Acción'!O39="","",'8 Mapa Riesgo, Plan Acción'!O39)</f>
        <v/>
      </c>
      <c r="K37" s="137" t="str">
        <f>+IF('8 Mapa Riesgo, Plan Acción'!P39="","",'8 Mapa Riesgo, Plan Acción'!P39)</f>
        <v/>
      </c>
      <c r="L37" s="210" t="str">
        <f>+IF('8 Mapa Riesgo, Plan Acción'!Q39="","",'8 Mapa Riesgo, Plan Acción'!Q39)</f>
        <v/>
      </c>
      <c r="M37" s="211" t="str">
        <f>+IF('8 Mapa Riesgo, Plan Acción'!R39="","",'8 Mapa Riesgo, Plan Acción'!R39)</f>
        <v/>
      </c>
      <c r="N37" s="196" t="str">
        <f>+IF('8 Mapa Riesgo, Plan Acción'!S39="","",'8 Mapa Riesgo, Plan Acción'!S39)</f>
        <v/>
      </c>
      <c r="O37" s="137" t="str">
        <f>+IF('8 Mapa Riesgo, Plan Acción'!T39="","",'8 Mapa Riesgo, Plan Acción'!T39)</f>
        <v/>
      </c>
      <c r="P37" s="137" t="str">
        <f>+IF('8 Mapa Riesgo, Plan Acción'!U39="","",'8 Mapa Riesgo, Plan Acción'!U39)</f>
        <v/>
      </c>
      <c r="Q37" s="138" t="str">
        <f>+IF('8 Mapa Riesgo, Plan Acción'!V39="","",'8 Mapa Riesgo, Plan Acción'!V39)</f>
        <v/>
      </c>
      <c r="R37" s="138" t="str">
        <f>+IF('8 Mapa Riesgo, Plan Acción'!W39="","",'8 Mapa Riesgo, Plan Acción'!W39)</f>
        <v/>
      </c>
    </row>
    <row r="38" spans="1:31" ht="12.75" customHeight="1" x14ac:dyDescent="0.35">
      <c r="A38" s="682"/>
      <c r="B38" s="767"/>
      <c r="C38" s="794"/>
      <c r="D38" s="767"/>
      <c r="E38" s="770"/>
      <c r="F38" s="774"/>
      <c r="G38" s="792"/>
      <c r="H38" s="185" t="str">
        <f>+IF('8 Mapa Riesgo, Plan Acción'!M40="","",'8 Mapa Riesgo, Plan Acción'!M40)</f>
        <v/>
      </c>
      <c r="I38" s="107" t="str">
        <f>+IF('8 Mapa Riesgo, Plan Acción'!N40="","",'8 Mapa Riesgo, Plan Acción'!N40)</f>
        <v/>
      </c>
      <c r="J38" s="137" t="str">
        <f>+IF('8 Mapa Riesgo, Plan Acción'!O40="","",'8 Mapa Riesgo, Plan Acción'!O40)</f>
        <v/>
      </c>
      <c r="K38" s="137" t="str">
        <f>+IF('8 Mapa Riesgo, Plan Acción'!P40="","",'8 Mapa Riesgo, Plan Acción'!P40)</f>
        <v/>
      </c>
      <c r="L38" s="210" t="str">
        <f>+IF('8 Mapa Riesgo, Plan Acción'!Q40="","",'8 Mapa Riesgo, Plan Acción'!Q40)</f>
        <v/>
      </c>
      <c r="M38" s="211" t="str">
        <f>+IF('8 Mapa Riesgo, Plan Acción'!R40="","",'8 Mapa Riesgo, Plan Acción'!R40)</f>
        <v/>
      </c>
      <c r="N38" s="196" t="str">
        <f>+IF('8 Mapa Riesgo, Plan Acción'!S40="","",'8 Mapa Riesgo, Plan Acción'!S40)</f>
        <v/>
      </c>
      <c r="O38" s="137" t="str">
        <f>+IF('8 Mapa Riesgo, Plan Acción'!T40="","",'8 Mapa Riesgo, Plan Acción'!T40)</f>
        <v/>
      </c>
      <c r="P38" s="137" t="str">
        <f>+IF('8 Mapa Riesgo, Plan Acción'!U40="","",'8 Mapa Riesgo, Plan Acción'!U40)</f>
        <v/>
      </c>
      <c r="Q38" s="138" t="str">
        <f>+IF('8 Mapa Riesgo, Plan Acción'!V40="","",'8 Mapa Riesgo, Plan Acción'!V40)</f>
        <v/>
      </c>
      <c r="R38" s="138" t="str">
        <f>+IF('8 Mapa Riesgo, Plan Acción'!W40="","",'8 Mapa Riesgo, Plan Acción'!W40)</f>
        <v/>
      </c>
    </row>
    <row r="39" spans="1:31" ht="12.75" customHeight="1" thickBot="1" x14ac:dyDescent="0.4">
      <c r="A39" s="785"/>
      <c r="B39" s="780"/>
      <c r="C39" s="795"/>
      <c r="D39" s="780"/>
      <c r="E39" s="771"/>
      <c r="F39" s="775"/>
      <c r="G39" s="793"/>
      <c r="H39" s="186" t="str">
        <f>+IF('8 Mapa Riesgo, Plan Acción'!M41="","",'8 Mapa Riesgo, Plan Acción'!M41)</f>
        <v/>
      </c>
      <c r="I39" s="108" t="str">
        <f>+IF('8 Mapa Riesgo, Plan Acción'!N41="","",'8 Mapa Riesgo, Plan Acción'!N41)</f>
        <v/>
      </c>
      <c r="J39" s="192" t="str">
        <f>+IF('8 Mapa Riesgo, Plan Acción'!O41="","",'8 Mapa Riesgo, Plan Acción'!O41)</f>
        <v/>
      </c>
      <c r="K39" s="192" t="str">
        <f>+IF('8 Mapa Riesgo, Plan Acción'!P41="","",'8 Mapa Riesgo, Plan Acción'!P41)</f>
        <v/>
      </c>
      <c r="L39" s="212" t="str">
        <f>+IF('8 Mapa Riesgo, Plan Acción'!Q41="","",'8 Mapa Riesgo, Plan Acción'!Q41)</f>
        <v/>
      </c>
      <c r="M39" s="213" t="str">
        <f>+IF('8 Mapa Riesgo, Plan Acción'!R41="","",'8 Mapa Riesgo, Plan Acción'!R41)</f>
        <v/>
      </c>
      <c r="N39" s="197" t="str">
        <f>+IF('8 Mapa Riesgo, Plan Acción'!S41="","",'8 Mapa Riesgo, Plan Acción'!S41)</f>
        <v/>
      </c>
      <c r="O39" s="192" t="str">
        <f>+IF('8 Mapa Riesgo, Plan Acción'!T41="","",'8 Mapa Riesgo, Plan Acción'!T41)</f>
        <v/>
      </c>
      <c r="P39" s="192" t="str">
        <f>+IF('8 Mapa Riesgo, Plan Acción'!U41="","",'8 Mapa Riesgo, Plan Acción'!U41)</f>
        <v/>
      </c>
      <c r="Q39" s="139" t="str">
        <f>+IF('8 Mapa Riesgo, Plan Acción'!V41="","",'8 Mapa Riesgo, Plan Acción'!V41)</f>
        <v/>
      </c>
      <c r="R39" s="139" t="str">
        <f>+IF('8 Mapa Riesgo, Plan Acción'!W41="","",'8 Mapa Riesgo, Plan Acción'!W41)</f>
        <v/>
      </c>
    </row>
    <row r="40" spans="1:31" ht="69" x14ac:dyDescent="0.35">
      <c r="A40" s="785" t="str">
        <f>'1 Contexto e Identificación'!$A$13</f>
        <v>R3</v>
      </c>
      <c r="B40" s="789" t="str">
        <f>+'1 Contexto e Identificación'!$E$13</f>
        <v xml:space="preserve">Posibilidad de recibir o solicitar cualquier dádiva o beneficio a nombre propio o de terceros con el objetivo de obtener la autorización de salida de vehículos inmovilizados por accidente o a disposición de Fiscalía por hurto,  sin mediar orden de la autoridad competente
</v>
      </c>
      <c r="C40" s="798" t="s">
        <v>244</v>
      </c>
      <c r="D40" s="789" t="str">
        <f>+IF('5 Valoración Control'!G42="","",'5 Valoración Control'!G42)</f>
        <v/>
      </c>
      <c r="E40" s="769" t="str">
        <f>+'6 Mapa Calor Residual'!$C$14</f>
        <v/>
      </c>
      <c r="F40" s="773" t="str">
        <f>+'6 Mapa Calor Residual'!$D$14</f>
        <v/>
      </c>
      <c r="G40" s="791" t="str">
        <f>+'6 Mapa Calor Residual'!$E$14</f>
        <v/>
      </c>
      <c r="H40" s="187" t="str">
        <f>+IF('8 Mapa Riesgo, Plan Acción'!M42="","",'8 Mapa Riesgo, Plan Acción'!M42)</f>
        <v>Reducir_Mitigar</v>
      </c>
      <c r="I40" s="106" t="str">
        <f>+IF('8 Mapa Riesgo, Plan Acción'!N42="","",'8 Mapa Riesgo, Plan Acción'!N42)</f>
        <v>Realizar la actualización del procedimeinto de calidad para la entrega de vehículos inmovilizados</v>
      </c>
      <c r="J40" s="190" t="str">
        <f>+IF('8 Mapa Riesgo, Plan Acción'!O42="","",'8 Mapa Riesgo, Plan Acción'!O42)</f>
        <v>Procedimiento actualizado</v>
      </c>
      <c r="K40" s="190" t="str">
        <f>+IF('8 Mapa Riesgo, Plan Acción'!P42="","",'8 Mapa Riesgo, Plan Acción'!P42)</f>
        <v>Inspección 3 y Asesor Jurídico</v>
      </c>
      <c r="L40" s="214">
        <f>+IF('8 Mapa Riesgo, Plan Acción'!Q42="","",'8 Mapa Riesgo, Plan Acción'!Q42)</f>
        <v>45536</v>
      </c>
      <c r="M40" s="215">
        <f>+IF('8 Mapa Riesgo, Plan Acción'!R42="","",'8 Mapa Riesgo, Plan Acción'!R42)</f>
        <v>45641</v>
      </c>
      <c r="N40" s="198" t="str">
        <f>+IF('8 Mapa Riesgo, Plan Acción'!S42="","",'8 Mapa Riesgo, Plan Acción'!S42)</f>
        <v>Realizar la actualización del procedimeinto de calidad para la entrega de vehículos inmovilizados</v>
      </c>
      <c r="O40" s="190" t="str">
        <f>+IF('8 Mapa Riesgo, Plan Acción'!T42="","",'8 Mapa Riesgo, Plan Acción'!T42)</f>
        <v>Procedimiento actualizado</v>
      </c>
      <c r="P40" s="190" t="str">
        <f>+IF('8 Mapa Riesgo, Plan Acción'!U42="","",'8 Mapa Riesgo, Plan Acción'!U42)</f>
        <v>Inspección 3 y Asesor Jurídico</v>
      </c>
      <c r="Q40" s="130" t="str">
        <f>+IF('8 Mapa Riesgo, Plan Acción'!V42="","",'8 Mapa Riesgo, Plan Acción'!V42)</f>
        <v xml:space="preserve">30 días </v>
      </c>
      <c r="R40" s="130" t="str">
        <f>+IF('8 Mapa Riesgo, Plan Acción'!W42="","",'8 Mapa Riesgo, Plan Acción'!W42)</f>
        <v>1 procedimiento actualizado</v>
      </c>
    </row>
    <row r="41" spans="1:31" ht="80.5" x14ac:dyDescent="0.35">
      <c r="A41" s="786"/>
      <c r="B41" s="767"/>
      <c r="C41" s="794"/>
      <c r="D41" s="767"/>
      <c r="E41" s="770"/>
      <c r="F41" s="774"/>
      <c r="G41" s="792"/>
      <c r="H41" s="185" t="str">
        <f>+IF('8 Mapa Riesgo, Plan Acción'!M43="","",'8 Mapa Riesgo, Plan Acción'!M43)</f>
        <v>Reducir_Mitigar</v>
      </c>
      <c r="I41" s="107" t="str">
        <f>+IF('8 Mapa Riesgo, Plan Acción'!N43="","",'8 Mapa Riesgo, Plan Acción'!N43)</f>
        <v>Memorando para socializar y solicitar la implementación del procedimiento de calidad para la entrega de vehículos inmovilizados</v>
      </c>
      <c r="J41" s="137" t="str">
        <f>+IF('8 Mapa Riesgo, Plan Acción'!O43="","",'8 Mapa Riesgo, Plan Acción'!O43)</f>
        <v>Memorando a inspección 3 socializando y solicitando la implementación del procedimeinto actualizado</v>
      </c>
      <c r="K41" s="137" t="str">
        <f>+IF('8 Mapa Riesgo, Plan Acción'!P43="","",'8 Mapa Riesgo, Plan Acción'!P43)</f>
        <v>Inspección 3 y Asesor Jurídico</v>
      </c>
      <c r="L41" s="210">
        <f>+IF('8 Mapa Riesgo, Plan Acción'!Q43="","",'8 Mapa Riesgo, Plan Acción'!Q43)</f>
        <v>45536</v>
      </c>
      <c r="M41" s="211">
        <f>+IF('8 Mapa Riesgo, Plan Acción'!R43="","",'8 Mapa Riesgo, Plan Acción'!R43)</f>
        <v>45641</v>
      </c>
      <c r="N41" s="196" t="str">
        <f>+IF('8 Mapa Riesgo, Plan Acción'!S43="","",'8 Mapa Riesgo, Plan Acción'!S43)</f>
        <v>Memorando para socializar y solicitar la implementación del procedimiento de calidad para la entrega de vehículos inmovilizados</v>
      </c>
      <c r="O41" s="137" t="str">
        <f>+IF('8 Mapa Riesgo, Plan Acción'!T43="","",'8 Mapa Riesgo, Plan Acción'!T43)</f>
        <v>Memorando socializando y solicitando implementar procedimiento actualizado</v>
      </c>
      <c r="P41" s="137" t="str">
        <f>+IF('8 Mapa Riesgo, Plan Acción'!U43="","",'8 Mapa Riesgo, Plan Acción'!U43)</f>
        <v>Inspección 3 y Asesor Jurídico</v>
      </c>
      <c r="Q41" s="138" t="str">
        <f>+IF('8 Mapa Riesgo, Plan Acción'!V43="","",'8 Mapa Riesgo, Plan Acción'!V43)</f>
        <v xml:space="preserve">30 días </v>
      </c>
      <c r="R41" s="138" t="str">
        <f>+IF('8 Mapa Riesgo, Plan Acción'!W43="","",'8 Mapa Riesgo, Plan Acción'!W43)</f>
        <v>1 memorando a inspecciones</v>
      </c>
    </row>
    <row r="42" spans="1:31" ht="115" x14ac:dyDescent="0.35">
      <c r="A42" s="786"/>
      <c r="B42" s="767"/>
      <c r="C42" s="794"/>
      <c r="D42" s="767"/>
      <c r="E42" s="770"/>
      <c r="F42" s="774"/>
      <c r="G42" s="792"/>
      <c r="H42" s="185" t="str">
        <f>+IF('8 Mapa Riesgo, Plan Acción'!M44="","",'8 Mapa Riesgo, Plan Acción'!M44)</f>
        <v>Reducir_Mitigar</v>
      </c>
      <c r="I42" s="107" t="str">
        <f>+IF('8 Mapa Riesgo, Plan Acción'!N44="","",'8 Mapa Riesgo, Plan Acción'!N44)</f>
        <v>Memorando requerimiento a inspecciones 3 para que junto con el informa de gesión mensual, se allegue una muestra aleatoria de 2 paquetes de salidas de vehículos por orden judicial</v>
      </c>
      <c r="J42" s="137" t="str">
        <f>+IF('8 Mapa Riesgo, Plan Acción'!O44="","",'8 Mapa Riesgo, Plan Acción'!O44)</f>
        <v>Memorando a inspecciones requiriendo la inspección 3, para que junto con el informe de gesión mensual, se allegue una muestra aleatoria de salidas</v>
      </c>
      <c r="K42" s="137" t="str">
        <f>+IF('8 Mapa Riesgo, Plan Acción'!P44="","",'8 Mapa Riesgo, Plan Acción'!P44)</f>
        <v>Inspección 3 y Asesor Jurídico</v>
      </c>
      <c r="L42" s="210">
        <f>+IF('8 Mapa Riesgo, Plan Acción'!Q44="","",'8 Mapa Riesgo, Plan Acción'!Q44)</f>
        <v>45536</v>
      </c>
      <c r="M42" s="211">
        <f>+IF('8 Mapa Riesgo, Plan Acción'!R44="","",'8 Mapa Riesgo, Plan Acción'!R44)</f>
        <v>45641</v>
      </c>
      <c r="N42" s="196" t="str">
        <f>+IF('8 Mapa Riesgo, Plan Acción'!S44="","",'8 Mapa Riesgo, Plan Acción'!S44)</f>
        <v>Memorando requerimiento a inspección 3 para que junto con el informe de gesión mensual, se allegue una muestra aleatoria de 2 paquetes de salidas por orden juducial</v>
      </c>
      <c r="O42" s="137" t="str">
        <f>+IF('8 Mapa Riesgo, Plan Acción'!T44="","",'8 Mapa Riesgo, Plan Acción'!T44)</f>
        <v>Memorando a inspeccion 3</v>
      </c>
      <c r="P42" s="137" t="str">
        <f>+IF('8 Mapa Riesgo, Plan Acción'!U44="","",'8 Mapa Riesgo, Plan Acción'!U44)</f>
        <v>Inspección 3 y Asesor Jurídico</v>
      </c>
      <c r="Q42" s="138" t="str">
        <f>+IF('8 Mapa Riesgo, Plan Acción'!V44="","",'8 Mapa Riesgo, Plan Acción'!V44)</f>
        <v xml:space="preserve">30 días </v>
      </c>
      <c r="R42" s="138" t="str">
        <f>+IF('8 Mapa Riesgo, Plan Acción'!W44="","",'8 Mapa Riesgo, Plan Acción'!W44)</f>
        <v>1 memorando mensual a inspección 3</v>
      </c>
    </row>
    <row r="43" spans="1:31" ht="92" x14ac:dyDescent="0.35">
      <c r="A43" s="786"/>
      <c r="B43" s="767"/>
      <c r="C43" s="794" t="s">
        <v>259</v>
      </c>
      <c r="D43" s="767" t="str">
        <f>+IF('5 Valoración Control'!G45="","",'5 Valoración Control'!G45)</f>
        <v/>
      </c>
      <c r="E43" s="770"/>
      <c r="F43" s="774"/>
      <c r="G43" s="792"/>
      <c r="H43" s="185" t="str">
        <f>+IF('8 Mapa Riesgo, Plan Acción'!M45="","",'8 Mapa Riesgo, Plan Acción'!M45)</f>
        <v>Reducir_Mitigar</v>
      </c>
      <c r="I43" s="107" t="str">
        <f>+IF('8 Mapa Riesgo, Plan Acción'!N45="","",'8 Mapa Riesgo, Plan Acción'!N45)</f>
        <v>Constancia de reviisión y verificación de cumplimiento de requisitos para la entrega realizada en la muesra allegada por la inspección</v>
      </c>
      <c r="J43" s="137" t="str">
        <f>+IF('8 Mapa Riesgo, Plan Acción'!O45="","",'8 Mapa Riesgo, Plan Acción'!O45)</f>
        <v>Documento de consancia de verificación de cumplimiento de requisitos para la entrega realizada en la muestra allegada por la inspección</v>
      </c>
      <c r="K43" s="137" t="str">
        <f>+IF('8 Mapa Riesgo, Plan Acción'!P45="","",'8 Mapa Riesgo, Plan Acción'!P45)</f>
        <v>Inspección 3 y Asesor Jurídico</v>
      </c>
      <c r="L43" s="210">
        <f>+IF('8 Mapa Riesgo, Plan Acción'!Q45="","",'8 Mapa Riesgo, Plan Acción'!Q45)</f>
        <v>45536</v>
      </c>
      <c r="M43" s="211">
        <f>+IF('8 Mapa Riesgo, Plan Acción'!R45="","",'8 Mapa Riesgo, Plan Acción'!R45)</f>
        <v>45641</v>
      </c>
      <c r="N43" s="196" t="str">
        <f>+IF('8 Mapa Riesgo, Plan Acción'!S45="","",'8 Mapa Riesgo, Plan Acción'!S45)</f>
        <v>Constancia de reviisión y verificación de cumplimiento de requisitos para la entrega realizada en la muesra allegada por la inspección</v>
      </c>
      <c r="O43" s="137" t="str">
        <f>+IF('8 Mapa Riesgo, Plan Acción'!T45="","",'8 Mapa Riesgo, Plan Acción'!T45)</f>
        <v>Constancia de revisión y verificación de cumplimiento de requisitos</v>
      </c>
      <c r="P43" s="137" t="str">
        <f>+IF('8 Mapa Riesgo, Plan Acción'!U45="","",'8 Mapa Riesgo, Plan Acción'!U45)</f>
        <v>Inspección 3 y Asesor Jurídico</v>
      </c>
      <c r="Q43" s="138" t="str">
        <f>+IF('8 Mapa Riesgo, Plan Acción'!V45="","",'8 Mapa Riesgo, Plan Acción'!V45)</f>
        <v xml:space="preserve">30 días </v>
      </c>
      <c r="R43" s="138" t="str">
        <f>+IF('8 Mapa Riesgo, Plan Acción'!W45="","",'8 Mapa Riesgo, Plan Acción'!W45)</f>
        <v>1 constancia mensual</v>
      </c>
    </row>
    <row r="44" spans="1:31" x14ac:dyDescent="0.35">
      <c r="A44" s="786"/>
      <c r="B44" s="767"/>
      <c r="C44" s="794"/>
      <c r="D44" s="767"/>
      <c r="E44" s="770"/>
      <c r="F44" s="774"/>
      <c r="G44" s="792"/>
      <c r="H44" s="185" t="str">
        <f>+IF('8 Mapa Riesgo, Plan Acción'!M46="","",'8 Mapa Riesgo, Plan Acción'!M46)</f>
        <v/>
      </c>
      <c r="I44" s="107" t="str">
        <f>+IF('8 Mapa Riesgo, Plan Acción'!N46="","",'8 Mapa Riesgo, Plan Acción'!N46)</f>
        <v/>
      </c>
      <c r="J44" s="137" t="str">
        <f>+IF('8 Mapa Riesgo, Plan Acción'!O46="","",'8 Mapa Riesgo, Plan Acción'!O46)</f>
        <v/>
      </c>
      <c r="K44" s="137" t="str">
        <f>+IF('8 Mapa Riesgo, Plan Acción'!P46="","",'8 Mapa Riesgo, Plan Acción'!P46)</f>
        <v/>
      </c>
      <c r="L44" s="210" t="str">
        <f>+IF('8 Mapa Riesgo, Plan Acción'!Q46="","",'8 Mapa Riesgo, Plan Acción'!Q46)</f>
        <v/>
      </c>
      <c r="M44" s="211" t="str">
        <f>+IF('8 Mapa Riesgo, Plan Acción'!R46="","",'8 Mapa Riesgo, Plan Acción'!R46)</f>
        <v/>
      </c>
      <c r="N44" s="196" t="str">
        <f>+IF('8 Mapa Riesgo, Plan Acción'!S46="","",'8 Mapa Riesgo, Plan Acción'!S46)</f>
        <v/>
      </c>
      <c r="O44" s="137" t="str">
        <f>+IF('8 Mapa Riesgo, Plan Acción'!T46="","",'8 Mapa Riesgo, Plan Acción'!T46)</f>
        <v/>
      </c>
      <c r="P44" s="137" t="str">
        <f>+IF('8 Mapa Riesgo, Plan Acción'!U46="","",'8 Mapa Riesgo, Plan Acción'!U46)</f>
        <v/>
      </c>
      <c r="Q44" s="138" t="str">
        <f>+IF('8 Mapa Riesgo, Plan Acción'!V46="","",'8 Mapa Riesgo, Plan Acción'!V46)</f>
        <v/>
      </c>
      <c r="R44" s="138" t="str">
        <f>+IF('8 Mapa Riesgo, Plan Acción'!W46="","",'8 Mapa Riesgo, Plan Acción'!W46)</f>
        <v/>
      </c>
    </row>
    <row r="45" spans="1:31" x14ac:dyDescent="0.35">
      <c r="A45" s="786"/>
      <c r="B45" s="767"/>
      <c r="C45" s="794"/>
      <c r="D45" s="767"/>
      <c r="E45" s="770"/>
      <c r="F45" s="774"/>
      <c r="G45" s="792"/>
      <c r="H45" s="185" t="str">
        <f>+IF('8 Mapa Riesgo, Plan Acción'!M47="","",'8 Mapa Riesgo, Plan Acción'!M47)</f>
        <v/>
      </c>
      <c r="I45" s="107" t="str">
        <f>+IF('8 Mapa Riesgo, Plan Acción'!N47="","",'8 Mapa Riesgo, Plan Acción'!N47)</f>
        <v/>
      </c>
      <c r="J45" s="137" t="str">
        <f>+IF('8 Mapa Riesgo, Plan Acción'!O47="","",'8 Mapa Riesgo, Plan Acción'!O47)</f>
        <v/>
      </c>
      <c r="K45" s="137" t="str">
        <f>+IF('8 Mapa Riesgo, Plan Acción'!P47="","",'8 Mapa Riesgo, Plan Acción'!P47)</f>
        <v/>
      </c>
      <c r="L45" s="210" t="str">
        <f>+IF('8 Mapa Riesgo, Plan Acción'!Q47="","",'8 Mapa Riesgo, Plan Acción'!Q47)</f>
        <v/>
      </c>
      <c r="M45" s="211" t="str">
        <f>+IF('8 Mapa Riesgo, Plan Acción'!R47="","",'8 Mapa Riesgo, Plan Acción'!R47)</f>
        <v/>
      </c>
      <c r="N45" s="196" t="str">
        <f>+IF('8 Mapa Riesgo, Plan Acción'!S47="","",'8 Mapa Riesgo, Plan Acción'!S47)</f>
        <v/>
      </c>
      <c r="O45" s="137" t="str">
        <f>+IF('8 Mapa Riesgo, Plan Acción'!T47="","",'8 Mapa Riesgo, Plan Acción'!T47)</f>
        <v/>
      </c>
      <c r="P45" s="137" t="str">
        <f>+IF('8 Mapa Riesgo, Plan Acción'!U47="","",'8 Mapa Riesgo, Plan Acción'!U47)</f>
        <v/>
      </c>
      <c r="Q45" s="138" t="str">
        <f>+IF('8 Mapa Riesgo, Plan Acción'!V47="","",'8 Mapa Riesgo, Plan Acción'!V47)</f>
        <v/>
      </c>
      <c r="R45" s="138" t="str">
        <f>+IF('8 Mapa Riesgo, Plan Acción'!W47="","",'8 Mapa Riesgo, Plan Acción'!W47)</f>
        <v/>
      </c>
    </row>
    <row r="46" spans="1:31" x14ac:dyDescent="0.35">
      <c r="A46" s="786"/>
      <c r="B46" s="767"/>
      <c r="C46" s="794" t="s">
        <v>260</v>
      </c>
      <c r="D46" s="767" t="str">
        <f>+IF('5 Valoración Control'!G48="","",'5 Valoración Control'!G48)</f>
        <v/>
      </c>
      <c r="E46" s="770"/>
      <c r="F46" s="774"/>
      <c r="G46" s="792"/>
      <c r="H46" s="185" t="str">
        <f>+IF('8 Mapa Riesgo, Plan Acción'!M48="","",'8 Mapa Riesgo, Plan Acción'!M48)</f>
        <v/>
      </c>
      <c r="I46" s="107" t="str">
        <f>+IF('8 Mapa Riesgo, Plan Acción'!N48="","",'8 Mapa Riesgo, Plan Acción'!N48)</f>
        <v/>
      </c>
      <c r="J46" s="137" t="str">
        <f>+IF('8 Mapa Riesgo, Plan Acción'!O48="","",'8 Mapa Riesgo, Plan Acción'!O48)</f>
        <v/>
      </c>
      <c r="K46" s="137" t="str">
        <f>+IF('8 Mapa Riesgo, Plan Acción'!P48="","",'8 Mapa Riesgo, Plan Acción'!P48)</f>
        <v/>
      </c>
      <c r="L46" s="210" t="str">
        <f>+IF('8 Mapa Riesgo, Plan Acción'!Q48="","",'8 Mapa Riesgo, Plan Acción'!Q48)</f>
        <v/>
      </c>
      <c r="M46" s="211" t="str">
        <f>+IF('8 Mapa Riesgo, Plan Acción'!R48="","",'8 Mapa Riesgo, Plan Acción'!R48)</f>
        <v/>
      </c>
      <c r="N46" s="196" t="str">
        <f>+IF('8 Mapa Riesgo, Plan Acción'!S48="","",'8 Mapa Riesgo, Plan Acción'!S48)</f>
        <v/>
      </c>
      <c r="O46" s="137" t="str">
        <f>+IF('8 Mapa Riesgo, Plan Acción'!T48="","",'8 Mapa Riesgo, Plan Acción'!T48)</f>
        <v/>
      </c>
      <c r="P46" s="137" t="str">
        <f>+IF('8 Mapa Riesgo, Plan Acción'!U48="","",'8 Mapa Riesgo, Plan Acción'!U48)</f>
        <v/>
      </c>
      <c r="Q46" s="138" t="str">
        <f>+IF('8 Mapa Riesgo, Plan Acción'!V48="","",'8 Mapa Riesgo, Plan Acción'!V48)</f>
        <v/>
      </c>
      <c r="R46" s="138" t="str">
        <f>+IF('8 Mapa Riesgo, Plan Acción'!W48="","",'8 Mapa Riesgo, Plan Acción'!W48)</f>
        <v/>
      </c>
    </row>
    <row r="47" spans="1:31" x14ac:dyDescent="0.35">
      <c r="A47" s="786"/>
      <c r="B47" s="767"/>
      <c r="C47" s="794"/>
      <c r="D47" s="767"/>
      <c r="E47" s="770"/>
      <c r="F47" s="774"/>
      <c r="G47" s="792"/>
      <c r="H47" s="185" t="str">
        <f>+IF('8 Mapa Riesgo, Plan Acción'!M49="","",'8 Mapa Riesgo, Plan Acción'!M49)</f>
        <v/>
      </c>
      <c r="I47" s="107" t="str">
        <f>+IF('8 Mapa Riesgo, Plan Acción'!N49="","",'8 Mapa Riesgo, Plan Acción'!N49)</f>
        <v/>
      </c>
      <c r="J47" s="137" t="str">
        <f>+IF('8 Mapa Riesgo, Plan Acción'!O49="","",'8 Mapa Riesgo, Plan Acción'!O49)</f>
        <v/>
      </c>
      <c r="K47" s="137" t="str">
        <f>+IF('8 Mapa Riesgo, Plan Acción'!P49="","",'8 Mapa Riesgo, Plan Acción'!P49)</f>
        <v/>
      </c>
      <c r="L47" s="210" t="str">
        <f>+IF('8 Mapa Riesgo, Plan Acción'!Q49="","",'8 Mapa Riesgo, Plan Acción'!Q49)</f>
        <v/>
      </c>
      <c r="M47" s="211" t="str">
        <f>+IF('8 Mapa Riesgo, Plan Acción'!R49="","",'8 Mapa Riesgo, Plan Acción'!R49)</f>
        <v/>
      </c>
      <c r="N47" s="196" t="str">
        <f>+IF('8 Mapa Riesgo, Plan Acción'!S49="","",'8 Mapa Riesgo, Plan Acción'!S49)</f>
        <v/>
      </c>
      <c r="O47" s="137" t="str">
        <f>+IF('8 Mapa Riesgo, Plan Acción'!T49="","",'8 Mapa Riesgo, Plan Acción'!T49)</f>
        <v/>
      </c>
      <c r="P47" s="137" t="str">
        <f>+IF('8 Mapa Riesgo, Plan Acción'!U49="","",'8 Mapa Riesgo, Plan Acción'!U49)</f>
        <v/>
      </c>
      <c r="Q47" s="138" t="str">
        <f>+IF('8 Mapa Riesgo, Plan Acción'!V49="","",'8 Mapa Riesgo, Plan Acción'!V49)</f>
        <v/>
      </c>
      <c r="R47" s="138" t="str">
        <f>+IF('8 Mapa Riesgo, Plan Acción'!W49="","",'8 Mapa Riesgo, Plan Acción'!W49)</f>
        <v/>
      </c>
    </row>
    <row r="48" spans="1:31" x14ac:dyDescent="0.35">
      <c r="A48" s="786"/>
      <c r="B48" s="767"/>
      <c r="C48" s="794"/>
      <c r="D48" s="767"/>
      <c r="E48" s="770"/>
      <c r="F48" s="774"/>
      <c r="G48" s="792"/>
      <c r="H48" s="185" t="str">
        <f>+IF('8 Mapa Riesgo, Plan Acción'!M50="","",'8 Mapa Riesgo, Plan Acción'!M50)</f>
        <v/>
      </c>
      <c r="I48" s="107" t="str">
        <f>+IF('8 Mapa Riesgo, Plan Acción'!N50="","",'8 Mapa Riesgo, Plan Acción'!N50)</f>
        <v/>
      </c>
      <c r="J48" s="137" t="str">
        <f>+IF('8 Mapa Riesgo, Plan Acción'!O50="","",'8 Mapa Riesgo, Plan Acción'!O50)</f>
        <v/>
      </c>
      <c r="K48" s="137" t="str">
        <f>+IF('8 Mapa Riesgo, Plan Acción'!P50="","",'8 Mapa Riesgo, Plan Acción'!P50)</f>
        <v/>
      </c>
      <c r="L48" s="210" t="str">
        <f>+IF('8 Mapa Riesgo, Plan Acción'!Q50="","",'8 Mapa Riesgo, Plan Acción'!Q50)</f>
        <v/>
      </c>
      <c r="M48" s="211" t="str">
        <f>+IF('8 Mapa Riesgo, Plan Acción'!R50="","",'8 Mapa Riesgo, Plan Acción'!R50)</f>
        <v/>
      </c>
      <c r="N48" s="196" t="str">
        <f>+IF('8 Mapa Riesgo, Plan Acción'!S50="","",'8 Mapa Riesgo, Plan Acción'!S50)</f>
        <v/>
      </c>
      <c r="O48" s="137" t="str">
        <f>+IF('8 Mapa Riesgo, Plan Acción'!T50="","",'8 Mapa Riesgo, Plan Acción'!T50)</f>
        <v/>
      </c>
      <c r="P48" s="137" t="str">
        <f>+IF('8 Mapa Riesgo, Plan Acción'!U50="","",'8 Mapa Riesgo, Plan Acción'!U50)</f>
        <v/>
      </c>
      <c r="Q48" s="138" t="str">
        <f>+IF('8 Mapa Riesgo, Plan Acción'!V50="","",'8 Mapa Riesgo, Plan Acción'!V50)</f>
        <v/>
      </c>
      <c r="R48" s="138" t="str">
        <f>+IF('8 Mapa Riesgo, Plan Acción'!W50="","",'8 Mapa Riesgo, Plan Acción'!W50)</f>
        <v/>
      </c>
    </row>
    <row r="49" spans="1:26" x14ac:dyDescent="0.35">
      <c r="A49" s="786"/>
      <c r="B49" s="767"/>
      <c r="C49" s="794" t="s">
        <v>261</v>
      </c>
      <c r="D49" s="767" t="str">
        <f>+IF('5 Valoración Control'!G51="","",'5 Valoración Control'!G51)</f>
        <v/>
      </c>
      <c r="E49" s="770"/>
      <c r="F49" s="774"/>
      <c r="G49" s="792"/>
      <c r="H49" s="185" t="str">
        <f>+IF('8 Mapa Riesgo, Plan Acción'!M51="","",'8 Mapa Riesgo, Plan Acción'!M51)</f>
        <v/>
      </c>
      <c r="I49" s="107" t="str">
        <f>+IF('8 Mapa Riesgo, Plan Acción'!N51="","",'8 Mapa Riesgo, Plan Acción'!N51)</f>
        <v/>
      </c>
      <c r="J49" s="137" t="str">
        <f>+IF('8 Mapa Riesgo, Plan Acción'!O51="","",'8 Mapa Riesgo, Plan Acción'!O51)</f>
        <v/>
      </c>
      <c r="K49" s="137" t="str">
        <f>+IF('8 Mapa Riesgo, Plan Acción'!P51="","",'8 Mapa Riesgo, Plan Acción'!P51)</f>
        <v/>
      </c>
      <c r="L49" s="210" t="str">
        <f>+IF('8 Mapa Riesgo, Plan Acción'!Q51="","",'8 Mapa Riesgo, Plan Acción'!Q51)</f>
        <v/>
      </c>
      <c r="M49" s="211" t="str">
        <f>+IF('8 Mapa Riesgo, Plan Acción'!R51="","",'8 Mapa Riesgo, Plan Acción'!R51)</f>
        <v/>
      </c>
      <c r="N49" s="196" t="str">
        <f>+IF('8 Mapa Riesgo, Plan Acción'!S51="","",'8 Mapa Riesgo, Plan Acción'!S51)</f>
        <v/>
      </c>
      <c r="O49" s="137" t="str">
        <f>+IF('8 Mapa Riesgo, Plan Acción'!T51="","",'8 Mapa Riesgo, Plan Acción'!T51)</f>
        <v/>
      </c>
      <c r="P49" s="137" t="str">
        <f>+IF('8 Mapa Riesgo, Plan Acción'!U51="","",'8 Mapa Riesgo, Plan Acción'!U51)</f>
        <v/>
      </c>
      <c r="Q49" s="138" t="str">
        <f>+IF('8 Mapa Riesgo, Plan Acción'!V51="","",'8 Mapa Riesgo, Plan Acción'!V51)</f>
        <v/>
      </c>
      <c r="R49" s="138" t="str">
        <f>+IF('8 Mapa Riesgo, Plan Acción'!W51="","",'8 Mapa Riesgo, Plan Acción'!W51)</f>
        <v/>
      </c>
    </row>
    <row r="50" spans="1:26" s="52" customFormat="1" x14ac:dyDescent="0.35">
      <c r="A50" s="786"/>
      <c r="B50" s="767"/>
      <c r="C50" s="794"/>
      <c r="D50" s="767"/>
      <c r="E50" s="770"/>
      <c r="F50" s="774"/>
      <c r="G50" s="792"/>
      <c r="H50" s="185" t="str">
        <f>+IF('8 Mapa Riesgo, Plan Acción'!M52="","",'8 Mapa Riesgo, Plan Acción'!M52)</f>
        <v/>
      </c>
      <c r="I50" s="107" t="str">
        <f>+IF('8 Mapa Riesgo, Plan Acción'!N52="","",'8 Mapa Riesgo, Plan Acción'!N52)</f>
        <v/>
      </c>
      <c r="J50" s="137" t="str">
        <f>+IF('8 Mapa Riesgo, Plan Acción'!O52="","",'8 Mapa Riesgo, Plan Acción'!O52)</f>
        <v/>
      </c>
      <c r="K50" s="137" t="str">
        <f>+IF('8 Mapa Riesgo, Plan Acción'!P52="","",'8 Mapa Riesgo, Plan Acción'!P52)</f>
        <v/>
      </c>
      <c r="L50" s="210" t="str">
        <f>+IF('8 Mapa Riesgo, Plan Acción'!Q52="","",'8 Mapa Riesgo, Plan Acción'!Q52)</f>
        <v/>
      </c>
      <c r="M50" s="211" t="str">
        <f>+IF('8 Mapa Riesgo, Plan Acción'!R52="","",'8 Mapa Riesgo, Plan Acción'!R52)</f>
        <v/>
      </c>
      <c r="N50" s="196" t="str">
        <f>+IF('8 Mapa Riesgo, Plan Acción'!S52="","",'8 Mapa Riesgo, Plan Acción'!S52)</f>
        <v/>
      </c>
      <c r="O50" s="137" t="str">
        <f>+IF('8 Mapa Riesgo, Plan Acción'!T52="","",'8 Mapa Riesgo, Plan Acción'!T52)</f>
        <v/>
      </c>
      <c r="P50" s="137" t="str">
        <f>+IF('8 Mapa Riesgo, Plan Acción'!U52="","",'8 Mapa Riesgo, Plan Acción'!U52)</f>
        <v/>
      </c>
      <c r="Q50" s="138" t="str">
        <f>+IF('8 Mapa Riesgo, Plan Acción'!V52="","",'8 Mapa Riesgo, Plan Acción'!V52)</f>
        <v/>
      </c>
      <c r="R50" s="138" t="str">
        <f>+IF('8 Mapa Riesgo, Plan Acción'!W52="","",'8 Mapa Riesgo, Plan Acción'!W52)</f>
        <v/>
      </c>
      <c r="U50" s="51"/>
      <c r="V50" s="51"/>
      <c r="W50" s="51"/>
      <c r="X50" s="51"/>
      <c r="Y50" s="51"/>
      <c r="Z50" s="51"/>
    </row>
    <row r="51" spans="1:26" s="52" customFormat="1" x14ac:dyDescent="0.35">
      <c r="A51" s="786"/>
      <c r="B51" s="767"/>
      <c r="C51" s="794"/>
      <c r="D51" s="767"/>
      <c r="E51" s="770"/>
      <c r="F51" s="774"/>
      <c r="G51" s="792"/>
      <c r="H51" s="185" t="str">
        <f>+IF('8 Mapa Riesgo, Plan Acción'!M53="","",'8 Mapa Riesgo, Plan Acción'!M53)</f>
        <v/>
      </c>
      <c r="I51" s="107" t="str">
        <f>+IF('8 Mapa Riesgo, Plan Acción'!N53="","",'8 Mapa Riesgo, Plan Acción'!N53)</f>
        <v/>
      </c>
      <c r="J51" s="137" t="str">
        <f>+IF('8 Mapa Riesgo, Plan Acción'!O53="","",'8 Mapa Riesgo, Plan Acción'!O53)</f>
        <v/>
      </c>
      <c r="K51" s="137" t="str">
        <f>+IF('8 Mapa Riesgo, Plan Acción'!P53="","",'8 Mapa Riesgo, Plan Acción'!P53)</f>
        <v/>
      </c>
      <c r="L51" s="210" t="str">
        <f>+IF('8 Mapa Riesgo, Plan Acción'!Q53="","",'8 Mapa Riesgo, Plan Acción'!Q53)</f>
        <v/>
      </c>
      <c r="M51" s="211" t="str">
        <f>+IF('8 Mapa Riesgo, Plan Acción'!R53="","",'8 Mapa Riesgo, Plan Acción'!R53)</f>
        <v/>
      </c>
      <c r="N51" s="196" t="str">
        <f>+IF('8 Mapa Riesgo, Plan Acción'!S53="","",'8 Mapa Riesgo, Plan Acción'!S53)</f>
        <v/>
      </c>
      <c r="O51" s="137" t="str">
        <f>+IF('8 Mapa Riesgo, Plan Acción'!T53="","",'8 Mapa Riesgo, Plan Acción'!T53)</f>
        <v/>
      </c>
      <c r="P51" s="137" t="str">
        <f>+IF('8 Mapa Riesgo, Plan Acción'!U53="","",'8 Mapa Riesgo, Plan Acción'!U53)</f>
        <v/>
      </c>
      <c r="Q51" s="138" t="str">
        <f>+IF('8 Mapa Riesgo, Plan Acción'!V53="","",'8 Mapa Riesgo, Plan Acción'!V53)</f>
        <v/>
      </c>
      <c r="R51" s="138" t="str">
        <f>+IF('8 Mapa Riesgo, Plan Acción'!W53="","",'8 Mapa Riesgo, Plan Acción'!W53)</f>
        <v/>
      </c>
      <c r="U51" s="51"/>
      <c r="V51" s="51"/>
      <c r="W51" s="51"/>
      <c r="X51" s="51"/>
      <c r="Y51" s="51"/>
      <c r="Z51" s="51"/>
    </row>
    <row r="52" spans="1:26" s="52" customFormat="1" x14ac:dyDescent="0.35">
      <c r="A52" s="786"/>
      <c r="B52" s="767"/>
      <c r="C52" s="794" t="s">
        <v>262</v>
      </c>
      <c r="D52" s="767" t="str">
        <f>+IF('5 Valoración Control'!G54="","",'5 Valoración Control'!G54)</f>
        <v/>
      </c>
      <c r="E52" s="770"/>
      <c r="F52" s="774"/>
      <c r="G52" s="792"/>
      <c r="H52" s="185" t="str">
        <f>+IF('8 Mapa Riesgo, Plan Acción'!M54="","",'8 Mapa Riesgo, Plan Acción'!M54)</f>
        <v/>
      </c>
      <c r="I52" s="107" t="str">
        <f>+IF('8 Mapa Riesgo, Plan Acción'!N54="","",'8 Mapa Riesgo, Plan Acción'!N54)</f>
        <v/>
      </c>
      <c r="J52" s="137" t="str">
        <f>+IF('8 Mapa Riesgo, Plan Acción'!O54="","",'8 Mapa Riesgo, Plan Acción'!O54)</f>
        <v/>
      </c>
      <c r="K52" s="137" t="str">
        <f>+IF('8 Mapa Riesgo, Plan Acción'!P54="","",'8 Mapa Riesgo, Plan Acción'!P54)</f>
        <v/>
      </c>
      <c r="L52" s="210" t="str">
        <f>+IF('8 Mapa Riesgo, Plan Acción'!Q54="","",'8 Mapa Riesgo, Plan Acción'!Q54)</f>
        <v/>
      </c>
      <c r="M52" s="211" t="str">
        <f>+IF('8 Mapa Riesgo, Plan Acción'!R54="","",'8 Mapa Riesgo, Plan Acción'!R54)</f>
        <v/>
      </c>
      <c r="N52" s="196" t="str">
        <f>+IF('8 Mapa Riesgo, Plan Acción'!S54="","",'8 Mapa Riesgo, Plan Acción'!S54)</f>
        <v/>
      </c>
      <c r="O52" s="137" t="str">
        <f>+IF('8 Mapa Riesgo, Plan Acción'!T54="","",'8 Mapa Riesgo, Plan Acción'!T54)</f>
        <v/>
      </c>
      <c r="P52" s="137" t="str">
        <f>+IF('8 Mapa Riesgo, Plan Acción'!U54="","",'8 Mapa Riesgo, Plan Acción'!U54)</f>
        <v/>
      </c>
      <c r="Q52" s="138" t="str">
        <f>+IF('8 Mapa Riesgo, Plan Acción'!V54="","",'8 Mapa Riesgo, Plan Acción'!V54)</f>
        <v/>
      </c>
      <c r="R52" s="138" t="str">
        <f>+IF('8 Mapa Riesgo, Plan Acción'!W54="","",'8 Mapa Riesgo, Plan Acción'!W54)</f>
        <v/>
      </c>
      <c r="U52" s="51"/>
      <c r="V52" s="51"/>
      <c r="W52" s="51"/>
      <c r="X52" s="51"/>
      <c r="Y52" s="51"/>
      <c r="Z52" s="51"/>
    </row>
    <row r="53" spans="1:26" s="52" customFormat="1" x14ac:dyDescent="0.35">
      <c r="A53" s="786"/>
      <c r="B53" s="767"/>
      <c r="C53" s="794"/>
      <c r="D53" s="767"/>
      <c r="E53" s="770"/>
      <c r="F53" s="774"/>
      <c r="G53" s="792"/>
      <c r="H53" s="185" t="str">
        <f>+IF('8 Mapa Riesgo, Plan Acción'!M55="","",'8 Mapa Riesgo, Plan Acción'!M55)</f>
        <v/>
      </c>
      <c r="I53" s="107" t="str">
        <f>+IF('8 Mapa Riesgo, Plan Acción'!N55="","",'8 Mapa Riesgo, Plan Acción'!N55)</f>
        <v/>
      </c>
      <c r="J53" s="137" t="str">
        <f>+IF('8 Mapa Riesgo, Plan Acción'!O55="","",'8 Mapa Riesgo, Plan Acción'!O55)</f>
        <v/>
      </c>
      <c r="K53" s="137" t="str">
        <f>+IF('8 Mapa Riesgo, Plan Acción'!P55="","",'8 Mapa Riesgo, Plan Acción'!P55)</f>
        <v/>
      </c>
      <c r="L53" s="210" t="str">
        <f>+IF('8 Mapa Riesgo, Plan Acción'!Q55="","",'8 Mapa Riesgo, Plan Acción'!Q55)</f>
        <v/>
      </c>
      <c r="M53" s="211" t="str">
        <f>+IF('8 Mapa Riesgo, Plan Acción'!R55="","",'8 Mapa Riesgo, Plan Acción'!R55)</f>
        <v/>
      </c>
      <c r="N53" s="196" t="str">
        <f>+IF('8 Mapa Riesgo, Plan Acción'!S55="","",'8 Mapa Riesgo, Plan Acción'!S55)</f>
        <v/>
      </c>
      <c r="O53" s="137" t="str">
        <f>+IF('8 Mapa Riesgo, Plan Acción'!T55="","",'8 Mapa Riesgo, Plan Acción'!T55)</f>
        <v/>
      </c>
      <c r="P53" s="137" t="str">
        <f>+IF('8 Mapa Riesgo, Plan Acción'!U55="","",'8 Mapa Riesgo, Plan Acción'!U55)</f>
        <v/>
      </c>
      <c r="Q53" s="138" t="str">
        <f>+IF('8 Mapa Riesgo, Plan Acción'!V55="","",'8 Mapa Riesgo, Plan Acción'!V55)</f>
        <v/>
      </c>
      <c r="R53" s="138" t="str">
        <f>+IF('8 Mapa Riesgo, Plan Acción'!W55="","",'8 Mapa Riesgo, Plan Acción'!W55)</f>
        <v/>
      </c>
      <c r="U53" s="51"/>
      <c r="V53" s="51"/>
      <c r="W53" s="51"/>
      <c r="X53" s="51"/>
      <c r="Y53" s="51"/>
      <c r="Z53" s="51"/>
    </row>
    <row r="54" spans="1:26" s="52" customFormat="1" ht="12" thickBot="1" x14ac:dyDescent="0.4">
      <c r="A54" s="787"/>
      <c r="B54" s="780"/>
      <c r="C54" s="795"/>
      <c r="D54" s="780"/>
      <c r="E54" s="771"/>
      <c r="F54" s="775"/>
      <c r="G54" s="793"/>
      <c r="H54" s="186" t="str">
        <f>+IF('8 Mapa Riesgo, Plan Acción'!M56="","",'8 Mapa Riesgo, Plan Acción'!M56)</f>
        <v/>
      </c>
      <c r="I54" s="108" t="str">
        <f>+IF('8 Mapa Riesgo, Plan Acción'!N56="","",'8 Mapa Riesgo, Plan Acción'!N56)</f>
        <v/>
      </c>
      <c r="J54" s="192" t="str">
        <f>+IF('8 Mapa Riesgo, Plan Acción'!O56="","",'8 Mapa Riesgo, Plan Acción'!O56)</f>
        <v/>
      </c>
      <c r="K54" s="192" t="str">
        <f>+IF('8 Mapa Riesgo, Plan Acción'!P56="","",'8 Mapa Riesgo, Plan Acción'!P56)</f>
        <v/>
      </c>
      <c r="L54" s="212" t="str">
        <f>+IF('8 Mapa Riesgo, Plan Acción'!Q56="","",'8 Mapa Riesgo, Plan Acción'!Q56)</f>
        <v/>
      </c>
      <c r="M54" s="213" t="str">
        <f>+IF('8 Mapa Riesgo, Plan Acción'!R56="","",'8 Mapa Riesgo, Plan Acción'!R56)</f>
        <v/>
      </c>
      <c r="N54" s="197" t="str">
        <f>+IF('8 Mapa Riesgo, Plan Acción'!S56="","",'8 Mapa Riesgo, Plan Acción'!S56)</f>
        <v/>
      </c>
      <c r="O54" s="192" t="str">
        <f>+IF('8 Mapa Riesgo, Plan Acción'!T56="","",'8 Mapa Riesgo, Plan Acción'!T56)</f>
        <v/>
      </c>
      <c r="P54" s="192" t="str">
        <f>+IF('8 Mapa Riesgo, Plan Acción'!U56="","",'8 Mapa Riesgo, Plan Acción'!U56)</f>
        <v/>
      </c>
      <c r="Q54" s="139" t="str">
        <f>+IF('8 Mapa Riesgo, Plan Acción'!V56="","",'8 Mapa Riesgo, Plan Acción'!V56)</f>
        <v/>
      </c>
      <c r="R54" s="139" t="str">
        <f>+IF('8 Mapa Riesgo, Plan Acción'!W56="","",'8 Mapa Riesgo, Plan Acción'!W56)</f>
        <v/>
      </c>
      <c r="U54" s="51"/>
      <c r="V54" s="51"/>
      <c r="W54" s="51"/>
      <c r="X54" s="51"/>
      <c r="Y54" s="51"/>
      <c r="Z54" s="51"/>
    </row>
    <row r="55" spans="1:26" s="52" customFormat="1" ht="69" x14ac:dyDescent="0.35">
      <c r="A55" s="785" t="str">
        <f>'1 Contexto e Identificación'!$A$14</f>
        <v>R4</v>
      </c>
      <c r="B55" s="789" t="str">
        <f>+'1 Contexto e Identificación'!$E$14</f>
        <v xml:space="preserve">Posibilidad de recibir o solicitar cualquier dádiva o beneficio a nombre propio o de terceros con el objetivo de obtener la autorización de salida de vehículos inmovilizados por infracciones al transporte (IUIT),  sin mediar orden de la autoridad de transporte competente
</v>
      </c>
      <c r="C55" s="798" t="s">
        <v>244</v>
      </c>
      <c r="D55" s="789" t="str">
        <f>+IF('5 Valoración Control'!G57="","",'5 Valoración Control'!G57)</f>
        <v/>
      </c>
      <c r="E55" s="769" t="str">
        <f>+'6 Mapa Calor Residual'!$C$15</f>
        <v/>
      </c>
      <c r="F55" s="773" t="str">
        <f>+'6 Mapa Calor Residual'!$D$15</f>
        <v/>
      </c>
      <c r="G55" s="791" t="str">
        <f>+'6 Mapa Calor Residual'!$E$15</f>
        <v/>
      </c>
      <c r="H55" s="187" t="str">
        <f>+IF('8 Mapa Riesgo, Plan Acción'!M57="","",'8 Mapa Riesgo, Plan Acción'!M57)</f>
        <v>Reducir_Mitigar</v>
      </c>
      <c r="I55" s="106" t="str">
        <f>+IF('8 Mapa Riesgo, Plan Acción'!N57="","",'8 Mapa Riesgo, Plan Acción'!N57)</f>
        <v>Realizar la actualización del procedimeinto de calidad para la entrega de vehículos inmovilizados</v>
      </c>
      <c r="J55" s="190" t="str">
        <f>+IF('8 Mapa Riesgo, Plan Acción'!O57="","",'8 Mapa Riesgo, Plan Acción'!O57)</f>
        <v>Procedimiento actualizado</v>
      </c>
      <c r="K55" s="190" t="str">
        <f>+IF('8 Mapa Riesgo, Plan Acción'!P57="","",'8 Mapa Riesgo, Plan Acción'!P57)</f>
        <v>Asesor Jurídico</v>
      </c>
      <c r="L55" s="214">
        <f>+IF('8 Mapa Riesgo, Plan Acción'!Q57="","",'8 Mapa Riesgo, Plan Acción'!Q57)</f>
        <v>45536</v>
      </c>
      <c r="M55" s="215">
        <f>+IF('8 Mapa Riesgo, Plan Acción'!R57="","",'8 Mapa Riesgo, Plan Acción'!R57)</f>
        <v>45641</v>
      </c>
      <c r="N55" s="198" t="str">
        <f>+IF('8 Mapa Riesgo, Plan Acción'!S57="","",'8 Mapa Riesgo, Plan Acción'!S57)</f>
        <v>Realizar la actualización del procedimeinto de calidad para la entrega de vehículos inmovilizados</v>
      </c>
      <c r="O55" s="190" t="str">
        <f>+IF('8 Mapa Riesgo, Plan Acción'!T57="","",'8 Mapa Riesgo, Plan Acción'!T57)</f>
        <v>Procedimiento actualizado</v>
      </c>
      <c r="P55" s="190" t="str">
        <f>+IF('8 Mapa Riesgo, Plan Acción'!U57="","",'8 Mapa Riesgo, Plan Acción'!U57)</f>
        <v>Asesor Jurídico</v>
      </c>
      <c r="Q55" s="130" t="str">
        <f>+IF('8 Mapa Riesgo, Plan Acción'!V57="","",'8 Mapa Riesgo, Plan Acción'!V57)</f>
        <v xml:space="preserve">30 días </v>
      </c>
      <c r="R55" s="130" t="str">
        <f>+IF('8 Mapa Riesgo, Plan Acción'!W57="","",'8 Mapa Riesgo, Plan Acción'!W57)</f>
        <v>1 procedimiento actualizado</v>
      </c>
      <c r="U55" s="51"/>
      <c r="V55" s="51"/>
      <c r="W55" s="51"/>
      <c r="X55" s="51"/>
      <c r="Y55" s="51"/>
      <c r="Z55" s="51"/>
    </row>
    <row r="56" spans="1:26" s="52" customFormat="1" ht="92" x14ac:dyDescent="0.35">
      <c r="A56" s="786"/>
      <c r="B56" s="767"/>
      <c r="C56" s="794"/>
      <c r="D56" s="767"/>
      <c r="E56" s="770"/>
      <c r="F56" s="774"/>
      <c r="G56" s="792"/>
      <c r="H56" s="185" t="str">
        <f>+IF('8 Mapa Riesgo, Plan Acción'!M58="","",'8 Mapa Riesgo, Plan Acción'!M58)</f>
        <v>Reducir_Mitigar</v>
      </c>
      <c r="I56" s="107" t="str">
        <f>+IF('8 Mapa Riesgo, Plan Acción'!N58="","",'8 Mapa Riesgo, Plan Acción'!N58)</f>
        <v>Memorando al personal de la oficina asesora juridica para socializar y solicitar la implementación del procedimiento de calidad para la entrega de vehículos inmovilizados</v>
      </c>
      <c r="J56" s="137" t="str">
        <f>+IF('8 Mapa Riesgo, Plan Acción'!O58="","",'8 Mapa Riesgo, Plan Acción'!O58)</f>
        <v>Memorando al personal de la Oficina Asesora Jurídica, socializando y solicitando la implementación del procedimeinto actualizado</v>
      </c>
      <c r="K56" s="137" t="str">
        <f>+IF('8 Mapa Riesgo, Plan Acción'!P58="","",'8 Mapa Riesgo, Plan Acción'!P58)</f>
        <v>Asesor Jurídico</v>
      </c>
      <c r="L56" s="210">
        <f>+IF('8 Mapa Riesgo, Plan Acción'!Q58="","",'8 Mapa Riesgo, Plan Acción'!Q58)</f>
        <v>45536</v>
      </c>
      <c r="M56" s="211">
        <f>+IF('8 Mapa Riesgo, Plan Acción'!R58="","",'8 Mapa Riesgo, Plan Acción'!R58)</f>
        <v>45641</v>
      </c>
      <c r="N56" s="196" t="str">
        <f>+IF('8 Mapa Riesgo, Plan Acción'!S58="","",'8 Mapa Riesgo, Plan Acción'!S58)</f>
        <v>Memorando para socializar y solicitar la implementación del procedimiento de calidad para la entrega de vehículos inmovilizados</v>
      </c>
      <c r="O56" s="137" t="str">
        <f>+IF('8 Mapa Riesgo, Plan Acción'!T58="","",'8 Mapa Riesgo, Plan Acción'!T58)</f>
        <v>Memorando socializando y solicitando implementar procedimiento actualizado</v>
      </c>
      <c r="P56" s="137" t="str">
        <f>+IF('8 Mapa Riesgo, Plan Acción'!U58="","",'8 Mapa Riesgo, Plan Acción'!U58)</f>
        <v>Asesor Jurídico</v>
      </c>
      <c r="Q56" s="138" t="str">
        <f>+IF('8 Mapa Riesgo, Plan Acción'!V58="","",'8 Mapa Riesgo, Plan Acción'!V58)</f>
        <v xml:space="preserve">30 días </v>
      </c>
      <c r="R56" s="138" t="str">
        <f>+IF('8 Mapa Riesgo, Plan Acción'!W58="","",'8 Mapa Riesgo, Plan Acción'!W58)</f>
        <v>1 memorando a inspecciones</v>
      </c>
      <c r="U56" s="51"/>
      <c r="V56" s="51"/>
      <c r="W56" s="51"/>
      <c r="X56" s="51"/>
      <c r="Y56" s="51"/>
      <c r="Z56" s="51"/>
    </row>
    <row r="57" spans="1:26" s="52" customFormat="1" ht="92" x14ac:dyDescent="0.35">
      <c r="A57" s="786"/>
      <c r="B57" s="767"/>
      <c r="C57" s="794"/>
      <c r="D57" s="767"/>
      <c r="E57" s="770"/>
      <c r="F57" s="774"/>
      <c r="G57" s="792"/>
      <c r="H57" s="185" t="str">
        <f>+IF('8 Mapa Riesgo, Plan Acción'!M59="","",'8 Mapa Riesgo, Plan Acción'!M59)</f>
        <v>Reducir_Mitigar</v>
      </c>
      <c r="I57" s="107" t="str">
        <f>+IF('8 Mapa Riesgo, Plan Acción'!N59="","",'8 Mapa Riesgo, Plan Acción'!N59)</f>
        <v>Constancia de revisión y verificación de cumplimiento de requisitos para las entregas realizadas por infracciones al transporte</v>
      </c>
      <c r="J57" s="137" t="str">
        <f>+IF('8 Mapa Riesgo, Plan Acción'!O59="","",'8 Mapa Riesgo, Plan Acción'!O59)</f>
        <v>Documento de constancia de verificación de cumplimiento de requisitos para las entregas realizadas por infracciones al transporte</v>
      </c>
      <c r="K57" s="137" t="str">
        <f>+IF('8 Mapa Riesgo, Plan Acción'!P59="","",'8 Mapa Riesgo, Plan Acción'!P59)</f>
        <v>Asesor Jurídico</v>
      </c>
      <c r="L57" s="210">
        <f>+IF('8 Mapa Riesgo, Plan Acción'!Q59="","",'8 Mapa Riesgo, Plan Acción'!Q59)</f>
        <v>45536</v>
      </c>
      <c r="M57" s="211">
        <f>+IF('8 Mapa Riesgo, Plan Acción'!R59="","",'8 Mapa Riesgo, Plan Acción'!R59)</f>
        <v>45641</v>
      </c>
      <c r="N57" s="196" t="str">
        <f>+IF('8 Mapa Riesgo, Plan Acción'!S59="","",'8 Mapa Riesgo, Plan Acción'!S59)</f>
        <v>Constancia de verificación de cumplimiento de requisitos para las entregas realizadas por infracciones al transporte</v>
      </c>
      <c r="O57" s="137" t="str">
        <f>+IF('8 Mapa Riesgo, Plan Acción'!T59="","",'8 Mapa Riesgo, Plan Acción'!T59)</f>
        <v>Constancia de revisión y verificación de cumplimiento de requisitos</v>
      </c>
      <c r="P57" s="137" t="str">
        <f>+IF('8 Mapa Riesgo, Plan Acción'!U59="","",'8 Mapa Riesgo, Plan Acción'!U59)</f>
        <v>Asesor Jurídico</v>
      </c>
      <c r="Q57" s="138" t="str">
        <f>+IF('8 Mapa Riesgo, Plan Acción'!V59="","",'8 Mapa Riesgo, Plan Acción'!V59)</f>
        <v xml:space="preserve">30 días </v>
      </c>
      <c r="R57" s="138" t="str">
        <f>+IF('8 Mapa Riesgo, Plan Acción'!W59="","",'8 Mapa Riesgo, Plan Acción'!W59)</f>
        <v>1 constancia mensual</v>
      </c>
      <c r="U57" s="51"/>
      <c r="V57" s="51"/>
      <c r="W57" s="51"/>
      <c r="X57" s="51"/>
      <c r="Y57" s="51"/>
      <c r="Z57" s="51"/>
    </row>
    <row r="58" spans="1:26" s="52" customFormat="1" x14ac:dyDescent="0.35">
      <c r="A58" s="786"/>
      <c r="B58" s="767"/>
      <c r="C58" s="794" t="s">
        <v>259</v>
      </c>
      <c r="D58" s="767" t="str">
        <f>+IF('5 Valoración Control'!G60="","",'5 Valoración Control'!G60)</f>
        <v/>
      </c>
      <c r="E58" s="770"/>
      <c r="F58" s="774"/>
      <c r="G58" s="792"/>
      <c r="H58" s="185" t="str">
        <f>+IF('8 Mapa Riesgo, Plan Acción'!M60="","",'8 Mapa Riesgo, Plan Acción'!M60)</f>
        <v/>
      </c>
      <c r="I58" s="107" t="str">
        <f>+IF('8 Mapa Riesgo, Plan Acción'!N60="","",'8 Mapa Riesgo, Plan Acción'!N60)</f>
        <v/>
      </c>
      <c r="J58" s="137" t="str">
        <f>+IF('8 Mapa Riesgo, Plan Acción'!O60="","",'8 Mapa Riesgo, Plan Acción'!O60)</f>
        <v/>
      </c>
      <c r="K58" s="137" t="str">
        <f>+IF('8 Mapa Riesgo, Plan Acción'!P60="","",'8 Mapa Riesgo, Plan Acción'!P60)</f>
        <v/>
      </c>
      <c r="L58" s="210" t="str">
        <f>+IF('8 Mapa Riesgo, Plan Acción'!Q60="","",'8 Mapa Riesgo, Plan Acción'!Q60)</f>
        <v/>
      </c>
      <c r="M58" s="211" t="str">
        <f>+IF('8 Mapa Riesgo, Plan Acción'!R60="","",'8 Mapa Riesgo, Plan Acción'!R60)</f>
        <v/>
      </c>
      <c r="N58" s="196" t="str">
        <f>+IF('8 Mapa Riesgo, Plan Acción'!S60="","",'8 Mapa Riesgo, Plan Acción'!S60)</f>
        <v/>
      </c>
      <c r="O58" s="137" t="str">
        <f>+IF('8 Mapa Riesgo, Plan Acción'!T60="","",'8 Mapa Riesgo, Plan Acción'!T60)</f>
        <v/>
      </c>
      <c r="P58" s="137" t="str">
        <f>+IF('8 Mapa Riesgo, Plan Acción'!U60="","",'8 Mapa Riesgo, Plan Acción'!U60)</f>
        <v/>
      </c>
      <c r="Q58" s="138" t="str">
        <f>+IF('8 Mapa Riesgo, Plan Acción'!V60="","",'8 Mapa Riesgo, Plan Acción'!V60)</f>
        <v/>
      </c>
      <c r="R58" s="138" t="str">
        <f>+IF('8 Mapa Riesgo, Plan Acción'!W60="","",'8 Mapa Riesgo, Plan Acción'!W60)</f>
        <v/>
      </c>
      <c r="U58" s="51"/>
      <c r="V58" s="51"/>
      <c r="W58" s="51"/>
      <c r="X58" s="51"/>
      <c r="Y58" s="51"/>
      <c r="Z58" s="51"/>
    </row>
    <row r="59" spans="1:26" s="52" customFormat="1" x14ac:dyDescent="0.35">
      <c r="A59" s="786"/>
      <c r="B59" s="767"/>
      <c r="C59" s="794"/>
      <c r="D59" s="767"/>
      <c r="E59" s="770"/>
      <c r="F59" s="774"/>
      <c r="G59" s="792"/>
      <c r="H59" s="185" t="str">
        <f>+IF('8 Mapa Riesgo, Plan Acción'!M61="","",'8 Mapa Riesgo, Plan Acción'!M61)</f>
        <v/>
      </c>
      <c r="I59" s="107" t="str">
        <f>+IF('8 Mapa Riesgo, Plan Acción'!N61="","",'8 Mapa Riesgo, Plan Acción'!N61)</f>
        <v/>
      </c>
      <c r="J59" s="137" t="str">
        <f>+IF('8 Mapa Riesgo, Plan Acción'!O61="","",'8 Mapa Riesgo, Plan Acción'!O61)</f>
        <v/>
      </c>
      <c r="K59" s="137" t="str">
        <f>+IF('8 Mapa Riesgo, Plan Acción'!P61="","",'8 Mapa Riesgo, Plan Acción'!P61)</f>
        <v/>
      </c>
      <c r="L59" s="210" t="str">
        <f>+IF('8 Mapa Riesgo, Plan Acción'!Q61="","",'8 Mapa Riesgo, Plan Acción'!Q61)</f>
        <v/>
      </c>
      <c r="M59" s="211" t="str">
        <f>+IF('8 Mapa Riesgo, Plan Acción'!R61="","",'8 Mapa Riesgo, Plan Acción'!R61)</f>
        <v/>
      </c>
      <c r="N59" s="196" t="str">
        <f>+IF('8 Mapa Riesgo, Plan Acción'!S61="","",'8 Mapa Riesgo, Plan Acción'!S61)</f>
        <v/>
      </c>
      <c r="O59" s="137" t="str">
        <f>+IF('8 Mapa Riesgo, Plan Acción'!T61="","",'8 Mapa Riesgo, Plan Acción'!T61)</f>
        <v/>
      </c>
      <c r="P59" s="137" t="str">
        <f>+IF('8 Mapa Riesgo, Plan Acción'!U61="","",'8 Mapa Riesgo, Plan Acción'!U61)</f>
        <v/>
      </c>
      <c r="Q59" s="138" t="str">
        <f>+IF('8 Mapa Riesgo, Plan Acción'!V61="","",'8 Mapa Riesgo, Plan Acción'!V61)</f>
        <v/>
      </c>
      <c r="R59" s="138" t="str">
        <f>+IF('8 Mapa Riesgo, Plan Acción'!W61="","",'8 Mapa Riesgo, Plan Acción'!W61)</f>
        <v/>
      </c>
      <c r="U59" s="51"/>
      <c r="V59" s="51"/>
      <c r="W59" s="51"/>
      <c r="X59" s="51"/>
      <c r="Y59" s="51"/>
      <c r="Z59" s="51"/>
    </row>
    <row r="60" spans="1:26" s="52" customFormat="1" x14ac:dyDescent="0.35">
      <c r="A60" s="786"/>
      <c r="B60" s="767"/>
      <c r="C60" s="794"/>
      <c r="D60" s="767"/>
      <c r="E60" s="770"/>
      <c r="F60" s="774"/>
      <c r="G60" s="792"/>
      <c r="H60" s="185" t="str">
        <f>+IF('8 Mapa Riesgo, Plan Acción'!M62="","",'8 Mapa Riesgo, Plan Acción'!M62)</f>
        <v/>
      </c>
      <c r="I60" s="107" t="str">
        <f>+IF('8 Mapa Riesgo, Plan Acción'!N62="","",'8 Mapa Riesgo, Plan Acción'!N62)</f>
        <v/>
      </c>
      <c r="J60" s="137" t="str">
        <f>+IF('8 Mapa Riesgo, Plan Acción'!O62="","",'8 Mapa Riesgo, Plan Acción'!O62)</f>
        <v/>
      </c>
      <c r="K60" s="137" t="str">
        <f>+IF('8 Mapa Riesgo, Plan Acción'!P62="","",'8 Mapa Riesgo, Plan Acción'!P62)</f>
        <v/>
      </c>
      <c r="L60" s="210" t="str">
        <f>+IF('8 Mapa Riesgo, Plan Acción'!Q62="","",'8 Mapa Riesgo, Plan Acción'!Q62)</f>
        <v/>
      </c>
      <c r="M60" s="211" t="str">
        <f>+IF('8 Mapa Riesgo, Plan Acción'!R62="","",'8 Mapa Riesgo, Plan Acción'!R62)</f>
        <v/>
      </c>
      <c r="N60" s="196" t="str">
        <f>+IF('8 Mapa Riesgo, Plan Acción'!S62="","",'8 Mapa Riesgo, Plan Acción'!S62)</f>
        <v/>
      </c>
      <c r="O60" s="137" t="str">
        <f>+IF('8 Mapa Riesgo, Plan Acción'!T62="","",'8 Mapa Riesgo, Plan Acción'!T62)</f>
        <v/>
      </c>
      <c r="P60" s="137" t="str">
        <f>+IF('8 Mapa Riesgo, Plan Acción'!U62="","",'8 Mapa Riesgo, Plan Acción'!U62)</f>
        <v/>
      </c>
      <c r="Q60" s="138" t="str">
        <f>+IF('8 Mapa Riesgo, Plan Acción'!V62="","",'8 Mapa Riesgo, Plan Acción'!V62)</f>
        <v/>
      </c>
      <c r="R60" s="138" t="str">
        <f>+IF('8 Mapa Riesgo, Plan Acción'!W62="","",'8 Mapa Riesgo, Plan Acción'!W62)</f>
        <v/>
      </c>
      <c r="U60" s="51"/>
      <c r="V60" s="51"/>
      <c r="W60" s="51"/>
      <c r="X60" s="51"/>
      <c r="Y60" s="51"/>
      <c r="Z60" s="51"/>
    </row>
    <row r="61" spans="1:26" s="52" customFormat="1" x14ac:dyDescent="0.35">
      <c r="A61" s="786"/>
      <c r="B61" s="767"/>
      <c r="C61" s="794" t="s">
        <v>260</v>
      </c>
      <c r="D61" s="767" t="str">
        <f>+IF('5 Valoración Control'!G63="","",'5 Valoración Control'!G63)</f>
        <v/>
      </c>
      <c r="E61" s="770"/>
      <c r="F61" s="774"/>
      <c r="G61" s="792"/>
      <c r="H61" s="185" t="str">
        <f>+IF('8 Mapa Riesgo, Plan Acción'!M63="","",'8 Mapa Riesgo, Plan Acción'!M63)</f>
        <v/>
      </c>
      <c r="I61" s="107" t="str">
        <f>+IF('8 Mapa Riesgo, Plan Acción'!N63="","",'8 Mapa Riesgo, Plan Acción'!N63)</f>
        <v/>
      </c>
      <c r="J61" s="137" t="str">
        <f>+IF('8 Mapa Riesgo, Plan Acción'!O63="","",'8 Mapa Riesgo, Plan Acción'!O63)</f>
        <v/>
      </c>
      <c r="K61" s="137" t="str">
        <f>+IF('8 Mapa Riesgo, Plan Acción'!P63="","",'8 Mapa Riesgo, Plan Acción'!P63)</f>
        <v/>
      </c>
      <c r="L61" s="210" t="str">
        <f>+IF('8 Mapa Riesgo, Plan Acción'!Q63="","",'8 Mapa Riesgo, Plan Acción'!Q63)</f>
        <v/>
      </c>
      <c r="M61" s="211" t="str">
        <f>+IF('8 Mapa Riesgo, Plan Acción'!R63="","",'8 Mapa Riesgo, Plan Acción'!R63)</f>
        <v/>
      </c>
      <c r="N61" s="196" t="str">
        <f>+IF('8 Mapa Riesgo, Plan Acción'!S63="","",'8 Mapa Riesgo, Plan Acción'!S63)</f>
        <v/>
      </c>
      <c r="O61" s="137" t="str">
        <f>+IF('8 Mapa Riesgo, Plan Acción'!T63="","",'8 Mapa Riesgo, Plan Acción'!T63)</f>
        <v/>
      </c>
      <c r="P61" s="137" t="str">
        <f>+IF('8 Mapa Riesgo, Plan Acción'!U63="","",'8 Mapa Riesgo, Plan Acción'!U63)</f>
        <v/>
      </c>
      <c r="Q61" s="138" t="str">
        <f>+IF('8 Mapa Riesgo, Plan Acción'!V63="","",'8 Mapa Riesgo, Plan Acción'!V63)</f>
        <v/>
      </c>
      <c r="R61" s="138" t="str">
        <f>+IF('8 Mapa Riesgo, Plan Acción'!W63="","",'8 Mapa Riesgo, Plan Acción'!W63)</f>
        <v/>
      </c>
      <c r="U61" s="51"/>
      <c r="V61" s="51"/>
      <c r="W61" s="51"/>
      <c r="X61" s="51"/>
      <c r="Y61" s="51"/>
      <c r="Z61" s="51"/>
    </row>
    <row r="62" spans="1:26" s="52" customFormat="1" x14ac:dyDescent="0.35">
      <c r="A62" s="786"/>
      <c r="B62" s="767"/>
      <c r="C62" s="794"/>
      <c r="D62" s="767"/>
      <c r="E62" s="770"/>
      <c r="F62" s="774"/>
      <c r="G62" s="792"/>
      <c r="H62" s="185" t="str">
        <f>+IF('8 Mapa Riesgo, Plan Acción'!M64="","",'8 Mapa Riesgo, Plan Acción'!M64)</f>
        <v/>
      </c>
      <c r="I62" s="107" t="str">
        <f>+IF('8 Mapa Riesgo, Plan Acción'!N64="","",'8 Mapa Riesgo, Plan Acción'!N64)</f>
        <v/>
      </c>
      <c r="J62" s="137" t="str">
        <f>+IF('8 Mapa Riesgo, Plan Acción'!O64="","",'8 Mapa Riesgo, Plan Acción'!O64)</f>
        <v/>
      </c>
      <c r="K62" s="137" t="str">
        <f>+IF('8 Mapa Riesgo, Plan Acción'!P64="","",'8 Mapa Riesgo, Plan Acción'!P64)</f>
        <v/>
      </c>
      <c r="L62" s="210" t="str">
        <f>+IF('8 Mapa Riesgo, Plan Acción'!Q64="","",'8 Mapa Riesgo, Plan Acción'!Q64)</f>
        <v/>
      </c>
      <c r="M62" s="211" t="str">
        <f>+IF('8 Mapa Riesgo, Plan Acción'!R64="","",'8 Mapa Riesgo, Plan Acción'!R64)</f>
        <v/>
      </c>
      <c r="N62" s="196" t="str">
        <f>+IF('8 Mapa Riesgo, Plan Acción'!S64="","",'8 Mapa Riesgo, Plan Acción'!S64)</f>
        <v/>
      </c>
      <c r="O62" s="137" t="str">
        <f>+IF('8 Mapa Riesgo, Plan Acción'!T64="","",'8 Mapa Riesgo, Plan Acción'!T64)</f>
        <v/>
      </c>
      <c r="P62" s="137" t="str">
        <f>+IF('8 Mapa Riesgo, Plan Acción'!U64="","",'8 Mapa Riesgo, Plan Acción'!U64)</f>
        <v/>
      </c>
      <c r="Q62" s="138" t="str">
        <f>+IF('8 Mapa Riesgo, Plan Acción'!V64="","",'8 Mapa Riesgo, Plan Acción'!V64)</f>
        <v/>
      </c>
      <c r="R62" s="138" t="str">
        <f>+IF('8 Mapa Riesgo, Plan Acción'!W64="","",'8 Mapa Riesgo, Plan Acción'!W64)</f>
        <v/>
      </c>
      <c r="U62" s="51"/>
      <c r="V62" s="51"/>
      <c r="W62" s="51"/>
      <c r="X62" s="51"/>
      <c r="Y62" s="51"/>
      <c r="Z62" s="51"/>
    </row>
    <row r="63" spans="1:26" s="52" customFormat="1" x14ac:dyDescent="0.35">
      <c r="A63" s="786"/>
      <c r="B63" s="767"/>
      <c r="C63" s="794"/>
      <c r="D63" s="767"/>
      <c r="E63" s="770"/>
      <c r="F63" s="774"/>
      <c r="G63" s="792"/>
      <c r="H63" s="185" t="str">
        <f>+IF('8 Mapa Riesgo, Plan Acción'!M65="","",'8 Mapa Riesgo, Plan Acción'!M65)</f>
        <v/>
      </c>
      <c r="I63" s="107" t="str">
        <f>+IF('8 Mapa Riesgo, Plan Acción'!N65="","",'8 Mapa Riesgo, Plan Acción'!N65)</f>
        <v/>
      </c>
      <c r="J63" s="137" t="str">
        <f>+IF('8 Mapa Riesgo, Plan Acción'!O65="","",'8 Mapa Riesgo, Plan Acción'!O65)</f>
        <v/>
      </c>
      <c r="K63" s="137" t="str">
        <f>+IF('8 Mapa Riesgo, Plan Acción'!P65="","",'8 Mapa Riesgo, Plan Acción'!P65)</f>
        <v/>
      </c>
      <c r="L63" s="210" t="str">
        <f>+IF('8 Mapa Riesgo, Plan Acción'!Q65="","",'8 Mapa Riesgo, Plan Acción'!Q65)</f>
        <v/>
      </c>
      <c r="M63" s="211" t="str">
        <f>+IF('8 Mapa Riesgo, Plan Acción'!R65="","",'8 Mapa Riesgo, Plan Acción'!R65)</f>
        <v/>
      </c>
      <c r="N63" s="196" t="str">
        <f>+IF('8 Mapa Riesgo, Plan Acción'!S65="","",'8 Mapa Riesgo, Plan Acción'!S65)</f>
        <v/>
      </c>
      <c r="O63" s="137" t="str">
        <f>+IF('8 Mapa Riesgo, Plan Acción'!T65="","",'8 Mapa Riesgo, Plan Acción'!T65)</f>
        <v/>
      </c>
      <c r="P63" s="137" t="str">
        <f>+IF('8 Mapa Riesgo, Plan Acción'!U65="","",'8 Mapa Riesgo, Plan Acción'!U65)</f>
        <v/>
      </c>
      <c r="Q63" s="138" t="str">
        <f>+IF('8 Mapa Riesgo, Plan Acción'!V65="","",'8 Mapa Riesgo, Plan Acción'!V65)</f>
        <v/>
      </c>
      <c r="R63" s="138" t="str">
        <f>+IF('8 Mapa Riesgo, Plan Acción'!W65="","",'8 Mapa Riesgo, Plan Acción'!W65)</f>
        <v/>
      </c>
      <c r="U63" s="51"/>
      <c r="V63" s="51"/>
      <c r="W63" s="51"/>
      <c r="X63" s="51"/>
      <c r="Y63" s="51"/>
      <c r="Z63" s="51"/>
    </row>
    <row r="64" spans="1:26" s="52" customFormat="1" x14ac:dyDescent="0.35">
      <c r="A64" s="786"/>
      <c r="B64" s="767"/>
      <c r="C64" s="794" t="s">
        <v>261</v>
      </c>
      <c r="D64" s="767" t="str">
        <f>+IF('5 Valoración Control'!G66="","",'5 Valoración Control'!G66)</f>
        <v/>
      </c>
      <c r="E64" s="770"/>
      <c r="F64" s="774"/>
      <c r="G64" s="792"/>
      <c r="H64" s="185" t="str">
        <f>+IF('8 Mapa Riesgo, Plan Acción'!M66="","",'8 Mapa Riesgo, Plan Acción'!M66)</f>
        <v/>
      </c>
      <c r="I64" s="107" t="str">
        <f>+IF('8 Mapa Riesgo, Plan Acción'!N66="","",'8 Mapa Riesgo, Plan Acción'!N66)</f>
        <v/>
      </c>
      <c r="J64" s="137" t="str">
        <f>+IF('8 Mapa Riesgo, Plan Acción'!O66="","",'8 Mapa Riesgo, Plan Acción'!O66)</f>
        <v/>
      </c>
      <c r="K64" s="137" t="str">
        <f>+IF('8 Mapa Riesgo, Plan Acción'!P66="","",'8 Mapa Riesgo, Plan Acción'!P66)</f>
        <v/>
      </c>
      <c r="L64" s="210" t="str">
        <f>+IF('8 Mapa Riesgo, Plan Acción'!Q66="","",'8 Mapa Riesgo, Plan Acción'!Q66)</f>
        <v/>
      </c>
      <c r="M64" s="211" t="str">
        <f>+IF('8 Mapa Riesgo, Plan Acción'!R66="","",'8 Mapa Riesgo, Plan Acción'!R66)</f>
        <v/>
      </c>
      <c r="N64" s="196" t="str">
        <f>+IF('8 Mapa Riesgo, Plan Acción'!S66="","",'8 Mapa Riesgo, Plan Acción'!S66)</f>
        <v/>
      </c>
      <c r="O64" s="137" t="str">
        <f>+IF('8 Mapa Riesgo, Plan Acción'!T66="","",'8 Mapa Riesgo, Plan Acción'!T66)</f>
        <v/>
      </c>
      <c r="P64" s="137" t="str">
        <f>+IF('8 Mapa Riesgo, Plan Acción'!U66="","",'8 Mapa Riesgo, Plan Acción'!U66)</f>
        <v/>
      </c>
      <c r="Q64" s="138" t="str">
        <f>+IF('8 Mapa Riesgo, Plan Acción'!V66="","",'8 Mapa Riesgo, Plan Acción'!V66)</f>
        <v/>
      </c>
      <c r="R64" s="138" t="str">
        <f>+IF('8 Mapa Riesgo, Plan Acción'!W66="","",'8 Mapa Riesgo, Plan Acción'!W66)</f>
        <v/>
      </c>
      <c r="U64" s="51"/>
      <c r="V64" s="51"/>
      <c r="W64" s="51"/>
      <c r="X64" s="51"/>
      <c r="Y64" s="51"/>
      <c r="Z64" s="51"/>
    </row>
    <row r="65" spans="1:26" s="52" customFormat="1" x14ac:dyDescent="0.35">
      <c r="A65" s="786"/>
      <c r="B65" s="767"/>
      <c r="C65" s="794"/>
      <c r="D65" s="767"/>
      <c r="E65" s="770"/>
      <c r="F65" s="774"/>
      <c r="G65" s="792"/>
      <c r="H65" s="185" t="str">
        <f>+IF('8 Mapa Riesgo, Plan Acción'!M67="","",'8 Mapa Riesgo, Plan Acción'!M67)</f>
        <v/>
      </c>
      <c r="I65" s="107" t="str">
        <f>+IF('8 Mapa Riesgo, Plan Acción'!N67="","",'8 Mapa Riesgo, Plan Acción'!N67)</f>
        <v/>
      </c>
      <c r="J65" s="137" t="str">
        <f>+IF('8 Mapa Riesgo, Plan Acción'!O67="","",'8 Mapa Riesgo, Plan Acción'!O67)</f>
        <v/>
      </c>
      <c r="K65" s="137" t="str">
        <f>+IF('8 Mapa Riesgo, Plan Acción'!P67="","",'8 Mapa Riesgo, Plan Acción'!P67)</f>
        <v/>
      </c>
      <c r="L65" s="210" t="str">
        <f>+IF('8 Mapa Riesgo, Plan Acción'!Q67="","",'8 Mapa Riesgo, Plan Acción'!Q67)</f>
        <v/>
      </c>
      <c r="M65" s="211" t="str">
        <f>+IF('8 Mapa Riesgo, Plan Acción'!R67="","",'8 Mapa Riesgo, Plan Acción'!R67)</f>
        <v/>
      </c>
      <c r="N65" s="196" t="str">
        <f>+IF('8 Mapa Riesgo, Plan Acción'!S67="","",'8 Mapa Riesgo, Plan Acción'!S67)</f>
        <v/>
      </c>
      <c r="O65" s="137" t="str">
        <f>+IF('8 Mapa Riesgo, Plan Acción'!T67="","",'8 Mapa Riesgo, Plan Acción'!T67)</f>
        <v/>
      </c>
      <c r="P65" s="137" t="str">
        <f>+IF('8 Mapa Riesgo, Plan Acción'!U67="","",'8 Mapa Riesgo, Plan Acción'!U67)</f>
        <v/>
      </c>
      <c r="Q65" s="138" t="str">
        <f>+IF('8 Mapa Riesgo, Plan Acción'!V67="","",'8 Mapa Riesgo, Plan Acción'!V67)</f>
        <v/>
      </c>
      <c r="R65" s="138" t="str">
        <f>+IF('8 Mapa Riesgo, Plan Acción'!W67="","",'8 Mapa Riesgo, Plan Acción'!W67)</f>
        <v/>
      </c>
      <c r="U65" s="51"/>
      <c r="V65" s="51"/>
      <c r="W65" s="51"/>
      <c r="X65" s="51"/>
      <c r="Y65" s="51"/>
      <c r="Z65" s="51"/>
    </row>
    <row r="66" spans="1:26" s="52" customFormat="1" x14ac:dyDescent="0.35">
      <c r="A66" s="786"/>
      <c r="B66" s="767"/>
      <c r="C66" s="794"/>
      <c r="D66" s="767"/>
      <c r="E66" s="770"/>
      <c r="F66" s="774"/>
      <c r="G66" s="792"/>
      <c r="H66" s="185" t="str">
        <f>+IF('8 Mapa Riesgo, Plan Acción'!M68="","",'8 Mapa Riesgo, Plan Acción'!M68)</f>
        <v/>
      </c>
      <c r="I66" s="107" t="str">
        <f>+IF('8 Mapa Riesgo, Plan Acción'!N68="","",'8 Mapa Riesgo, Plan Acción'!N68)</f>
        <v/>
      </c>
      <c r="J66" s="137" t="str">
        <f>+IF('8 Mapa Riesgo, Plan Acción'!O68="","",'8 Mapa Riesgo, Plan Acción'!O68)</f>
        <v/>
      </c>
      <c r="K66" s="137" t="str">
        <f>+IF('8 Mapa Riesgo, Plan Acción'!P68="","",'8 Mapa Riesgo, Plan Acción'!P68)</f>
        <v/>
      </c>
      <c r="L66" s="210" t="str">
        <f>+IF('8 Mapa Riesgo, Plan Acción'!Q68="","",'8 Mapa Riesgo, Plan Acción'!Q68)</f>
        <v/>
      </c>
      <c r="M66" s="211" t="str">
        <f>+IF('8 Mapa Riesgo, Plan Acción'!R68="","",'8 Mapa Riesgo, Plan Acción'!R68)</f>
        <v/>
      </c>
      <c r="N66" s="196" t="str">
        <f>+IF('8 Mapa Riesgo, Plan Acción'!S68="","",'8 Mapa Riesgo, Plan Acción'!S68)</f>
        <v/>
      </c>
      <c r="O66" s="137" t="str">
        <f>+IF('8 Mapa Riesgo, Plan Acción'!T68="","",'8 Mapa Riesgo, Plan Acción'!T68)</f>
        <v/>
      </c>
      <c r="P66" s="137" t="str">
        <f>+IF('8 Mapa Riesgo, Plan Acción'!U68="","",'8 Mapa Riesgo, Plan Acción'!U68)</f>
        <v/>
      </c>
      <c r="Q66" s="138" t="str">
        <f>+IF('8 Mapa Riesgo, Plan Acción'!V68="","",'8 Mapa Riesgo, Plan Acción'!V68)</f>
        <v/>
      </c>
      <c r="R66" s="138" t="str">
        <f>+IF('8 Mapa Riesgo, Plan Acción'!W68="","",'8 Mapa Riesgo, Plan Acción'!W68)</f>
        <v/>
      </c>
      <c r="U66" s="51"/>
      <c r="V66" s="51"/>
      <c r="W66" s="51"/>
      <c r="X66" s="51"/>
      <c r="Y66" s="51"/>
      <c r="Z66" s="51"/>
    </row>
    <row r="67" spans="1:26" s="52" customFormat="1" x14ac:dyDescent="0.35">
      <c r="A67" s="786"/>
      <c r="B67" s="767"/>
      <c r="C67" s="794" t="s">
        <v>262</v>
      </c>
      <c r="D67" s="767" t="str">
        <f>+IF('5 Valoración Control'!G69="","",'5 Valoración Control'!G69)</f>
        <v/>
      </c>
      <c r="E67" s="770"/>
      <c r="F67" s="774"/>
      <c r="G67" s="792"/>
      <c r="H67" s="185" t="str">
        <f>+IF('8 Mapa Riesgo, Plan Acción'!M69="","",'8 Mapa Riesgo, Plan Acción'!M69)</f>
        <v/>
      </c>
      <c r="I67" s="107" t="str">
        <f>+IF('8 Mapa Riesgo, Plan Acción'!N69="","",'8 Mapa Riesgo, Plan Acción'!N69)</f>
        <v/>
      </c>
      <c r="J67" s="137" t="str">
        <f>+IF('8 Mapa Riesgo, Plan Acción'!O69="","",'8 Mapa Riesgo, Plan Acción'!O69)</f>
        <v/>
      </c>
      <c r="K67" s="137" t="str">
        <f>+IF('8 Mapa Riesgo, Plan Acción'!P69="","",'8 Mapa Riesgo, Plan Acción'!P69)</f>
        <v/>
      </c>
      <c r="L67" s="210" t="str">
        <f>+IF('8 Mapa Riesgo, Plan Acción'!Q69="","",'8 Mapa Riesgo, Plan Acción'!Q69)</f>
        <v/>
      </c>
      <c r="M67" s="211" t="str">
        <f>+IF('8 Mapa Riesgo, Plan Acción'!R69="","",'8 Mapa Riesgo, Plan Acción'!R69)</f>
        <v/>
      </c>
      <c r="N67" s="196" t="str">
        <f>+IF('8 Mapa Riesgo, Plan Acción'!S69="","",'8 Mapa Riesgo, Plan Acción'!S69)</f>
        <v/>
      </c>
      <c r="O67" s="137" t="str">
        <f>+IF('8 Mapa Riesgo, Plan Acción'!T69="","",'8 Mapa Riesgo, Plan Acción'!T69)</f>
        <v/>
      </c>
      <c r="P67" s="137" t="str">
        <f>+IF('8 Mapa Riesgo, Plan Acción'!U69="","",'8 Mapa Riesgo, Plan Acción'!U69)</f>
        <v/>
      </c>
      <c r="Q67" s="138" t="str">
        <f>+IF('8 Mapa Riesgo, Plan Acción'!V69="","",'8 Mapa Riesgo, Plan Acción'!V69)</f>
        <v/>
      </c>
      <c r="R67" s="138" t="str">
        <f>+IF('8 Mapa Riesgo, Plan Acción'!W69="","",'8 Mapa Riesgo, Plan Acción'!W69)</f>
        <v/>
      </c>
      <c r="U67" s="51"/>
      <c r="V67" s="51"/>
      <c r="W67" s="51"/>
      <c r="X67" s="51"/>
      <c r="Y67" s="51"/>
      <c r="Z67" s="51"/>
    </row>
    <row r="68" spans="1:26" s="52" customFormat="1" x14ac:dyDescent="0.35">
      <c r="A68" s="786"/>
      <c r="B68" s="767"/>
      <c r="C68" s="794"/>
      <c r="D68" s="767"/>
      <c r="E68" s="770"/>
      <c r="F68" s="774"/>
      <c r="G68" s="792"/>
      <c r="H68" s="185" t="str">
        <f>+IF('8 Mapa Riesgo, Plan Acción'!M70="","",'8 Mapa Riesgo, Plan Acción'!M70)</f>
        <v/>
      </c>
      <c r="I68" s="107" t="str">
        <f>+IF('8 Mapa Riesgo, Plan Acción'!N70="","",'8 Mapa Riesgo, Plan Acción'!N70)</f>
        <v/>
      </c>
      <c r="J68" s="137" t="str">
        <f>+IF('8 Mapa Riesgo, Plan Acción'!O70="","",'8 Mapa Riesgo, Plan Acción'!O70)</f>
        <v/>
      </c>
      <c r="K68" s="137" t="str">
        <f>+IF('8 Mapa Riesgo, Plan Acción'!P70="","",'8 Mapa Riesgo, Plan Acción'!P70)</f>
        <v/>
      </c>
      <c r="L68" s="210" t="str">
        <f>+IF('8 Mapa Riesgo, Plan Acción'!Q70="","",'8 Mapa Riesgo, Plan Acción'!Q70)</f>
        <v/>
      </c>
      <c r="M68" s="211" t="str">
        <f>+IF('8 Mapa Riesgo, Plan Acción'!R70="","",'8 Mapa Riesgo, Plan Acción'!R70)</f>
        <v/>
      </c>
      <c r="N68" s="196" t="str">
        <f>+IF('8 Mapa Riesgo, Plan Acción'!S70="","",'8 Mapa Riesgo, Plan Acción'!S70)</f>
        <v/>
      </c>
      <c r="O68" s="137" t="str">
        <f>+IF('8 Mapa Riesgo, Plan Acción'!T70="","",'8 Mapa Riesgo, Plan Acción'!T70)</f>
        <v/>
      </c>
      <c r="P68" s="137" t="str">
        <f>+IF('8 Mapa Riesgo, Plan Acción'!U70="","",'8 Mapa Riesgo, Plan Acción'!U70)</f>
        <v/>
      </c>
      <c r="Q68" s="138" t="str">
        <f>+IF('8 Mapa Riesgo, Plan Acción'!V70="","",'8 Mapa Riesgo, Plan Acción'!V70)</f>
        <v/>
      </c>
      <c r="R68" s="138" t="str">
        <f>+IF('8 Mapa Riesgo, Plan Acción'!W70="","",'8 Mapa Riesgo, Plan Acción'!W70)</f>
        <v/>
      </c>
      <c r="U68" s="51"/>
      <c r="V68" s="51"/>
      <c r="W68" s="51"/>
      <c r="X68" s="51"/>
      <c r="Y68" s="51"/>
      <c r="Z68" s="51"/>
    </row>
    <row r="69" spans="1:26" s="52" customFormat="1" ht="12" thickBot="1" x14ac:dyDescent="0.4">
      <c r="A69" s="787"/>
      <c r="B69" s="780"/>
      <c r="C69" s="795"/>
      <c r="D69" s="780"/>
      <c r="E69" s="771"/>
      <c r="F69" s="775"/>
      <c r="G69" s="793"/>
      <c r="H69" s="186" t="str">
        <f>+IF('8 Mapa Riesgo, Plan Acción'!M71="","",'8 Mapa Riesgo, Plan Acción'!M71)</f>
        <v/>
      </c>
      <c r="I69" s="108" t="str">
        <f>+IF('8 Mapa Riesgo, Plan Acción'!N71="","",'8 Mapa Riesgo, Plan Acción'!N71)</f>
        <v/>
      </c>
      <c r="J69" s="192" t="str">
        <f>+IF('8 Mapa Riesgo, Plan Acción'!O71="","",'8 Mapa Riesgo, Plan Acción'!O71)</f>
        <v/>
      </c>
      <c r="K69" s="192" t="str">
        <f>+IF('8 Mapa Riesgo, Plan Acción'!P71="","",'8 Mapa Riesgo, Plan Acción'!P71)</f>
        <v/>
      </c>
      <c r="L69" s="212" t="str">
        <f>+IF('8 Mapa Riesgo, Plan Acción'!Q71="","",'8 Mapa Riesgo, Plan Acción'!Q71)</f>
        <v/>
      </c>
      <c r="M69" s="213" t="str">
        <f>+IF('8 Mapa Riesgo, Plan Acción'!R71="","",'8 Mapa Riesgo, Plan Acción'!R71)</f>
        <v/>
      </c>
      <c r="N69" s="197" t="str">
        <f>+IF('8 Mapa Riesgo, Plan Acción'!S71="","",'8 Mapa Riesgo, Plan Acción'!S71)</f>
        <v/>
      </c>
      <c r="O69" s="192" t="str">
        <f>+IF('8 Mapa Riesgo, Plan Acción'!T71="","",'8 Mapa Riesgo, Plan Acción'!T71)</f>
        <v/>
      </c>
      <c r="P69" s="192" t="str">
        <f>+IF('8 Mapa Riesgo, Plan Acción'!U71="","",'8 Mapa Riesgo, Plan Acción'!U71)</f>
        <v/>
      </c>
      <c r="Q69" s="139" t="str">
        <f>+IF('8 Mapa Riesgo, Plan Acción'!V71="","",'8 Mapa Riesgo, Plan Acción'!V71)</f>
        <v/>
      </c>
      <c r="R69" s="139" t="str">
        <f>+IF('8 Mapa Riesgo, Plan Acción'!W71="","",'8 Mapa Riesgo, Plan Acción'!W71)</f>
        <v/>
      </c>
      <c r="U69" s="51"/>
      <c r="V69" s="51"/>
      <c r="W69" s="51"/>
      <c r="X69" s="51"/>
      <c r="Y69" s="51"/>
      <c r="Z69" s="51"/>
    </row>
    <row r="70" spans="1:26" s="52" customFormat="1" x14ac:dyDescent="0.35">
      <c r="A70" s="785" t="str">
        <f>'1 Contexto e Identificación'!$A$15</f>
        <v>R5</v>
      </c>
      <c r="B70" s="789">
        <f>+'1 Contexto e Identificación'!$E$15</f>
        <v>0</v>
      </c>
      <c r="C70" s="798" t="s">
        <v>244</v>
      </c>
      <c r="D70" s="789" t="str">
        <f>+IF('5 Valoración Control'!G72="","",'5 Valoración Control'!G72)</f>
        <v/>
      </c>
      <c r="E70" s="769" t="str">
        <f>+'6 Mapa Calor Residual'!$C$16</f>
        <v/>
      </c>
      <c r="F70" s="773" t="str">
        <f>+'6 Mapa Calor Residual'!$D$16</f>
        <v/>
      </c>
      <c r="G70" s="791" t="str">
        <f>+'6 Mapa Calor Residual'!$E$16</f>
        <v/>
      </c>
      <c r="H70" s="187" t="str">
        <f>+IF('8 Mapa Riesgo, Plan Acción'!M72="","",'8 Mapa Riesgo, Plan Acción'!M72)</f>
        <v/>
      </c>
      <c r="I70" s="106" t="str">
        <f>+IF('8 Mapa Riesgo, Plan Acción'!N72="","",'8 Mapa Riesgo, Plan Acción'!N72)</f>
        <v/>
      </c>
      <c r="J70" s="190" t="str">
        <f>+IF('8 Mapa Riesgo, Plan Acción'!O72="","",'8 Mapa Riesgo, Plan Acción'!O72)</f>
        <v/>
      </c>
      <c r="K70" s="190" t="str">
        <f>+IF('8 Mapa Riesgo, Plan Acción'!P72="","",'8 Mapa Riesgo, Plan Acción'!P72)</f>
        <v/>
      </c>
      <c r="L70" s="214" t="str">
        <f>+IF('8 Mapa Riesgo, Plan Acción'!Q72="","",'8 Mapa Riesgo, Plan Acción'!Q72)</f>
        <v/>
      </c>
      <c r="M70" s="215" t="str">
        <f>+IF('8 Mapa Riesgo, Plan Acción'!R72="","",'8 Mapa Riesgo, Plan Acción'!R72)</f>
        <v/>
      </c>
      <c r="N70" s="198" t="str">
        <f>+IF('8 Mapa Riesgo, Plan Acción'!S72="","",'8 Mapa Riesgo, Plan Acción'!S72)</f>
        <v/>
      </c>
      <c r="O70" s="190" t="str">
        <f>+IF('8 Mapa Riesgo, Plan Acción'!T72="","",'8 Mapa Riesgo, Plan Acción'!T72)</f>
        <v/>
      </c>
      <c r="P70" s="190" t="str">
        <f>+IF('8 Mapa Riesgo, Plan Acción'!U72="","",'8 Mapa Riesgo, Plan Acción'!U72)</f>
        <v/>
      </c>
      <c r="Q70" s="130" t="str">
        <f>+IF('8 Mapa Riesgo, Plan Acción'!V72="","",'8 Mapa Riesgo, Plan Acción'!V72)</f>
        <v/>
      </c>
      <c r="R70" s="130" t="str">
        <f>+IF('8 Mapa Riesgo, Plan Acción'!W72="","",'8 Mapa Riesgo, Plan Acción'!W72)</f>
        <v/>
      </c>
      <c r="U70" s="51"/>
      <c r="V70" s="51"/>
      <c r="W70" s="51"/>
      <c r="X70" s="51"/>
      <c r="Y70" s="51"/>
      <c r="Z70" s="51"/>
    </row>
    <row r="71" spans="1:26" s="52" customFormat="1" x14ac:dyDescent="0.35">
      <c r="A71" s="786"/>
      <c r="B71" s="767"/>
      <c r="C71" s="794"/>
      <c r="D71" s="767"/>
      <c r="E71" s="770"/>
      <c r="F71" s="774"/>
      <c r="G71" s="792"/>
      <c r="H71" s="185" t="str">
        <f>+IF('8 Mapa Riesgo, Plan Acción'!M73="","",'8 Mapa Riesgo, Plan Acción'!M73)</f>
        <v/>
      </c>
      <c r="I71" s="107" t="str">
        <f>+IF('8 Mapa Riesgo, Plan Acción'!N73="","",'8 Mapa Riesgo, Plan Acción'!N73)</f>
        <v/>
      </c>
      <c r="J71" s="137" t="str">
        <f>+IF('8 Mapa Riesgo, Plan Acción'!O73="","",'8 Mapa Riesgo, Plan Acción'!O73)</f>
        <v/>
      </c>
      <c r="K71" s="137" t="str">
        <f>+IF('8 Mapa Riesgo, Plan Acción'!P73="","",'8 Mapa Riesgo, Plan Acción'!P73)</f>
        <v/>
      </c>
      <c r="L71" s="210" t="str">
        <f>+IF('8 Mapa Riesgo, Plan Acción'!Q73="","",'8 Mapa Riesgo, Plan Acción'!Q73)</f>
        <v/>
      </c>
      <c r="M71" s="211" t="str">
        <f>+IF('8 Mapa Riesgo, Plan Acción'!R73="","",'8 Mapa Riesgo, Plan Acción'!R73)</f>
        <v/>
      </c>
      <c r="N71" s="196" t="str">
        <f>+IF('8 Mapa Riesgo, Plan Acción'!S73="","",'8 Mapa Riesgo, Plan Acción'!S73)</f>
        <v/>
      </c>
      <c r="O71" s="137" t="str">
        <f>+IF('8 Mapa Riesgo, Plan Acción'!T73="","",'8 Mapa Riesgo, Plan Acción'!T73)</f>
        <v/>
      </c>
      <c r="P71" s="137" t="str">
        <f>+IF('8 Mapa Riesgo, Plan Acción'!U73="","",'8 Mapa Riesgo, Plan Acción'!U73)</f>
        <v/>
      </c>
      <c r="Q71" s="138" t="str">
        <f>+IF('8 Mapa Riesgo, Plan Acción'!V73="","",'8 Mapa Riesgo, Plan Acción'!V73)</f>
        <v/>
      </c>
      <c r="R71" s="138" t="str">
        <f>+IF('8 Mapa Riesgo, Plan Acción'!W73="","",'8 Mapa Riesgo, Plan Acción'!W73)</f>
        <v/>
      </c>
      <c r="U71" s="51"/>
      <c r="V71" s="51"/>
      <c r="W71" s="51"/>
      <c r="X71" s="51"/>
      <c r="Y71" s="51"/>
      <c r="Z71" s="51"/>
    </row>
    <row r="72" spans="1:26" s="52" customFormat="1" x14ac:dyDescent="0.35">
      <c r="A72" s="786"/>
      <c r="B72" s="767"/>
      <c r="C72" s="794"/>
      <c r="D72" s="767"/>
      <c r="E72" s="770"/>
      <c r="F72" s="774"/>
      <c r="G72" s="792"/>
      <c r="H72" s="185" t="str">
        <f>+IF('8 Mapa Riesgo, Plan Acción'!M74="","",'8 Mapa Riesgo, Plan Acción'!M74)</f>
        <v/>
      </c>
      <c r="I72" s="107" t="str">
        <f>+IF('8 Mapa Riesgo, Plan Acción'!N74="","",'8 Mapa Riesgo, Plan Acción'!N74)</f>
        <v/>
      </c>
      <c r="J72" s="137" t="str">
        <f>+IF('8 Mapa Riesgo, Plan Acción'!O74="","",'8 Mapa Riesgo, Plan Acción'!O74)</f>
        <v/>
      </c>
      <c r="K72" s="137" t="str">
        <f>+IF('8 Mapa Riesgo, Plan Acción'!P74="","",'8 Mapa Riesgo, Plan Acción'!P74)</f>
        <v/>
      </c>
      <c r="L72" s="210" t="str">
        <f>+IF('8 Mapa Riesgo, Plan Acción'!Q74="","",'8 Mapa Riesgo, Plan Acción'!Q74)</f>
        <v/>
      </c>
      <c r="M72" s="211" t="str">
        <f>+IF('8 Mapa Riesgo, Plan Acción'!R74="","",'8 Mapa Riesgo, Plan Acción'!R74)</f>
        <v/>
      </c>
      <c r="N72" s="196" t="str">
        <f>+IF('8 Mapa Riesgo, Plan Acción'!S74="","",'8 Mapa Riesgo, Plan Acción'!S74)</f>
        <v/>
      </c>
      <c r="O72" s="137" t="str">
        <f>+IF('8 Mapa Riesgo, Plan Acción'!T74="","",'8 Mapa Riesgo, Plan Acción'!T74)</f>
        <v/>
      </c>
      <c r="P72" s="137" t="str">
        <f>+IF('8 Mapa Riesgo, Plan Acción'!U74="","",'8 Mapa Riesgo, Plan Acción'!U74)</f>
        <v/>
      </c>
      <c r="Q72" s="138" t="str">
        <f>+IF('8 Mapa Riesgo, Plan Acción'!V74="","",'8 Mapa Riesgo, Plan Acción'!V74)</f>
        <v/>
      </c>
      <c r="R72" s="138" t="str">
        <f>+IF('8 Mapa Riesgo, Plan Acción'!W74="","",'8 Mapa Riesgo, Plan Acción'!W74)</f>
        <v/>
      </c>
      <c r="U72" s="51"/>
      <c r="V72" s="51"/>
      <c r="W72" s="51"/>
      <c r="X72" s="51"/>
      <c r="Y72" s="51"/>
      <c r="Z72" s="51"/>
    </row>
    <row r="73" spans="1:26" s="52" customFormat="1" x14ac:dyDescent="0.35">
      <c r="A73" s="786"/>
      <c r="B73" s="767"/>
      <c r="C73" s="794" t="s">
        <v>259</v>
      </c>
      <c r="D73" s="767" t="str">
        <f>+IF('5 Valoración Control'!G75="","",'5 Valoración Control'!G75)</f>
        <v/>
      </c>
      <c r="E73" s="770"/>
      <c r="F73" s="774"/>
      <c r="G73" s="792"/>
      <c r="H73" s="185" t="str">
        <f>+IF('8 Mapa Riesgo, Plan Acción'!M75="","",'8 Mapa Riesgo, Plan Acción'!M75)</f>
        <v/>
      </c>
      <c r="I73" s="107" t="str">
        <f>+IF('8 Mapa Riesgo, Plan Acción'!N75="","",'8 Mapa Riesgo, Plan Acción'!N75)</f>
        <v/>
      </c>
      <c r="J73" s="137" t="str">
        <f>+IF('8 Mapa Riesgo, Plan Acción'!O75="","",'8 Mapa Riesgo, Plan Acción'!O75)</f>
        <v/>
      </c>
      <c r="K73" s="137" t="str">
        <f>+IF('8 Mapa Riesgo, Plan Acción'!P75="","",'8 Mapa Riesgo, Plan Acción'!P75)</f>
        <v/>
      </c>
      <c r="L73" s="210" t="str">
        <f>+IF('8 Mapa Riesgo, Plan Acción'!Q75="","",'8 Mapa Riesgo, Plan Acción'!Q75)</f>
        <v/>
      </c>
      <c r="M73" s="211" t="str">
        <f>+IF('8 Mapa Riesgo, Plan Acción'!R75="","",'8 Mapa Riesgo, Plan Acción'!R75)</f>
        <v/>
      </c>
      <c r="N73" s="196" t="str">
        <f>+IF('8 Mapa Riesgo, Plan Acción'!S75="","",'8 Mapa Riesgo, Plan Acción'!S75)</f>
        <v/>
      </c>
      <c r="O73" s="137" t="str">
        <f>+IF('8 Mapa Riesgo, Plan Acción'!T75="","",'8 Mapa Riesgo, Plan Acción'!T75)</f>
        <v/>
      </c>
      <c r="P73" s="137" t="str">
        <f>+IF('8 Mapa Riesgo, Plan Acción'!U75="","",'8 Mapa Riesgo, Plan Acción'!U75)</f>
        <v/>
      </c>
      <c r="Q73" s="138" t="str">
        <f>+IF('8 Mapa Riesgo, Plan Acción'!V75="","",'8 Mapa Riesgo, Plan Acción'!V75)</f>
        <v/>
      </c>
      <c r="R73" s="138" t="str">
        <f>+IF('8 Mapa Riesgo, Plan Acción'!W75="","",'8 Mapa Riesgo, Plan Acción'!W75)</f>
        <v/>
      </c>
      <c r="U73" s="51"/>
      <c r="V73" s="51"/>
      <c r="W73" s="51"/>
      <c r="X73" s="51"/>
      <c r="Y73" s="51"/>
      <c r="Z73" s="51"/>
    </row>
    <row r="74" spans="1:26" s="52" customFormat="1" x14ac:dyDescent="0.35">
      <c r="A74" s="786"/>
      <c r="B74" s="767"/>
      <c r="C74" s="794"/>
      <c r="D74" s="767"/>
      <c r="E74" s="770"/>
      <c r="F74" s="774"/>
      <c r="G74" s="792"/>
      <c r="H74" s="185" t="str">
        <f>+IF('8 Mapa Riesgo, Plan Acción'!M76="","",'8 Mapa Riesgo, Plan Acción'!M76)</f>
        <v/>
      </c>
      <c r="I74" s="107" t="str">
        <f>+IF('8 Mapa Riesgo, Plan Acción'!N76="","",'8 Mapa Riesgo, Plan Acción'!N76)</f>
        <v/>
      </c>
      <c r="J74" s="137" t="str">
        <f>+IF('8 Mapa Riesgo, Plan Acción'!O76="","",'8 Mapa Riesgo, Plan Acción'!O76)</f>
        <v/>
      </c>
      <c r="K74" s="137" t="str">
        <f>+IF('8 Mapa Riesgo, Plan Acción'!P76="","",'8 Mapa Riesgo, Plan Acción'!P76)</f>
        <v/>
      </c>
      <c r="L74" s="210" t="str">
        <f>+IF('8 Mapa Riesgo, Plan Acción'!Q76="","",'8 Mapa Riesgo, Plan Acción'!Q76)</f>
        <v/>
      </c>
      <c r="M74" s="211" t="str">
        <f>+IF('8 Mapa Riesgo, Plan Acción'!R76="","",'8 Mapa Riesgo, Plan Acción'!R76)</f>
        <v/>
      </c>
      <c r="N74" s="196" t="str">
        <f>+IF('8 Mapa Riesgo, Plan Acción'!S76="","",'8 Mapa Riesgo, Plan Acción'!S76)</f>
        <v/>
      </c>
      <c r="O74" s="137" t="str">
        <f>+IF('8 Mapa Riesgo, Plan Acción'!T76="","",'8 Mapa Riesgo, Plan Acción'!T76)</f>
        <v/>
      </c>
      <c r="P74" s="137" t="str">
        <f>+IF('8 Mapa Riesgo, Plan Acción'!U76="","",'8 Mapa Riesgo, Plan Acción'!U76)</f>
        <v/>
      </c>
      <c r="Q74" s="138" t="str">
        <f>+IF('8 Mapa Riesgo, Plan Acción'!V76="","",'8 Mapa Riesgo, Plan Acción'!V76)</f>
        <v/>
      </c>
      <c r="R74" s="138" t="str">
        <f>+IF('8 Mapa Riesgo, Plan Acción'!W76="","",'8 Mapa Riesgo, Plan Acción'!W76)</f>
        <v/>
      </c>
      <c r="U74" s="51"/>
      <c r="V74" s="51"/>
      <c r="W74" s="51"/>
      <c r="X74" s="51"/>
      <c r="Y74" s="51"/>
      <c r="Z74" s="51"/>
    </row>
    <row r="75" spans="1:26" s="52" customFormat="1" x14ac:dyDescent="0.35">
      <c r="A75" s="786"/>
      <c r="B75" s="767"/>
      <c r="C75" s="794"/>
      <c r="D75" s="767"/>
      <c r="E75" s="770"/>
      <c r="F75" s="774"/>
      <c r="G75" s="792"/>
      <c r="H75" s="185" t="str">
        <f>+IF('8 Mapa Riesgo, Plan Acción'!M77="","",'8 Mapa Riesgo, Plan Acción'!M77)</f>
        <v/>
      </c>
      <c r="I75" s="107" t="str">
        <f>+IF('8 Mapa Riesgo, Plan Acción'!N77="","",'8 Mapa Riesgo, Plan Acción'!N77)</f>
        <v/>
      </c>
      <c r="J75" s="137" t="str">
        <f>+IF('8 Mapa Riesgo, Plan Acción'!O77="","",'8 Mapa Riesgo, Plan Acción'!O77)</f>
        <v/>
      </c>
      <c r="K75" s="137" t="str">
        <f>+IF('8 Mapa Riesgo, Plan Acción'!P77="","",'8 Mapa Riesgo, Plan Acción'!P77)</f>
        <v/>
      </c>
      <c r="L75" s="210" t="str">
        <f>+IF('8 Mapa Riesgo, Plan Acción'!Q77="","",'8 Mapa Riesgo, Plan Acción'!Q77)</f>
        <v/>
      </c>
      <c r="M75" s="211" t="str">
        <f>+IF('8 Mapa Riesgo, Plan Acción'!R77="","",'8 Mapa Riesgo, Plan Acción'!R77)</f>
        <v/>
      </c>
      <c r="N75" s="196" t="str">
        <f>+IF('8 Mapa Riesgo, Plan Acción'!S77="","",'8 Mapa Riesgo, Plan Acción'!S77)</f>
        <v/>
      </c>
      <c r="O75" s="137" t="str">
        <f>+IF('8 Mapa Riesgo, Plan Acción'!T77="","",'8 Mapa Riesgo, Plan Acción'!T77)</f>
        <v/>
      </c>
      <c r="P75" s="137" t="str">
        <f>+IF('8 Mapa Riesgo, Plan Acción'!U77="","",'8 Mapa Riesgo, Plan Acción'!U77)</f>
        <v/>
      </c>
      <c r="Q75" s="138" t="str">
        <f>+IF('8 Mapa Riesgo, Plan Acción'!V77="","",'8 Mapa Riesgo, Plan Acción'!V77)</f>
        <v/>
      </c>
      <c r="R75" s="138" t="str">
        <f>+IF('8 Mapa Riesgo, Plan Acción'!W77="","",'8 Mapa Riesgo, Plan Acción'!W77)</f>
        <v/>
      </c>
      <c r="U75" s="51"/>
      <c r="V75" s="51"/>
      <c r="W75" s="51"/>
      <c r="X75" s="51"/>
      <c r="Y75" s="51"/>
      <c r="Z75" s="51"/>
    </row>
    <row r="76" spans="1:26" s="52" customFormat="1" x14ac:dyDescent="0.35">
      <c r="A76" s="786"/>
      <c r="B76" s="767"/>
      <c r="C76" s="794" t="s">
        <v>260</v>
      </c>
      <c r="D76" s="767" t="str">
        <f>+IF('5 Valoración Control'!G78="","",'5 Valoración Control'!G78)</f>
        <v/>
      </c>
      <c r="E76" s="770"/>
      <c r="F76" s="774"/>
      <c r="G76" s="792"/>
      <c r="H76" s="185" t="str">
        <f>+IF('8 Mapa Riesgo, Plan Acción'!M78="","",'8 Mapa Riesgo, Plan Acción'!M78)</f>
        <v/>
      </c>
      <c r="I76" s="107" t="str">
        <f>+IF('8 Mapa Riesgo, Plan Acción'!N78="","",'8 Mapa Riesgo, Plan Acción'!N78)</f>
        <v/>
      </c>
      <c r="J76" s="137" t="str">
        <f>+IF('8 Mapa Riesgo, Plan Acción'!O78="","",'8 Mapa Riesgo, Plan Acción'!O78)</f>
        <v/>
      </c>
      <c r="K76" s="137" t="str">
        <f>+IF('8 Mapa Riesgo, Plan Acción'!P78="","",'8 Mapa Riesgo, Plan Acción'!P78)</f>
        <v/>
      </c>
      <c r="L76" s="210" t="str">
        <f>+IF('8 Mapa Riesgo, Plan Acción'!Q78="","",'8 Mapa Riesgo, Plan Acción'!Q78)</f>
        <v/>
      </c>
      <c r="M76" s="211" t="str">
        <f>+IF('8 Mapa Riesgo, Plan Acción'!R78="","",'8 Mapa Riesgo, Plan Acción'!R78)</f>
        <v/>
      </c>
      <c r="N76" s="196" t="str">
        <f>+IF('8 Mapa Riesgo, Plan Acción'!S78="","",'8 Mapa Riesgo, Plan Acción'!S78)</f>
        <v/>
      </c>
      <c r="O76" s="137" t="str">
        <f>+IF('8 Mapa Riesgo, Plan Acción'!T78="","",'8 Mapa Riesgo, Plan Acción'!T78)</f>
        <v/>
      </c>
      <c r="P76" s="137" t="str">
        <f>+IF('8 Mapa Riesgo, Plan Acción'!U78="","",'8 Mapa Riesgo, Plan Acción'!U78)</f>
        <v/>
      </c>
      <c r="Q76" s="138" t="str">
        <f>+IF('8 Mapa Riesgo, Plan Acción'!V78="","",'8 Mapa Riesgo, Plan Acción'!V78)</f>
        <v/>
      </c>
      <c r="R76" s="138" t="str">
        <f>+IF('8 Mapa Riesgo, Plan Acción'!W78="","",'8 Mapa Riesgo, Plan Acción'!W78)</f>
        <v/>
      </c>
      <c r="U76" s="51"/>
      <c r="V76" s="51"/>
      <c r="W76" s="51"/>
      <c r="X76" s="51"/>
      <c r="Y76" s="51"/>
      <c r="Z76" s="51"/>
    </row>
    <row r="77" spans="1:26" s="52" customFormat="1" x14ac:dyDescent="0.35">
      <c r="A77" s="786"/>
      <c r="B77" s="767"/>
      <c r="C77" s="794"/>
      <c r="D77" s="767"/>
      <c r="E77" s="770"/>
      <c r="F77" s="774"/>
      <c r="G77" s="792"/>
      <c r="H77" s="185" t="str">
        <f>+IF('8 Mapa Riesgo, Plan Acción'!M79="","",'8 Mapa Riesgo, Plan Acción'!M79)</f>
        <v/>
      </c>
      <c r="I77" s="107" t="str">
        <f>+IF('8 Mapa Riesgo, Plan Acción'!N79="","",'8 Mapa Riesgo, Plan Acción'!N79)</f>
        <v/>
      </c>
      <c r="J77" s="137" t="str">
        <f>+IF('8 Mapa Riesgo, Plan Acción'!O79="","",'8 Mapa Riesgo, Plan Acción'!O79)</f>
        <v/>
      </c>
      <c r="K77" s="137" t="str">
        <f>+IF('8 Mapa Riesgo, Plan Acción'!P79="","",'8 Mapa Riesgo, Plan Acción'!P79)</f>
        <v/>
      </c>
      <c r="L77" s="210" t="str">
        <f>+IF('8 Mapa Riesgo, Plan Acción'!Q79="","",'8 Mapa Riesgo, Plan Acción'!Q79)</f>
        <v/>
      </c>
      <c r="M77" s="211" t="str">
        <f>+IF('8 Mapa Riesgo, Plan Acción'!R79="","",'8 Mapa Riesgo, Plan Acción'!R79)</f>
        <v/>
      </c>
      <c r="N77" s="196" t="str">
        <f>+IF('8 Mapa Riesgo, Plan Acción'!S79="","",'8 Mapa Riesgo, Plan Acción'!S79)</f>
        <v/>
      </c>
      <c r="O77" s="137" t="str">
        <f>+IF('8 Mapa Riesgo, Plan Acción'!T79="","",'8 Mapa Riesgo, Plan Acción'!T79)</f>
        <v/>
      </c>
      <c r="P77" s="137" t="str">
        <f>+IF('8 Mapa Riesgo, Plan Acción'!U79="","",'8 Mapa Riesgo, Plan Acción'!U79)</f>
        <v/>
      </c>
      <c r="Q77" s="138" t="str">
        <f>+IF('8 Mapa Riesgo, Plan Acción'!V79="","",'8 Mapa Riesgo, Plan Acción'!V79)</f>
        <v/>
      </c>
      <c r="R77" s="138" t="str">
        <f>+IF('8 Mapa Riesgo, Plan Acción'!W79="","",'8 Mapa Riesgo, Plan Acción'!W79)</f>
        <v/>
      </c>
      <c r="U77" s="51"/>
      <c r="V77" s="51"/>
      <c r="W77" s="51"/>
      <c r="X77" s="51"/>
      <c r="Y77" s="51"/>
      <c r="Z77" s="51"/>
    </row>
    <row r="78" spans="1:26" s="52" customFormat="1" x14ac:dyDescent="0.35">
      <c r="A78" s="786"/>
      <c r="B78" s="767"/>
      <c r="C78" s="794"/>
      <c r="D78" s="767"/>
      <c r="E78" s="770"/>
      <c r="F78" s="774"/>
      <c r="G78" s="792"/>
      <c r="H78" s="185" t="str">
        <f>+IF('8 Mapa Riesgo, Plan Acción'!M80="","",'8 Mapa Riesgo, Plan Acción'!M80)</f>
        <v/>
      </c>
      <c r="I78" s="107" t="str">
        <f>+IF('8 Mapa Riesgo, Plan Acción'!N80="","",'8 Mapa Riesgo, Plan Acción'!N80)</f>
        <v/>
      </c>
      <c r="J78" s="137" t="str">
        <f>+IF('8 Mapa Riesgo, Plan Acción'!O80="","",'8 Mapa Riesgo, Plan Acción'!O80)</f>
        <v/>
      </c>
      <c r="K78" s="137" t="str">
        <f>+IF('8 Mapa Riesgo, Plan Acción'!P80="","",'8 Mapa Riesgo, Plan Acción'!P80)</f>
        <v/>
      </c>
      <c r="L78" s="210" t="str">
        <f>+IF('8 Mapa Riesgo, Plan Acción'!Q80="","",'8 Mapa Riesgo, Plan Acción'!Q80)</f>
        <v/>
      </c>
      <c r="M78" s="211" t="str">
        <f>+IF('8 Mapa Riesgo, Plan Acción'!R80="","",'8 Mapa Riesgo, Plan Acción'!R80)</f>
        <v/>
      </c>
      <c r="N78" s="196" t="str">
        <f>+IF('8 Mapa Riesgo, Plan Acción'!S80="","",'8 Mapa Riesgo, Plan Acción'!S80)</f>
        <v/>
      </c>
      <c r="O78" s="137" t="str">
        <f>+IF('8 Mapa Riesgo, Plan Acción'!T80="","",'8 Mapa Riesgo, Plan Acción'!T80)</f>
        <v/>
      </c>
      <c r="P78" s="137" t="str">
        <f>+IF('8 Mapa Riesgo, Plan Acción'!U80="","",'8 Mapa Riesgo, Plan Acción'!U80)</f>
        <v/>
      </c>
      <c r="Q78" s="138" t="str">
        <f>+IF('8 Mapa Riesgo, Plan Acción'!V80="","",'8 Mapa Riesgo, Plan Acción'!V80)</f>
        <v/>
      </c>
      <c r="R78" s="138" t="str">
        <f>+IF('8 Mapa Riesgo, Plan Acción'!W80="","",'8 Mapa Riesgo, Plan Acción'!W80)</f>
        <v/>
      </c>
      <c r="U78" s="51"/>
      <c r="V78" s="51"/>
      <c r="W78" s="51"/>
      <c r="X78" s="51"/>
      <c r="Y78" s="51"/>
      <c r="Z78" s="51"/>
    </row>
    <row r="79" spans="1:26" s="52" customFormat="1" x14ac:dyDescent="0.35">
      <c r="A79" s="786"/>
      <c r="B79" s="767"/>
      <c r="C79" s="794" t="s">
        <v>261</v>
      </c>
      <c r="D79" s="767" t="str">
        <f>+IF('5 Valoración Control'!G81="","",'5 Valoración Control'!G81)</f>
        <v/>
      </c>
      <c r="E79" s="770"/>
      <c r="F79" s="774"/>
      <c r="G79" s="792"/>
      <c r="H79" s="185" t="str">
        <f>+IF('8 Mapa Riesgo, Plan Acción'!M81="","",'8 Mapa Riesgo, Plan Acción'!M81)</f>
        <v/>
      </c>
      <c r="I79" s="107" t="str">
        <f>+IF('8 Mapa Riesgo, Plan Acción'!N81="","",'8 Mapa Riesgo, Plan Acción'!N81)</f>
        <v/>
      </c>
      <c r="J79" s="137" t="str">
        <f>+IF('8 Mapa Riesgo, Plan Acción'!O81="","",'8 Mapa Riesgo, Plan Acción'!O81)</f>
        <v/>
      </c>
      <c r="K79" s="137" t="str">
        <f>+IF('8 Mapa Riesgo, Plan Acción'!P81="","",'8 Mapa Riesgo, Plan Acción'!P81)</f>
        <v/>
      </c>
      <c r="L79" s="210" t="str">
        <f>+IF('8 Mapa Riesgo, Plan Acción'!Q81="","",'8 Mapa Riesgo, Plan Acción'!Q81)</f>
        <v/>
      </c>
      <c r="M79" s="211" t="str">
        <f>+IF('8 Mapa Riesgo, Plan Acción'!R81="","",'8 Mapa Riesgo, Plan Acción'!R81)</f>
        <v/>
      </c>
      <c r="N79" s="196" t="str">
        <f>+IF('8 Mapa Riesgo, Plan Acción'!S81="","",'8 Mapa Riesgo, Plan Acción'!S81)</f>
        <v/>
      </c>
      <c r="O79" s="137" t="str">
        <f>+IF('8 Mapa Riesgo, Plan Acción'!T81="","",'8 Mapa Riesgo, Plan Acción'!T81)</f>
        <v/>
      </c>
      <c r="P79" s="137" t="str">
        <f>+IF('8 Mapa Riesgo, Plan Acción'!U81="","",'8 Mapa Riesgo, Plan Acción'!U81)</f>
        <v/>
      </c>
      <c r="Q79" s="138" t="str">
        <f>+IF('8 Mapa Riesgo, Plan Acción'!V81="","",'8 Mapa Riesgo, Plan Acción'!V81)</f>
        <v/>
      </c>
      <c r="R79" s="138" t="str">
        <f>+IF('8 Mapa Riesgo, Plan Acción'!W81="","",'8 Mapa Riesgo, Plan Acción'!W81)</f>
        <v/>
      </c>
      <c r="U79" s="51"/>
      <c r="V79" s="51"/>
      <c r="W79" s="51"/>
      <c r="X79" s="51"/>
      <c r="Y79" s="51"/>
      <c r="Z79" s="51"/>
    </row>
    <row r="80" spans="1:26" s="52" customFormat="1" x14ac:dyDescent="0.35">
      <c r="A80" s="786"/>
      <c r="B80" s="767"/>
      <c r="C80" s="794"/>
      <c r="D80" s="767"/>
      <c r="E80" s="770"/>
      <c r="F80" s="774"/>
      <c r="G80" s="792"/>
      <c r="H80" s="185" t="str">
        <f>+IF('8 Mapa Riesgo, Plan Acción'!M82="","",'8 Mapa Riesgo, Plan Acción'!M82)</f>
        <v/>
      </c>
      <c r="I80" s="107" t="str">
        <f>+IF('8 Mapa Riesgo, Plan Acción'!N82="","",'8 Mapa Riesgo, Plan Acción'!N82)</f>
        <v/>
      </c>
      <c r="J80" s="137" t="str">
        <f>+IF('8 Mapa Riesgo, Plan Acción'!O82="","",'8 Mapa Riesgo, Plan Acción'!O82)</f>
        <v/>
      </c>
      <c r="K80" s="137" t="str">
        <f>+IF('8 Mapa Riesgo, Plan Acción'!P82="","",'8 Mapa Riesgo, Plan Acción'!P82)</f>
        <v/>
      </c>
      <c r="L80" s="210" t="str">
        <f>+IF('8 Mapa Riesgo, Plan Acción'!Q82="","",'8 Mapa Riesgo, Plan Acción'!Q82)</f>
        <v/>
      </c>
      <c r="M80" s="211" t="str">
        <f>+IF('8 Mapa Riesgo, Plan Acción'!R82="","",'8 Mapa Riesgo, Plan Acción'!R82)</f>
        <v/>
      </c>
      <c r="N80" s="196" t="str">
        <f>+IF('8 Mapa Riesgo, Plan Acción'!S82="","",'8 Mapa Riesgo, Plan Acción'!S82)</f>
        <v/>
      </c>
      <c r="O80" s="137" t="str">
        <f>+IF('8 Mapa Riesgo, Plan Acción'!T82="","",'8 Mapa Riesgo, Plan Acción'!T82)</f>
        <v/>
      </c>
      <c r="P80" s="137" t="str">
        <f>+IF('8 Mapa Riesgo, Plan Acción'!U82="","",'8 Mapa Riesgo, Plan Acción'!U82)</f>
        <v/>
      </c>
      <c r="Q80" s="138" t="str">
        <f>+IF('8 Mapa Riesgo, Plan Acción'!V82="","",'8 Mapa Riesgo, Plan Acción'!V82)</f>
        <v/>
      </c>
      <c r="R80" s="138" t="str">
        <f>+IF('8 Mapa Riesgo, Plan Acción'!W82="","",'8 Mapa Riesgo, Plan Acción'!W82)</f>
        <v/>
      </c>
      <c r="U80" s="51"/>
      <c r="V80" s="51"/>
      <c r="W80" s="51"/>
      <c r="X80" s="51"/>
      <c r="Y80" s="51"/>
      <c r="Z80" s="51"/>
    </row>
    <row r="81" spans="1:26" s="52" customFormat="1" x14ac:dyDescent="0.35">
      <c r="A81" s="786"/>
      <c r="B81" s="767"/>
      <c r="C81" s="794"/>
      <c r="D81" s="767"/>
      <c r="E81" s="770"/>
      <c r="F81" s="774"/>
      <c r="G81" s="792"/>
      <c r="H81" s="185" t="str">
        <f>+IF('8 Mapa Riesgo, Plan Acción'!M83="","",'8 Mapa Riesgo, Plan Acción'!M83)</f>
        <v/>
      </c>
      <c r="I81" s="107" t="str">
        <f>+IF('8 Mapa Riesgo, Plan Acción'!N83="","",'8 Mapa Riesgo, Plan Acción'!N83)</f>
        <v/>
      </c>
      <c r="J81" s="137" t="str">
        <f>+IF('8 Mapa Riesgo, Plan Acción'!O83="","",'8 Mapa Riesgo, Plan Acción'!O83)</f>
        <v/>
      </c>
      <c r="K81" s="137" t="str">
        <f>+IF('8 Mapa Riesgo, Plan Acción'!P83="","",'8 Mapa Riesgo, Plan Acción'!P83)</f>
        <v/>
      </c>
      <c r="L81" s="210" t="str">
        <f>+IF('8 Mapa Riesgo, Plan Acción'!Q83="","",'8 Mapa Riesgo, Plan Acción'!Q83)</f>
        <v/>
      </c>
      <c r="M81" s="211" t="str">
        <f>+IF('8 Mapa Riesgo, Plan Acción'!R83="","",'8 Mapa Riesgo, Plan Acción'!R83)</f>
        <v/>
      </c>
      <c r="N81" s="196" t="str">
        <f>+IF('8 Mapa Riesgo, Plan Acción'!S83="","",'8 Mapa Riesgo, Plan Acción'!S83)</f>
        <v/>
      </c>
      <c r="O81" s="137" t="str">
        <f>+IF('8 Mapa Riesgo, Plan Acción'!T83="","",'8 Mapa Riesgo, Plan Acción'!T83)</f>
        <v/>
      </c>
      <c r="P81" s="137" t="str">
        <f>+IF('8 Mapa Riesgo, Plan Acción'!U83="","",'8 Mapa Riesgo, Plan Acción'!U83)</f>
        <v/>
      </c>
      <c r="Q81" s="138" t="str">
        <f>+IF('8 Mapa Riesgo, Plan Acción'!V83="","",'8 Mapa Riesgo, Plan Acción'!V83)</f>
        <v/>
      </c>
      <c r="R81" s="138" t="str">
        <f>+IF('8 Mapa Riesgo, Plan Acción'!W83="","",'8 Mapa Riesgo, Plan Acción'!W83)</f>
        <v/>
      </c>
      <c r="U81" s="51"/>
      <c r="V81" s="51"/>
      <c r="W81" s="51"/>
      <c r="X81" s="51"/>
      <c r="Y81" s="51"/>
      <c r="Z81" s="51"/>
    </row>
    <row r="82" spans="1:26" s="52" customFormat="1" x14ac:dyDescent="0.35">
      <c r="A82" s="786"/>
      <c r="B82" s="767"/>
      <c r="C82" s="794" t="s">
        <v>262</v>
      </c>
      <c r="D82" s="767" t="str">
        <f>+IF('5 Valoración Control'!G84="","",'5 Valoración Control'!G84)</f>
        <v/>
      </c>
      <c r="E82" s="770"/>
      <c r="F82" s="774"/>
      <c r="G82" s="792"/>
      <c r="H82" s="185" t="str">
        <f>+IF('8 Mapa Riesgo, Plan Acción'!M84="","",'8 Mapa Riesgo, Plan Acción'!M84)</f>
        <v/>
      </c>
      <c r="I82" s="107" t="str">
        <f>+IF('8 Mapa Riesgo, Plan Acción'!N84="","",'8 Mapa Riesgo, Plan Acción'!N84)</f>
        <v/>
      </c>
      <c r="J82" s="137" t="str">
        <f>+IF('8 Mapa Riesgo, Plan Acción'!O84="","",'8 Mapa Riesgo, Plan Acción'!O84)</f>
        <v/>
      </c>
      <c r="K82" s="137" t="str">
        <f>+IF('8 Mapa Riesgo, Plan Acción'!P84="","",'8 Mapa Riesgo, Plan Acción'!P84)</f>
        <v/>
      </c>
      <c r="L82" s="210" t="str">
        <f>+IF('8 Mapa Riesgo, Plan Acción'!Q84="","",'8 Mapa Riesgo, Plan Acción'!Q84)</f>
        <v/>
      </c>
      <c r="M82" s="211" t="str">
        <f>+IF('8 Mapa Riesgo, Plan Acción'!R84="","",'8 Mapa Riesgo, Plan Acción'!R84)</f>
        <v/>
      </c>
      <c r="N82" s="196" t="str">
        <f>+IF('8 Mapa Riesgo, Plan Acción'!S84="","",'8 Mapa Riesgo, Plan Acción'!S84)</f>
        <v/>
      </c>
      <c r="O82" s="137" t="str">
        <f>+IF('8 Mapa Riesgo, Plan Acción'!T84="","",'8 Mapa Riesgo, Plan Acción'!T84)</f>
        <v/>
      </c>
      <c r="P82" s="137" t="str">
        <f>+IF('8 Mapa Riesgo, Plan Acción'!U84="","",'8 Mapa Riesgo, Plan Acción'!U84)</f>
        <v/>
      </c>
      <c r="Q82" s="138" t="str">
        <f>+IF('8 Mapa Riesgo, Plan Acción'!V84="","",'8 Mapa Riesgo, Plan Acción'!V84)</f>
        <v/>
      </c>
      <c r="R82" s="138" t="str">
        <f>+IF('8 Mapa Riesgo, Plan Acción'!W84="","",'8 Mapa Riesgo, Plan Acción'!W84)</f>
        <v/>
      </c>
      <c r="U82" s="51"/>
      <c r="V82" s="51"/>
      <c r="W82" s="51"/>
      <c r="X82" s="51"/>
      <c r="Y82" s="51"/>
      <c r="Z82" s="51"/>
    </row>
    <row r="83" spans="1:26" s="52" customFormat="1" x14ac:dyDescent="0.35">
      <c r="A83" s="786"/>
      <c r="B83" s="767"/>
      <c r="C83" s="794"/>
      <c r="D83" s="767"/>
      <c r="E83" s="770"/>
      <c r="F83" s="774"/>
      <c r="G83" s="792"/>
      <c r="H83" s="185" t="str">
        <f>+IF('8 Mapa Riesgo, Plan Acción'!M85="","",'8 Mapa Riesgo, Plan Acción'!M85)</f>
        <v/>
      </c>
      <c r="I83" s="107" t="str">
        <f>+IF('8 Mapa Riesgo, Plan Acción'!N85="","",'8 Mapa Riesgo, Plan Acción'!N85)</f>
        <v/>
      </c>
      <c r="J83" s="137" t="str">
        <f>+IF('8 Mapa Riesgo, Plan Acción'!O85="","",'8 Mapa Riesgo, Plan Acción'!O85)</f>
        <v/>
      </c>
      <c r="K83" s="137" t="str">
        <f>+IF('8 Mapa Riesgo, Plan Acción'!P85="","",'8 Mapa Riesgo, Plan Acción'!P85)</f>
        <v/>
      </c>
      <c r="L83" s="210" t="str">
        <f>+IF('8 Mapa Riesgo, Plan Acción'!Q85="","",'8 Mapa Riesgo, Plan Acción'!Q85)</f>
        <v/>
      </c>
      <c r="M83" s="211" t="str">
        <f>+IF('8 Mapa Riesgo, Plan Acción'!R85="","",'8 Mapa Riesgo, Plan Acción'!R85)</f>
        <v/>
      </c>
      <c r="N83" s="196" t="str">
        <f>+IF('8 Mapa Riesgo, Plan Acción'!S85="","",'8 Mapa Riesgo, Plan Acción'!S85)</f>
        <v/>
      </c>
      <c r="O83" s="137" t="str">
        <f>+IF('8 Mapa Riesgo, Plan Acción'!T85="","",'8 Mapa Riesgo, Plan Acción'!T85)</f>
        <v/>
      </c>
      <c r="P83" s="137" t="str">
        <f>+IF('8 Mapa Riesgo, Plan Acción'!U85="","",'8 Mapa Riesgo, Plan Acción'!U85)</f>
        <v/>
      </c>
      <c r="Q83" s="138" t="str">
        <f>+IF('8 Mapa Riesgo, Plan Acción'!V85="","",'8 Mapa Riesgo, Plan Acción'!V85)</f>
        <v/>
      </c>
      <c r="R83" s="138" t="str">
        <f>+IF('8 Mapa Riesgo, Plan Acción'!W85="","",'8 Mapa Riesgo, Plan Acción'!W85)</f>
        <v/>
      </c>
      <c r="U83" s="51"/>
      <c r="V83" s="51"/>
      <c r="W83" s="51"/>
      <c r="X83" s="51"/>
      <c r="Y83" s="51"/>
      <c r="Z83" s="51"/>
    </row>
    <row r="84" spans="1:26" s="52" customFormat="1" ht="12" thickBot="1" x14ac:dyDescent="0.4">
      <c r="A84" s="787"/>
      <c r="B84" s="780"/>
      <c r="C84" s="795"/>
      <c r="D84" s="780"/>
      <c r="E84" s="771"/>
      <c r="F84" s="775"/>
      <c r="G84" s="793"/>
      <c r="H84" s="186" t="str">
        <f>+IF('8 Mapa Riesgo, Plan Acción'!M86="","",'8 Mapa Riesgo, Plan Acción'!M86)</f>
        <v/>
      </c>
      <c r="I84" s="108" t="str">
        <f>+IF('8 Mapa Riesgo, Plan Acción'!N86="","",'8 Mapa Riesgo, Plan Acción'!N86)</f>
        <v/>
      </c>
      <c r="J84" s="192" t="str">
        <f>+IF('8 Mapa Riesgo, Plan Acción'!O86="","",'8 Mapa Riesgo, Plan Acción'!O86)</f>
        <v/>
      </c>
      <c r="K84" s="192" t="str">
        <f>+IF('8 Mapa Riesgo, Plan Acción'!P86="","",'8 Mapa Riesgo, Plan Acción'!P86)</f>
        <v/>
      </c>
      <c r="L84" s="212" t="str">
        <f>+IF('8 Mapa Riesgo, Plan Acción'!Q86="","",'8 Mapa Riesgo, Plan Acción'!Q86)</f>
        <v/>
      </c>
      <c r="M84" s="213" t="str">
        <f>+IF('8 Mapa Riesgo, Plan Acción'!R86="","",'8 Mapa Riesgo, Plan Acción'!R86)</f>
        <v/>
      </c>
      <c r="N84" s="197" t="str">
        <f>+IF('8 Mapa Riesgo, Plan Acción'!S86="","",'8 Mapa Riesgo, Plan Acción'!S86)</f>
        <v/>
      </c>
      <c r="O84" s="192" t="str">
        <f>+IF('8 Mapa Riesgo, Plan Acción'!T86="","",'8 Mapa Riesgo, Plan Acción'!T86)</f>
        <v/>
      </c>
      <c r="P84" s="192" t="str">
        <f>+IF('8 Mapa Riesgo, Plan Acción'!U86="","",'8 Mapa Riesgo, Plan Acción'!U86)</f>
        <v/>
      </c>
      <c r="Q84" s="139" t="str">
        <f>+IF('8 Mapa Riesgo, Plan Acción'!V86="","",'8 Mapa Riesgo, Plan Acción'!V86)</f>
        <v/>
      </c>
      <c r="R84" s="139" t="str">
        <f>+IF('8 Mapa Riesgo, Plan Acción'!W86="","",'8 Mapa Riesgo, Plan Acción'!W86)</f>
        <v/>
      </c>
      <c r="U84" s="51"/>
      <c r="V84" s="51"/>
      <c r="W84" s="51"/>
      <c r="X84" s="51"/>
      <c r="Y84" s="51"/>
      <c r="Z84" s="51"/>
    </row>
    <row r="85" spans="1:26" s="52" customFormat="1" x14ac:dyDescent="0.35">
      <c r="A85" s="785" t="str">
        <f>'1 Contexto e Identificación'!$A$16</f>
        <v>R6</v>
      </c>
      <c r="B85" s="789" t="str">
        <f>+'1 Contexto e Identificación'!$E$16</f>
        <v xml:space="preserve">  </v>
      </c>
      <c r="C85" s="798" t="s">
        <v>244</v>
      </c>
      <c r="D85" s="789" t="str">
        <f>+IF('5 Valoración Control'!G87="","",'5 Valoración Control'!G87)</f>
        <v/>
      </c>
      <c r="E85" s="769" t="str">
        <f>+'6 Mapa Calor Residual'!$C$17</f>
        <v/>
      </c>
      <c r="F85" s="773" t="str">
        <f>+'6 Mapa Calor Residual'!$D$17</f>
        <v/>
      </c>
      <c r="G85" s="791" t="str">
        <f>+'6 Mapa Calor Residual'!$E$17</f>
        <v/>
      </c>
      <c r="H85" s="187" t="str">
        <f>+IF('8 Mapa Riesgo, Plan Acción'!M87="","",'8 Mapa Riesgo, Plan Acción'!M87)</f>
        <v/>
      </c>
      <c r="I85" s="106" t="str">
        <f>+IF('8 Mapa Riesgo, Plan Acción'!N87="","",'8 Mapa Riesgo, Plan Acción'!N87)</f>
        <v/>
      </c>
      <c r="J85" s="190" t="str">
        <f>+IF('8 Mapa Riesgo, Plan Acción'!O87="","",'8 Mapa Riesgo, Plan Acción'!O87)</f>
        <v/>
      </c>
      <c r="K85" s="190" t="str">
        <f>+IF('8 Mapa Riesgo, Plan Acción'!P87="","",'8 Mapa Riesgo, Plan Acción'!P87)</f>
        <v/>
      </c>
      <c r="L85" s="214" t="str">
        <f>+IF('8 Mapa Riesgo, Plan Acción'!Q87="","",'8 Mapa Riesgo, Plan Acción'!Q87)</f>
        <v/>
      </c>
      <c r="M85" s="215" t="str">
        <f>+IF('8 Mapa Riesgo, Plan Acción'!R87="","",'8 Mapa Riesgo, Plan Acción'!R87)</f>
        <v/>
      </c>
      <c r="N85" s="198" t="str">
        <f>+IF('8 Mapa Riesgo, Plan Acción'!S87="","",'8 Mapa Riesgo, Plan Acción'!S87)</f>
        <v/>
      </c>
      <c r="O85" s="190" t="str">
        <f>+IF('8 Mapa Riesgo, Plan Acción'!T87="","",'8 Mapa Riesgo, Plan Acción'!T87)</f>
        <v/>
      </c>
      <c r="P85" s="190" t="str">
        <f>+IF('8 Mapa Riesgo, Plan Acción'!U87="","",'8 Mapa Riesgo, Plan Acción'!U87)</f>
        <v/>
      </c>
      <c r="Q85" s="130" t="str">
        <f>+IF('8 Mapa Riesgo, Plan Acción'!V87="","",'8 Mapa Riesgo, Plan Acción'!V87)</f>
        <v/>
      </c>
      <c r="R85" s="130" t="str">
        <f>+IF('8 Mapa Riesgo, Plan Acción'!W87="","",'8 Mapa Riesgo, Plan Acción'!W87)</f>
        <v/>
      </c>
      <c r="U85" s="51"/>
      <c r="V85" s="51"/>
      <c r="W85" s="51"/>
      <c r="X85" s="51"/>
      <c r="Y85" s="51"/>
      <c r="Z85" s="51"/>
    </row>
    <row r="86" spans="1:26" s="52" customFormat="1" x14ac:dyDescent="0.35">
      <c r="A86" s="786"/>
      <c r="B86" s="767"/>
      <c r="C86" s="794"/>
      <c r="D86" s="767"/>
      <c r="E86" s="770"/>
      <c r="F86" s="774"/>
      <c r="G86" s="792"/>
      <c r="H86" s="185" t="str">
        <f>+IF('8 Mapa Riesgo, Plan Acción'!M88="","",'8 Mapa Riesgo, Plan Acción'!M88)</f>
        <v/>
      </c>
      <c r="I86" s="107" t="str">
        <f>+IF('8 Mapa Riesgo, Plan Acción'!N88="","",'8 Mapa Riesgo, Plan Acción'!N88)</f>
        <v/>
      </c>
      <c r="J86" s="137" t="str">
        <f>+IF('8 Mapa Riesgo, Plan Acción'!O88="","",'8 Mapa Riesgo, Plan Acción'!O88)</f>
        <v/>
      </c>
      <c r="K86" s="137" t="str">
        <f>+IF('8 Mapa Riesgo, Plan Acción'!P88="","",'8 Mapa Riesgo, Plan Acción'!P88)</f>
        <v/>
      </c>
      <c r="L86" s="210" t="str">
        <f>+IF('8 Mapa Riesgo, Plan Acción'!Q88="","",'8 Mapa Riesgo, Plan Acción'!Q88)</f>
        <v/>
      </c>
      <c r="M86" s="211" t="str">
        <f>+IF('8 Mapa Riesgo, Plan Acción'!R88="","",'8 Mapa Riesgo, Plan Acción'!R88)</f>
        <v/>
      </c>
      <c r="N86" s="196" t="str">
        <f>+IF('8 Mapa Riesgo, Plan Acción'!S88="","",'8 Mapa Riesgo, Plan Acción'!S88)</f>
        <v/>
      </c>
      <c r="O86" s="137" t="str">
        <f>+IF('8 Mapa Riesgo, Plan Acción'!T88="","",'8 Mapa Riesgo, Plan Acción'!T88)</f>
        <v/>
      </c>
      <c r="P86" s="137" t="str">
        <f>+IF('8 Mapa Riesgo, Plan Acción'!U88="","",'8 Mapa Riesgo, Plan Acción'!U88)</f>
        <v/>
      </c>
      <c r="Q86" s="138" t="str">
        <f>+IF('8 Mapa Riesgo, Plan Acción'!V88="","",'8 Mapa Riesgo, Plan Acción'!V88)</f>
        <v/>
      </c>
      <c r="R86" s="138" t="str">
        <f>+IF('8 Mapa Riesgo, Plan Acción'!W88="","",'8 Mapa Riesgo, Plan Acción'!W88)</f>
        <v/>
      </c>
      <c r="U86" s="51"/>
      <c r="V86" s="51"/>
      <c r="W86" s="51"/>
      <c r="X86" s="51"/>
      <c r="Y86" s="51"/>
      <c r="Z86" s="51"/>
    </row>
    <row r="87" spans="1:26" s="52" customFormat="1" x14ac:dyDescent="0.35">
      <c r="A87" s="786"/>
      <c r="B87" s="767"/>
      <c r="C87" s="794"/>
      <c r="D87" s="767"/>
      <c r="E87" s="770"/>
      <c r="F87" s="774"/>
      <c r="G87" s="792"/>
      <c r="H87" s="185" t="str">
        <f>+IF('8 Mapa Riesgo, Plan Acción'!M89="","",'8 Mapa Riesgo, Plan Acción'!M89)</f>
        <v/>
      </c>
      <c r="I87" s="107" t="str">
        <f>+IF('8 Mapa Riesgo, Plan Acción'!N89="","",'8 Mapa Riesgo, Plan Acción'!N89)</f>
        <v/>
      </c>
      <c r="J87" s="137" t="str">
        <f>+IF('8 Mapa Riesgo, Plan Acción'!O89="","",'8 Mapa Riesgo, Plan Acción'!O89)</f>
        <v/>
      </c>
      <c r="K87" s="137" t="str">
        <f>+IF('8 Mapa Riesgo, Plan Acción'!P89="","",'8 Mapa Riesgo, Plan Acción'!P89)</f>
        <v/>
      </c>
      <c r="L87" s="210" t="str">
        <f>+IF('8 Mapa Riesgo, Plan Acción'!Q89="","",'8 Mapa Riesgo, Plan Acción'!Q89)</f>
        <v/>
      </c>
      <c r="M87" s="211" t="str">
        <f>+IF('8 Mapa Riesgo, Plan Acción'!R89="","",'8 Mapa Riesgo, Plan Acción'!R89)</f>
        <v/>
      </c>
      <c r="N87" s="196" t="str">
        <f>+IF('8 Mapa Riesgo, Plan Acción'!S89="","",'8 Mapa Riesgo, Plan Acción'!S89)</f>
        <v/>
      </c>
      <c r="O87" s="137" t="str">
        <f>+IF('8 Mapa Riesgo, Plan Acción'!T89="","",'8 Mapa Riesgo, Plan Acción'!T89)</f>
        <v/>
      </c>
      <c r="P87" s="137" t="str">
        <f>+IF('8 Mapa Riesgo, Plan Acción'!U89="","",'8 Mapa Riesgo, Plan Acción'!U89)</f>
        <v/>
      </c>
      <c r="Q87" s="138" t="str">
        <f>+IF('8 Mapa Riesgo, Plan Acción'!V89="","",'8 Mapa Riesgo, Plan Acción'!V89)</f>
        <v/>
      </c>
      <c r="R87" s="138" t="str">
        <f>+IF('8 Mapa Riesgo, Plan Acción'!W89="","",'8 Mapa Riesgo, Plan Acción'!W89)</f>
        <v/>
      </c>
      <c r="U87" s="51"/>
      <c r="V87" s="51"/>
      <c r="W87" s="51"/>
      <c r="X87" s="51"/>
      <c r="Y87" s="51"/>
      <c r="Z87" s="51"/>
    </row>
    <row r="88" spans="1:26" s="52" customFormat="1" x14ac:dyDescent="0.35">
      <c r="A88" s="786"/>
      <c r="B88" s="767"/>
      <c r="C88" s="794" t="s">
        <v>259</v>
      </c>
      <c r="D88" s="767" t="str">
        <f>+IF('5 Valoración Control'!G90="","",'5 Valoración Control'!G90)</f>
        <v/>
      </c>
      <c r="E88" s="770"/>
      <c r="F88" s="774"/>
      <c r="G88" s="792"/>
      <c r="H88" s="185" t="str">
        <f>+IF('8 Mapa Riesgo, Plan Acción'!M90="","",'8 Mapa Riesgo, Plan Acción'!M90)</f>
        <v/>
      </c>
      <c r="I88" s="107" t="str">
        <f>+IF('8 Mapa Riesgo, Plan Acción'!N90="","",'8 Mapa Riesgo, Plan Acción'!N90)</f>
        <v/>
      </c>
      <c r="J88" s="137" t="str">
        <f>+IF('8 Mapa Riesgo, Plan Acción'!O90="","",'8 Mapa Riesgo, Plan Acción'!O90)</f>
        <v/>
      </c>
      <c r="K88" s="137" t="str">
        <f>+IF('8 Mapa Riesgo, Plan Acción'!P90="","",'8 Mapa Riesgo, Plan Acción'!P90)</f>
        <v/>
      </c>
      <c r="L88" s="210" t="str">
        <f>+IF('8 Mapa Riesgo, Plan Acción'!Q90="","",'8 Mapa Riesgo, Plan Acción'!Q90)</f>
        <v/>
      </c>
      <c r="M88" s="211" t="str">
        <f>+IF('8 Mapa Riesgo, Plan Acción'!R90="","",'8 Mapa Riesgo, Plan Acción'!R90)</f>
        <v/>
      </c>
      <c r="N88" s="196" t="str">
        <f>+IF('8 Mapa Riesgo, Plan Acción'!S90="","",'8 Mapa Riesgo, Plan Acción'!S90)</f>
        <v/>
      </c>
      <c r="O88" s="137" t="str">
        <f>+IF('8 Mapa Riesgo, Plan Acción'!T90="","",'8 Mapa Riesgo, Plan Acción'!T90)</f>
        <v/>
      </c>
      <c r="P88" s="137" t="str">
        <f>+IF('8 Mapa Riesgo, Plan Acción'!U90="","",'8 Mapa Riesgo, Plan Acción'!U90)</f>
        <v/>
      </c>
      <c r="Q88" s="138" t="str">
        <f>+IF('8 Mapa Riesgo, Plan Acción'!V90="","",'8 Mapa Riesgo, Plan Acción'!V90)</f>
        <v/>
      </c>
      <c r="R88" s="138" t="str">
        <f>+IF('8 Mapa Riesgo, Plan Acción'!W90="","",'8 Mapa Riesgo, Plan Acción'!W90)</f>
        <v/>
      </c>
      <c r="U88" s="51"/>
      <c r="V88" s="51"/>
      <c r="W88" s="51"/>
      <c r="X88" s="51"/>
      <c r="Y88" s="51"/>
      <c r="Z88" s="51"/>
    </row>
    <row r="89" spans="1:26" s="52" customFormat="1" x14ac:dyDescent="0.35">
      <c r="A89" s="786"/>
      <c r="B89" s="767"/>
      <c r="C89" s="794"/>
      <c r="D89" s="767"/>
      <c r="E89" s="770"/>
      <c r="F89" s="774"/>
      <c r="G89" s="792"/>
      <c r="H89" s="185" t="str">
        <f>+IF('8 Mapa Riesgo, Plan Acción'!M91="","",'8 Mapa Riesgo, Plan Acción'!M91)</f>
        <v/>
      </c>
      <c r="I89" s="107" t="str">
        <f>+IF('8 Mapa Riesgo, Plan Acción'!N91="","",'8 Mapa Riesgo, Plan Acción'!N91)</f>
        <v/>
      </c>
      <c r="J89" s="137" t="str">
        <f>+IF('8 Mapa Riesgo, Plan Acción'!O91="","",'8 Mapa Riesgo, Plan Acción'!O91)</f>
        <v/>
      </c>
      <c r="K89" s="137" t="str">
        <f>+IF('8 Mapa Riesgo, Plan Acción'!P91="","",'8 Mapa Riesgo, Plan Acción'!P91)</f>
        <v/>
      </c>
      <c r="L89" s="210" t="str">
        <f>+IF('8 Mapa Riesgo, Plan Acción'!Q91="","",'8 Mapa Riesgo, Plan Acción'!Q91)</f>
        <v/>
      </c>
      <c r="M89" s="211" t="str">
        <f>+IF('8 Mapa Riesgo, Plan Acción'!R91="","",'8 Mapa Riesgo, Plan Acción'!R91)</f>
        <v/>
      </c>
      <c r="N89" s="196" t="str">
        <f>+IF('8 Mapa Riesgo, Plan Acción'!S91="","",'8 Mapa Riesgo, Plan Acción'!S91)</f>
        <v/>
      </c>
      <c r="O89" s="137" t="str">
        <f>+IF('8 Mapa Riesgo, Plan Acción'!T91="","",'8 Mapa Riesgo, Plan Acción'!T91)</f>
        <v/>
      </c>
      <c r="P89" s="137" t="str">
        <f>+IF('8 Mapa Riesgo, Plan Acción'!U91="","",'8 Mapa Riesgo, Plan Acción'!U91)</f>
        <v/>
      </c>
      <c r="Q89" s="138" t="str">
        <f>+IF('8 Mapa Riesgo, Plan Acción'!V91="","",'8 Mapa Riesgo, Plan Acción'!V91)</f>
        <v/>
      </c>
      <c r="R89" s="138" t="str">
        <f>+IF('8 Mapa Riesgo, Plan Acción'!W91="","",'8 Mapa Riesgo, Plan Acción'!W91)</f>
        <v/>
      </c>
      <c r="U89" s="51"/>
      <c r="V89" s="51"/>
      <c r="W89" s="51"/>
      <c r="X89" s="51"/>
      <c r="Y89" s="51"/>
      <c r="Z89" s="51"/>
    </row>
    <row r="90" spans="1:26" s="52" customFormat="1" x14ac:dyDescent="0.35">
      <c r="A90" s="786"/>
      <c r="B90" s="767"/>
      <c r="C90" s="794"/>
      <c r="D90" s="767"/>
      <c r="E90" s="770"/>
      <c r="F90" s="774"/>
      <c r="G90" s="792"/>
      <c r="H90" s="185" t="str">
        <f>+IF('8 Mapa Riesgo, Plan Acción'!M92="","",'8 Mapa Riesgo, Plan Acción'!M92)</f>
        <v/>
      </c>
      <c r="I90" s="107" t="str">
        <f>+IF('8 Mapa Riesgo, Plan Acción'!N92="","",'8 Mapa Riesgo, Plan Acción'!N92)</f>
        <v/>
      </c>
      <c r="J90" s="137" t="str">
        <f>+IF('8 Mapa Riesgo, Plan Acción'!O92="","",'8 Mapa Riesgo, Plan Acción'!O92)</f>
        <v/>
      </c>
      <c r="K90" s="137" t="str">
        <f>+IF('8 Mapa Riesgo, Plan Acción'!P92="","",'8 Mapa Riesgo, Plan Acción'!P92)</f>
        <v/>
      </c>
      <c r="L90" s="210" t="str">
        <f>+IF('8 Mapa Riesgo, Plan Acción'!Q92="","",'8 Mapa Riesgo, Plan Acción'!Q92)</f>
        <v/>
      </c>
      <c r="M90" s="211" t="str">
        <f>+IF('8 Mapa Riesgo, Plan Acción'!R92="","",'8 Mapa Riesgo, Plan Acción'!R92)</f>
        <v/>
      </c>
      <c r="N90" s="196" t="str">
        <f>+IF('8 Mapa Riesgo, Plan Acción'!S92="","",'8 Mapa Riesgo, Plan Acción'!S92)</f>
        <v/>
      </c>
      <c r="O90" s="137" t="str">
        <f>+IF('8 Mapa Riesgo, Plan Acción'!T92="","",'8 Mapa Riesgo, Plan Acción'!T92)</f>
        <v/>
      </c>
      <c r="P90" s="137" t="str">
        <f>+IF('8 Mapa Riesgo, Plan Acción'!U92="","",'8 Mapa Riesgo, Plan Acción'!U92)</f>
        <v/>
      </c>
      <c r="Q90" s="138" t="str">
        <f>+IF('8 Mapa Riesgo, Plan Acción'!V92="","",'8 Mapa Riesgo, Plan Acción'!V92)</f>
        <v/>
      </c>
      <c r="R90" s="138" t="str">
        <f>+IF('8 Mapa Riesgo, Plan Acción'!W92="","",'8 Mapa Riesgo, Plan Acción'!W92)</f>
        <v/>
      </c>
      <c r="U90" s="51"/>
      <c r="V90" s="51"/>
      <c r="W90" s="51"/>
      <c r="X90" s="51"/>
      <c r="Y90" s="51"/>
      <c r="Z90" s="51"/>
    </row>
    <row r="91" spans="1:26" s="52" customFormat="1" x14ac:dyDescent="0.35">
      <c r="A91" s="786"/>
      <c r="B91" s="767"/>
      <c r="C91" s="794" t="s">
        <v>260</v>
      </c>
      <c r="D91" s="767" t="str">
        <f>+IF('5 Valoración Control'!G93="","",'5 Valoración Control'!G93)</f>
        <v/>
      </c>
      <c r="E91" s="770"/>
      <c r="F91" s="774"/>
      <c r="G91" s="792"/>
      <c r="H91" s="185" t="str">
        <f>+IF('8 Mapa Riesgo, Plan Acción'!M93="","",'8 Mapa Riesgo, Plan Acción'!M93)</f>
        <v/>
      </c>
      <c r="I91" s="107" t="str">
        <f>+IF('8 Mapa Riesgo, Plan Acción'!N93="","",'8 Mapa Riesgo, Plan Acción'!N93)</f>
        <v/>
      </c>
      <c r="J91" s="137" t="str">
        <f>+IF('8 Mapa Riesgo, Plan Acción'!O93="","",'8 Mapa Riesgo, Plan Acción'!O93)</f>
        <v/>
      </c>
      <c r="K91" s="137" t="str">
        <f>+IF('8 Mapa Riesgo, Plan Acción'!P93="","",'8 Mapa Riesgo, Plan Acción'!P93)</f>
        <v/>
      </c>
      <c r="L91" s="210" t="str">
        <f>+IF('8 Mapa Riesgo, Plan Acción'!Q93="","",'8 Mapa Riesgo, Plan Acción'!Q93)</f>
        <v/>
      </c>
      <c r="M91" s="211" t="str">
        <f>+IF('8 Mapa Riesgo, Plan Acción'!R93="","",'8 Mapa Riesgo, Plan Acción'!R93)</f>
        <v/>
      </c>
      <c r="N91" s="196" t="str">
        <f>+IF('8 Mapa Riesgo, Plan Acción'!S93="","",'8 Mapa Riesgo, Plan Acción'!S93)</f>
        <v/>
      </c>
      <c r="O91" s="137" t="str">
        <f>+IF('8 Mapa Riesgo, Plan Acción'!T93="","",'8 Mapa Riesgo, Plan Acción'!T93)</f>
        <v/>
      </c>
      <c r="P91" s="137" t="str">
        <f>+IF('8 Mapa Riesgo, Plan Acción'!U93="","",'8 Mapa Riesgo, Plan Acción'!U93)</f>
        <v/>
      </c>
      <c r="Q91" s="138" t="str">
        <f>+IF('8 Mapa Riesgo, Plan Acción'!V93="","",'8 Mapa Riesgo, Plan Acción'!V93)</f>
        <v/>
      </c>
      <c r="R91" s="138" t="str">
        <f>+IF('8 Mapa Riesgo, Plan Acción'!W93="","",'8 Mapa Riesgo, Plan Acción'!W93)</f>
        <v/>
      </c>
      <c r="U91" s="51"/>
      <c r="V91" s="51"/>
      <c r="W91" s="51"/>
      <c r="X91" s="51"/>
      <c r="Y91" s="51"/>
      <c r="Z91" s="51"/>
    </row>
    <row r="92" spans="1:26" s="52" customFormat="1" x14ac:dyDescent="0.35">
      <c r="A92" s="786"/>
      <c r="B92" s="767"/>
      <c r="C92" s="794"/>
      <c r="D92" s="767"/>
      <c r="E92" s="770"/>
      <c r="F92" s="774"/>
      <c r="G92" s="792"/>
      <c r="H92" s="185" t="str">
        <f>+IF('8 Mapa Riesgo, Plan Acción'!M94="","",'8 Mapa Riesgo, Plan Acción'!M94)</f>
        <v/>
      </c>
      <c r="I92" s="107" t="str">
        <f>+IF('8 Mapa Riesgo, Plan Acción'!N94="","",'8 Mapa Riesgo, Plan Acción'!N94)</f>
        <v/>
      </c>
      <c r="J92" s="137" t="str">
        <f>+IF('8 Mapa Riesgo, Plan Acción'!O94="","",'8 Mapa Riesgo, Plan Acción'!O94)</f>
        <v/>
      </c>
      <c r="K92" s="137" t="str">
        <f>+IF('8 Mapa Riesgo, Plan Acción'!P94="","",'8 Mapa Riesgo, Plan Acción'!P94)</f>
        <v/>
      </c>
      <c r="L92" s="210" t="str">
        <f>+IF('8 Mapa Riesgo, Plan Acción'!Q94="","",'8 Mapa Riesgo, Plan Acción'!Q94)</f>
        <v/>
      </c>
      <c r="M92" s="211" t="str">
        <f>+IF('8 Mapa Riesgo, Plan Acción'!R94="","",'8 Mapa Riesgo, Plan Acción'!R94)</f>
        <v/>
      </c>
      <c r="N92" s="196" t="str">
        <f>+IF('8 Mapa Riesgo, Plan Acción'!S94="","",'8 Mapa Riesgo, Plan Acción'!S94)</f>
        <v/>
      </c>
      <c r="O92" s="137" t="str">
        <f>+IF('8 Mapa Riesgo, Plan Acción'!T94="","",'8 Mapa Riesgo, Plan Acción'!T94)</f>
        <v/>
      </c>
      <c r="P92" s="137" t="str">
        <f>+IF('8 Mapa Riesgo, Plan Acción'!U94="","",'8 Mapa Riesgo, Plan Acción'!U94)</f>
        <v/>
      </c>
      <c r="Q92" s="138" t="str">
        <f>+IF('8 Mapa Riesgo, Plan Acción'!V94="","",'8 Mapa Riesgo, Plan Acción'!V94)</f>
        <v/>
      </c>
      <c r="R92" s="138" t="str">
        <f>+IF('8 Mapa Riesgo, Plan Acción'!W94="","",'8 Mapa Riesgo, Plan Acción'!W94)</f>
        <v/>
      </c>
      <c r="U92" s="51"/>
      <c r="V92" s="51"/>
      <c r="W92" s="51"/>
      <c r="X92" s="51"/>
      <c r="Y92" s="51"/>
      <c r="Z92" s="51"/>
    </row>
    <row r="93" spans="1:26" s="52" customFormat="1" x14ac:dyDescent="0.35">
      <c r="A93" s="786"/>
      <c r="B93" s="767"/>
      <c r="C93" s="794"/>
      <c r="D93" s="767"/>
      <c r="E93" s="770"/>
      <c r="F93" s="774"/>
      <c r="G93" s="792"/>
      <c r="H93" s="185" t="str">
        <f>+IF('8 Mapa Riesgo, Plan Acción'!M95="","",'8 Mapa Riesgo, Plan Acción'!M95)</f>
        <v/>
      </c>
      <c r="I93" s="107" t="str">
        <f>+IF('8 Mapa Riesgo, Plan Acción'!N95="","",'8 Mapa Riesgo, Plan Acción'!N95)</f>
        <v/>
      </c>
      <c r="J93" s="137" t="str">
        <f>+IF('8 Mapa Riesgo, Plan Acción'!O95="","",'8 Mapa Riesgo, Plan Acción'!O95)</f>
        <v/>
      </c>
      <c r="K93" s="137" t="str">
        <f>+IF('8 Mapa Riesgo, Plan Acción'!P95="","",'8 Mapa Riesgo, Plan Acción'!P95)</f>
        <v/>
      </c>
      <c r="L93" s="210" t="str">
        <f>+IF('8 Mapa Riesgo, Plan Acción'!Q95="","",'8 Mapa Riesgo, Plan Acción'!Q95)</f>
        <v/>
      </c>
      <c r="M93" s="211" t="str">
        <f>+IF('8 Mapa Riesgo, Plan Acción'!R95="","",'8 Mapa Riesgo, Plan Acción'!R95)</f>
        <v/>
      </c>
      <c r="N93" s="196" t="str">
        <f>+IF('8 Mapa Riesgo, Plan Acción'!S95="","",'8 Mapa Riesgo, Plan Acción'!S95)</f>
        <v/>
      </c>
      <c r="O93" s="137" t="str">
        <f>+IF('8 Mapa Riesgo, Plan Acción'!T95="","",'8 Mapa Riesgo, Plan Acción'!T95)</f>
        <v/>
      </c>
      <c r="P93" s="137" t="str">
        <f>+IF('8 Mapa Riesgo, Plan Acción'!U95="","",'8 Mapa Riesgo, Plan Acción'!U95)</f>
        <v/>
      </c>
      <c r="Q93" s="138" t="str">
        <f>+IF('8 Mapa Riesgo, Plan Acción'!V95="","",'8 Mapa Riesgo, Plan Acción'!V95)</f>
        <v/>
      </c>
      <c r="R93" s="138" t="str">
        <f>+IF('8 Mapa Riesgo, Plan Acción'!W95="","",'8 Mapa Riesgo, Plan Acción'!W95)</f>
        <v/>
      </c>
      <c r="U93" s="51"/>
      <c r="V93" s="51"/>
      <c r="W93" s="51"/>
      <c r="X93" s="51"/>
      <c r="Y93" s="51"/>
      <c r="Z93" s="51"/>
    </row>
    <row r="94" spans="1:26" s="52" customFormat="1" x14ac:dyDescent="0.35">
      <c r="A94" s="786"/>
      <c r="B94" s="767"/>
      <c r="C94" s="794" t="s">
        <v>261</v>
      </c>
      <c r="D94" s="767" t="str">
        <f>+IF('5 Valoración Control'!G96="","",'5 Valoración Control'!G96)</f>
        <v/>
      </c>
      <c r="E94" s="770"/>
      <c r="F94" s="774"/>
      <c r="G94" s="792"/>
      <c r="H94" s="185" t="str">
        <f>+IF('8 Mapa Riesgo, Plan Acción'!M96="","",'8 Mapa Riesgo, Plan Acción'!M96)</f>
        <v/>
      </c>
      <c r="I94" s="107" t="str">
        <f>+IF('8 Mapa Riesgo, Plan Acción'!N96="","",'8 Mapa Riesgo, Plan Acción'!N96)</f>
        <v/>
      </c>
      <c r="J94" s="137" t="str">
        <f>+IF('8 Mapa Riesgo, Plan Acción'!O96="","",'8 Mapa Riesgo, Plan Acción'!O96)</f>
        <v/>
      </c>
      <c r="K94" s="137" t="str">
        <f>+IF('8 Mapa Riesgo, Plan Acción'!P96="","",'8 Mapa Riesgo, Plan Acción'!P96)</f>
        <v/>
      </c>
      <c r="L94" s="210" t="str">
        <f>+IF('8 Mapa Riesgo, Plan Acción'!Q96="","",'8 Mapa Riesgo, Plan Acción'!Q96)</f>
        <v/>
      </c>
      <c r="M94" s="211" t="str">
        <f>+IF('8 Mapa Riesgo, Plan Acción'!R96="","",'8 Mapa Riesgo, Plan Acción'!R96)</f>
        <v/>
      </c>
      <c r="N94" s="196" t="str">
        <f>+IF('8 Mapa Riesgo, Plan Acción'!S96="","",'8 Mapa Riesgo, Plan Acción'!S96)</f>
        <v/>
      </c>
      <c r="O94" s="137" t="str">
        <f>+IF('8 Mapa Riesgo, Plan Acción'!T96="","",'8 Mapa Riesgo, Plan Acción'!T96)</f>
        <v/>
      </c>
      <c r="P94" s="137" t="str">
        <f>+IF('8 Mapa Riesgo, Plan Acción'!U96="","",'8 Mapa Riesgo, Plan Acción'!U96)</f>
        <v/>
      </c>
      <c r="Q94" s="138" t="str">
        <f>+IF('8 Mapa Riesgo, Plan Acción'!V96="","",'8 Mapa Riesgo, Plan Acción'!V96)</f>
        <v/>
      </c>
      <c r="R94" s="138" t="str">
        <f>+IF('8 Mapa Riesgo, Plan Acción'!W96="","",'8 Mapa Riesgo, Plan Acción'!W96)</f>
        <v/>
      </c>
      <c r="U94" s="51"/>
      <c r="V94" s="51"/>
      <c r="W94" s="51"/>
      <c r="X94" s="51"/>
      <c r="Y94" s="51"/>
      <c r="Z94" s="51"/>
    </row>
    <row r="95" spans="1:26" s="52" customFormat="1" x14ac:dyDescent="0.35">
      <c r="A95" s="786"/>
      <c r="B95" s="767"/>
      <c r="C95" s="794"/>
      <c r="D95" s="767"/>
      <c r="E95" s="770"/>
      <c r="F95" s="774"/>
      <c r="G95" s="792"/>
      <c r="H95" s="185" t="str">
        <f>+IF('8 Mapa Riesgo, Plan Acción'!M97="","",'8 Mapa Riesgo, Plan Acción'!M97)</f>
        <v/>
      </c>
      <c r="I95" s="107" t="str">
        <f>+IF('8 Mapa Riesgo, Plan Acción'!N97="","",'8 Mapa Riesgo, Plan Acción'!N97)</f>
        <v/>
      </c>
      <c r="J95" s="137" t="str">
        <f>+IF('8 Mapa Riesgo, Plan Acción'!O97="","",'8 Mapa Riesgo, Plan Acción'!O97)</f>
        <v/>
      </c>
      <c r="K95" s="137" t="str">
        <f>+IF('8 Mapa Riesgo, Plan Acción'!P97="","",'8 Mapa Riesgo, Plan Acción'!P97)</f>
        <v/>
      </c>
      <c r="L95" s="210" t="str">
        <f>+IF('8 Mapa Riesgo, Plan Acción'!Q97="","",'8 Mapa Riesgo, Plan Acción'!Q97)</f>
        <v/>
      </c>
      <c r="M95" s="211" t="str">
        <f>+IF('8 Mapa Riesgo, Plan Acción'!R97="","",'8 Mapa Riesgo, Plan Acción'!R97)</f>
        <v/>
      </c>
      <c r="N95" s="196" t="str">
        <f>+IF('8 Mapa Riesgo, Plan Acción'!S97="","",'8 Mapa Riesgo, Plan Acción'!S97)</f>
        <v/>
      </c>
      <c r="O95" s="137" t="str">
        <f>+IF('8 Mapa Riesgo, Plan Acción'!T97="","",'8 Mapa Riesgo, Plan Acción'!T97)</f>
        <v/>
      </c>
      <c r="P95" s="137" t="str">
        <f>+IF('8 Mapa Riesgo, Plan Acción'!U97="","",'8 Mapa Riesgo, Plan Acción'!U97)</f>
        <v/>
      </c>
      <c r="Q95" s="138" t="str">
        <f>+IF('8 Mapa Riesgo, Plan Acción'!V97="","",'8 Mapa Riesgo, Plan Acción'!V97)</f>
        <v/>
      </c>
      <c r="R95" s="138" t="str">
        <f>+IF('8 Mapa Riesgo, Plan Acción'!W97="","",'8 Mapa Riesgo, Plan Acción'!W97)</f>
        <v/>
      </c>
      <c r="U95" s="51"/>
      <c r="V95" s="51"/>
      <c r="W95" s="51"/>
      <c r="X95" s="51"/>
      <c r="Y95" s="51"/>
      <c r="Z95" s="51"/>
    </row>
    <row r="96" spans="1:26" s="52" customFormat="1" x14ac:dyDescent="0.35">
      <c r="A96" s="786"/>
      <c r="B96" s="767"/>
      <c r="C96" s="794"/>
      <c r="D96" s="767"/>
      <c r="E96" s="770"/>
      <c r="F96" s="774"/>
      <c r="G96" s="792"/>
      <c r="H96" s="185" t="str">
        <f>+IF('8 Mapa Riesgo, Plan Acción'!M98="","",'8 Mapa Riesgo, Plan Acción'!M98)</f>
        <v/>
      </c>
      <c r="I96" s="107" t="str">
        <f>+IF('8 Mapa Riesgo, Plan Acción'!N98="","",'8 Mapa Riesgo, Plan Acción'!N98)</f>
        <v/>
      </c>
      <c r="J96" s="137" t="str">
        <f>+IF('8 Mapa Riesgo, Plan Acción'!O98="","",'8 Mapa Riesgo, Plan Acción'!O98)</f>
        <v/>
      </c>
      <c r="K96" s="137" t="str">
        <f>+IF('8 Mapa Riesgo, Plan Acción'!P98="","",'8 Mapa Riesgo, Plan Acción'!P98)</f>
        <v/>
      </c>
      <c r="L96" s="210" t="str">
        <f>+IF('8 Mapa Riesgo, Plan Acción'!Q98="","",'8 Mapa Riesgo, Plan Acción'!Q98)</f>
        <v/>
      </c>
      <c r="M96" s="211" t="str">
        <f>+IF('8 Mapa Riesgo, Plan Acción'!R98="","",'8 Mapa Riesgo, Plan Acción'!R98)</f>
        <v/>
      </c>
      <c r="N96" s="196" t="str">
        <f>+IF('8 Mapa Riesgo, Plan Acción'!S98="","",'8 Mapa Riesgo, Plan Acción'!S98)</f>
        <v/>
      </c>
      <c r="O96" s="137" t="str">
        <f>+IF('8 Mapa Riesgo, Plan Acción'!T98="","",'8 Mapa Riesgo, Plan Acción'!T98)</f>
        <v/>
      </c>
      <c r="P96" s="137" t="str">
        <f>+IF('8 Mapa Riesgo, Plan Acción'!U98="","",'8 Mapa Riesgo, Plan Acción'!U98)</f>
        <v/>
      </c>
      <c r="Q96" s="138" t="str">
        <f>+IF('8 Mapa Riesgo, Plan Acción'!V98="","",'8 Mapa Riesgo, Plan Acción'!V98)</f>
        <v/>
      </c>
      <c r="R96" s="138" t="str">
        <f>+IF('8 Mapa Riesgo, Plan Acción'!W98="","",'8 Mapa Riesgo, Plan Acción'!W98)</f>
        <v/>
      </c>
      <c r="U96" s="51"/>
      <c r="V96" s="51"/>
      <c r="W96" s="51"/>
      <c r="X96" s="51"/>
      <c r="Y96" s="51"/>
      <c r="Z96" s="51"/>
    </row>
    <row r="97" spans="1:26" s="52" customFormat="1" x14ac:dyDescent="0.35">
      <c r="A97" s="786"/>
      <c r="B97" s="767"/>
      <c r="C97" s="794" t="s">
        <v>262</v>
      </c>
      <c r="D97" s="767" t="str">
        <f>+IF('5 Valoración Control'!G99="","",'5 Valoración Control'!G99)</f>
        <v/>
      </c>
      <c r="E97" s="770"/>
      <c r="F97" s="774"/>
      <c r="G97" s="792"/>
      <c r="H97" s="185" t="str">
        <f>+IF('8 Mapa Riesgo, Plan Acción'!M99="","",'8 Mapa Riesgo, Plan Acción'!M99)</f>
        <v/>
      </c>
      <c r="I97" s="107" t="str">
        <f>+IF('8 Mapa Riesgo, Plan Acción'!N99="","",'8 Mapa Riesgo, Plan Acción'!N99)</f>
        <v/>
      </c>
      <c r="J97" s="137" t="str">
        <f>+IF('8 Mapa Riesgo, Plan Acción'!O99="","",'8 Mapa Riesgo, Plan Acción'!O99)</f>
        <v/>
      </c>
      <c r="K97" s="137" t="str">
        <f>+IF('8 Mapa Riesgo, Plan Acción'!P99="","",'8 Mapa Riesgo, Plan Acción'!P99)</f>
        <v/>
      </c>
      <c r="L97" s="210" t="str">
        <f>+IF('8 Mapa Riesgo, Plan Acción'!Q99="","",'8 Mapa Riesgo, Plan Acción'!Q99)</f>
        <v/>
      </c>
      <c r="M97" s="211" t="str">
        <f>+IF('8 Mapa Riesgo, Plan Acción'!R99="","",'8 Mapa Riesgo, Plan Acción'!R99)</f>
        <v/>
      </c>
      <c r="N97" s="196" t="str">
        <f>+IF('8 Mapa Riesgo, Plan Acción'!S99="","",'8 Mapa Riesgo, Plan Acción'!S99)</f>
        <v/>
      </c>
      <c r="O97" s="137" t="str">
        <f>+IF('8 Mapa Riesgo, Plan Acción'!T99="","",'8 Mapa Riesgo, Plan Acción'!T99)</f>
        <v/>
      </c>
      <c r="P97" s="137" t="str">
        <f>+IF('8 Mapa Riesgo, Plan Acción'!U99="","",'8 Mapa Riesgo, Plan Acción'!U99)</f>
        <v/>
      </c>
      <c r="Q97" s="138" t="str">
        <f>+IF('8 Mapa Riesgo, Plan Acción'!V99="","",'8 Mapa Riesgo, Plan Acción'!V99)</f>
        <v/>
      </c>
      <c r="R97" s="138" t="str">
        <f>+IF('8 Mapa Riesgo, Plan Acción'!W99="","",'8 Mapa Riesgo, Plan Acción'!W99)</f>
        <v/>
      </c>
      <c r="U97" s="51"/>
      <c r="V97" s="51"/>
      <c r="W97" s="51"/>
      <c r="X97" s="51"/>
      <c r="Y97" s="51"/>
      <c r="Z97" s="51"/>
    </row>
    <row r="98" spans="1:26" s="52" customFormat="1" x14ac:dyDescent="0.35">
      <c r="A98" s="786"/>
      <c r="B98" s="767"/>
      <c r="C98" s="794"/>
      <c r="D98" s="767"/>
      <c r="E98" s="770"/>
      <c r="F98" s="774"/>
      <c r="G98" s="792"/>
      <c r="H98" s="185" t="str">
        <f>+IF('8 Mapa Riesgo, Plan Acción'!M100="","",'8 Mapa Riesgo, Plan Acción'!M100)</f>
        <v/>
      </c>
      <c r="I98" s="107" t="str">
        <f>+IF('8 Mapa Riesgo, Plan Acción'!N100="","",'8 Mapa Riesgo, Plan Acción'!N100)</f>
        <v/>
      </c>
      <c r="J98" s="137" t="str">
        <f>+IF('8 Mapa Riesgo, Plan Acción'!O100="","",'8 Mapa Riesgo, Plan Acción'!O100)</f>
        <v/>
      </c>
      <c r="K98" s="137" t="str">
        <f>+IF('8 Mapa Riesgo, Plan Acción'!P100="","",'8 Mapa Riesgo, Plan Acción'!P100)</f>
        <v/>
      </c>
      <c r="L98" s="210" t="str">
        <f>+IF('8 Mapa Riesgo, Plan Acción'!Q100="","",'8 Mapa Riesgo, Plan Acción'!Q100)</f>
        <v/>
      </c>
      <c r="M98" s="211" t="str">
        <f>+IF('8 Mapa Riesgo, Plan Acción'!R100="","",'8 Mapa Riesgo, Plan Acción'!R100)</f>
        <v/>
      </c>
      <c r="N98" s="196" t="str">
        <f>+IF('8 Mapa Riesgo, Plan Acción'!S100="","",'8 Mapa Riesgo, Plan Acción'!S100)</f>
        <v/>
      </c>
      <c r="O98" s="137" t="str">
        <f>+IF('8 Mapa Riesgo, Plan Acción'!T100="","",'8 Mapa Riesgo, Plan Acción'!T100)</f>
        <v/>
      </c>
      <c r="P98" s="137" t="str">
        <f>+IF('8 Mapa Riesgo, Plan Acción'!U100="","",'8 Mapa Riesgo, Plan Acción'!U100)</f>
        <v/>
      </c>
      <c r="Q98" s="138" t="str">
        <f>+IF('8 Mapa Riesgo, Plan Acción'!V100="","",'8 Mapa Riesgo, Plan Acción'!V100)</f>
        <v/>
      </c>
      <c r="R98" s="138" t="str">
        <f>+IF('8 Mapa Riesgo, Plan Acción'!W100="","",'8 Mapa Riesgo, Plan Acción'!W100)</f>
        <v/>
      </c>
      <c r="U98" s="51"/>
      <c r="V98" s="51"/>
      <c r="W98" s="51"/>
      <c r="X98" s="51"/>
      <c r="Y98" s="51"/>
      <c r="Z98" s="51"/>
    </row>
    <row r="99" spans="1:26" s="52" customFormat="1" ht="12" thickBot="1" x14ac:dyDescent="0.4">
      <c r="A99" s="787"/>
      <c r="B99" s="780"/>
      <c r="C99" s="795"/>
      <c r="D99" s="780"/>
      <c r="E99" s="771"/>
      <c r="F99" s="775"/>
      <c r="G99" s="793"/>
      <c r="H99" s="186" t="str">
        <f>+IF('8 Mapa Riesgo, Plan Acción'!M101="","",'8 Mapa Riesgo, Plan Acción'!M101)</f>
        <v/>
      </c>
      <c r="I99" s="108" t="str">
        <f>+IF('8 Mapa Riesgo, Plan Acción'!N101="","",'8 Mapa Riesgo, Plan Acción'!N101)</f>
        <v/>
      </c>
      <c r="J99" s="192" t="str">
        <f>+IF('8 Mapa Riesgo, Plan Acción'!O101="","",'8 Mapa Riesgo, Plan Acción'!O101)</f>
        <v/>
      </c>
      <c r="K99" s="192" t="str">
        <f>+IF('8 Mapa Riesgo, Plan Acción'!P101="","",'8 Mapa Riesgo, Plan Acción'!P101)</f>
        <v/>
      </c>
      <c r="L99" s="212" t="str">
        <f>+IF('8 Mapa Riesgo, Plan Acción'!Q101="","",'8 Mapa Riesgo, Plan Acción'!Q101)</f>
        <v/>
      </c>
      <c r="M99" s="213" t="str">
        <f>+IF('8 Mapa Riesgo, Plan Acción'!R101="","",'8 Mapa Riesgo, Plan Acción'!R101)</f>
        <v/>
      </c>
      <c r="N99" s="197" t="str">
        <f>+IF('8 Mapa Riesgo, Plan Acción'!S101="","",'8 Mapa Riesgo, Plan Acción'!S101)</f>
        <v/>
      </c>
      <c r="O99" s="192" t="str">
        <f>+IF('8 Mapa Riesgo, Plan Acción'!T101="","",'8 Mapa Riesgo, Plan Acción'!T101)</f>
        <v/>
      </c>
      <c r="P99" s="192" t="str">
        <f>+IF('8 Mapa Riesgo, Plan Acción'!U101="","",'8 Mapa Riesgo, Plan Acción'!U101)</f>
        <v/>
      </c>
      <c r="Q99" s="139" t="str">
        <f>+IF('8 Mapa Riesgo, Plan Acción'!V101="","",'8 Mapa Riesgo, Plan Acción'!V101)</f>
        <v/>
      </c>
      <c r="R99" s="139" t="str">
        <f>+IF('8 Mapa Riesgo, Plan Acción'!W101="","",'8 Mapa Riesgo, Plan Acción'!W101)</f>
        <v/>
      </c>
      <c r="U99" s="51"/>
      <c r="V99" s="51"/>
      <c r="W99" s="51"/>
      <c r="X99" s="51"/>
      <c r="Y99" s="51"/>
      <c r="Z99" s="51"/>
    </row>
    <row r="100" spans="1:26" s="52" customFormat="1" x14ac:dyDescent="0.35">
      <c r="A100" s="785" t="str">
        <f>'1 Contexto e Identificación'!$A$17</f>
        <v>R7</v>
      </c>
      <c r="B100" s="789" t="str">
        <f>+'1 Contexto e Identificación'!$E$17</f>
        <v xml:space="preserve">  </v>
      </c>
      <c r="C100" s="798" t="s">
        <v>244</v>
      </c>
      <c r="D100" s="789" t="str">
        <f>+IF('5 Valoración Control'!G102="","",'5 Valoración Control'!G102)</f>
        <v/>
      </c>
      <c r="E100" s="769" t="str">
        <f>+'6 Mapa Calor Residual'!$C$18</f>
        <v/>
      </c>
      <c r="F100" s="773" t="str">
        <f>+'6 Mapa Calor Residual'!$D$18</f>
        <v/>
      </c>
      <c r="G100" s="791" t="str">
        <f>+'6 Mapa Calor Residual'!$E$18</f>
        <v/>
      </c>
      <c r="H100" s="187" t="str">
        <f>+IF('8 Mapa Riesgo, Plan Acción'!M102="","",'8 Mapa Riesgo, Plan Acción'!M102)</f>
        <v/>
      </c>
      <c r="I100" s="106" t="str">
        <f>+IF('8 Mapa Riesgo, Plan Acción'!N102="","",'8 Mapa Riesgo, Plan Acción'!N102)</f>
        <v/>
      </c>
      <c r="J100" s="190" t="str">
        <f>+IF('8 Mapa Riesgo, Plan Acción'!O102="","",'8 Mapa Riesgo, Plan Acción'!O102)</f>
        <v/>
      </c>
      <c r="K100" s="190" t="str">
        <f>+IF('8 Mapa Riesgo, Plan Acción'!P102="","",'8 Mapa Riesgo, Plan Acción'!P102)</f>
        <v/>
      </c>
      <c r="L100" s="214" t="str">
        <f>+IF('8 Mapa Riesgo, Plan Acción'!Q102="","",'8 Mapa Riesgo, Plan Acción'!Q102)</f>
        <v/>
      </c>
      <c r="M100" s="215" t="str">
        <f>+IF('8 Mapa Riesgo, Plan Acción'!R102="","",'8 Mapa Riesgo, Plan Acción'!R102)</f>
        <v/>
      </c>
      <c r="N100" s="198" t="str">
        <f>+IF('8 Mapa Riesgo, Plan Acción'!S102="","",'8 Mapa Riesgo, Plan Acción'!S102)</f>
        <v/>
      </c>
      <c r="O100" s="190" t="str">
        <f>+IF('8 Mapa Riesgo, Plan Acción'!T102="","",'8 Mapa Riesgo, Plan Acción'!T102)</f>
        <v/>
      </c>
      <c r="P100" s="190" t="str">
        <f>+IF('8 Mapa Riesgo, Plan Acción'!U102="","",'8 Mapa Riesgo, Plan Acción'!U102)</f>
        <v/>
      </c>
      <c r="Q100" s="130" t="str">
        <f>+IF('8 Mapa Riesgo, Plan Acción'!V102="","",'8 Mapa Riesgo, Plan Acción'!V102)</f>
        <v/>
      </c>
      <c r="R100" s="130" t="str">
        <f>+IF('8 Mapa Riesgo, Plan Acción'!W102="","",'8 Mapa Riesgo, Plan Acción'!W102)</f>
        <v/>
      </c>
      <c r="U100" s="51"/>
      <c r="V100" s="51"/>
      <c r="W100" s="51"/>
      <c r="X100" s="51"/>
      <c r="Y100" s="51"/>
      <c r="Z100" s="51"/>
    </row>
    <row r="101" spans="1:26" s="52" customFormat="1" x14ac:dyDescent="0.35">
      <c r="A101" s="786"/>
      <c r="B101" s="767"/>
      <c r="C101" s="794"/>
      <c r="D101" s="767"/>
      <c r="E101" s="770"/>
      <c r="F101" s="774"/>
      <c r="G101" s="792"/>
      <c r="H101" s="185" t="str">
        <f>+IF('8 Mapa Riesgo, Plan Acción'!M103="","",'8 Mapa Riesgo, Plan Acción'!M103)</f>
        <v/>
      </c>
      <c r="I101" s="107" t="str">
        <f>+IF('8 Mapa Riesgo, Plan Acción'!N103="","",'8 Mapa Riesgo, Plan Acción'!N103)</f>
        <v/>
      </c>
      <c r="J101" s="137" t="str">
        <f>+IF('8 Mapa Riesgo, Plan Acción'!O103="","",'8 Mapa Riesgo, Plan Acción'!O103)</f>
        <v/>
      </c>
      <c r="K101" s="137" t="str">
        <f>+IF('8 Mapa Riesgo, Plan Acción'!P103="","",'8 Mapa Riesgo, Plan Acción'!P103)</f>
        <v/>
      </c>
      <c r="L101" s="210" t="str">
        <f>+IF('8 Mapa Riesgo, Plan Acción'!Q103="","",'8 Mapa Riesgo, Plan Acción'!Q103)</f>
        <v/>
      </c>
      <c r="M101" s="211" t="str">
        <f>+IF('8 Mapa Riesgo, Plan Acción'!R103="","",'8 Mapa Riesgo, Plan Acción'!R103)</f>
        <v/>
      </c>
      <c r="N101" s="196" t="str">
        <f>+IF('8 Mapa Riesgo, Plan Acción'!S103="","",'8 Mapa Riesgo, Plan Acción'!S103)</f>
        <v/>
      </c>
      <c r="O101" s="137" t="str">
        <f>+IF('8 Mapa Riesgo, Plan Acción'!T103="","",'8 Mapa Riesgo, Plan Acción'!T103)</f>
        <v/>
      </c>
      <c r="P101" s="137" t="str">
        <f>+IF('8 Mapa Riesgo, Plan Acción'!U103="","",'8 Mapa Riesgo, Plan Acción'!U103)</f>
        <v/>
      </c>
      <c r="Q101" s="138" t="str">
        <f>+IF('8 Mapa Riesgo, Plan Acción'!V103="","",'8 Mapa Riesgo, Plan Acción'!V103)</f>
        <v/>
      </c>
      <c r="R101" s="138" t="str">
        <f>+IF('8 Mapa Riesgo, Plan Acción'!W103="","",'8 Mapa Riesgo, Plan Acción'!W103)</f>
        <v/>
      </c>
      <c r="U101" s="51"/>
      <c r="V101" s="51"/>
      <c r="W101" s="51"/>
      <c r="X101" s="51"/>
      <c r="Y101" s="51"/>
      <c r="Z101" s="51"/>
    </row>
    <row r="102" spans="1:26" s="52" customFormat="1" x14ac:dyDescent="0.35">
      <c r="A102" s="786"/>
      <c r="B102" s="767"/>
      <c r="C102" s="794"/>
      <c r="D102" s="767"/>
      <c r="E102" s="770"/>
      <c r="F102" s="774"/>
      <c r="G102" s="792"/>
      <c r="H102" s="185" t="str">
        <f>+IF('8 Mapa Riesgo, Plan Acción'!M104="","",'8 Mapa Riesgo, Plan Acción'!M104)</f>
        <v/>
      </c>
      <c r="I102" s="107" t="str">
        <f>+IF('8 Mapa Riesgo, Plan Acción'!N104="","",'8 Mapa Riesgo, Plan Acción'!N104)</f>
        <v/>
      </c>
      <c r="J102" s="137" t="str">
        <f>+IF('8 Mapa Riesgo, Plan Acción'!O104="","",'8 Mapa Riesgo, Plan Acción'!O104)</f>
        <v/>
      </c>
      <c r="K102" s="137" t="str">
        <f>+IF('8 Mapa Riesgo, Plan Acción'!P104="","",'8 Mapa Riesgo, Plan Acción'!P104)</f>
        <v/>
      </c>
      <c r="L102" s="210" t="str">
        <f>+IF('8 Mapa Riesgo, Plan Acción'!Q104="","",'8 Mapa Riesgo, Plan Acción'!Q104)</f>
        <v/>
      </c>
      <c r="M102" s="211" t="str">
        <f>+IF('8 Mapa Riesgo, Plan Acción'!R104="","",'8 Mapa Riesgo, Plan Acción'!R104)</f>
        <v/>
      </c>
      <c r="N102" s="196" t="str">
        <f>+IF('8 Mapa Riesgo, Plan Acción'!S104="","",'8 Mapa Riesgo, Plan Acción'!S104)</f>
        <v/>
      </c>
      <c r="O102" s="137" t="str">
        <f>+IF('8 Mapa Riesgo, Plan Acción'!T104="","",'8 Mapa Riesgo, Plan Acción'!T104)</f>
        <v/>
      </c>
      <c r="P102" s="137" t="str">
        <f>+IF('8 Mapa Riesgo, Plan Acción'!U104="","",'8 Mapa Riesgo, Plan Acción'!U104)</f>
        <v/>
      </c>
      <c r="Q102" s="138" t="str">
        <f>+IF('8 Mapa Riesgo, Plan Acción'!V104="","",'8 Mapa Riesgo, Plan Acción'!V104)</f>
        <v/>
      </c>
      <c r="R102" s="138" t="str">
        <f>+IF('8 Mapa Riesgo, Plan Acción'!W104="","",'8 Mapa Riesgo, Plan Acción'!W104)</f>
        <v/>
      </c>
      <c r="U102" s="51"/>
      <c r="V102" s="51"/>
      <c r="W102" s="51"/>
      <c r="X102" s="51"/>
      <c r="Y102" s="51"/>
      <c r="Z102" s="51"/>
    </row>
    <row r="103" spans="1:26" s="52" customFormat="1" x14ac:dyDescent="0.35">
      <c r="A103" s="786"/>
      <c r="B103" s="767"/>
      <c r="C103" s="794" t="s">
        <v>259</v>
      </c>
      <c r="D103" s="767" t="str">
        <f>+IF('5 Valoración Control'!G105="","",'5 Valoración Control'!G105)</f>
        <v/>
      </c>
      <c r="E103" s="770"/>
      <c r="F103" s="774"/>
      <c r="G103" s="792"/>
      <c r="H103" s="185" t="str">
        <f>+IF('8 Mapa Riesgo, Plan Acción'!M105="","",'8 Mapa Riesgo, Plan Acción'!M105)</f>
        <v/>
      </c>
      <c r="I103" s="107" t="str">
        <f>+IF('8 Mapa Riesgo, Plan Acción'!N105="","",'8 Mapa Riesgo, Plan Acción'!N105)</f>
        <v/>
      </c>
      <c r="J103" s="137" t="str">
        <f>+IF('8 Mapa Riesgo, Plan Acción'!O105="","",'8 Mapa Riesgo, Plan Acción'!O105)</f>
        <v/>
      </c>
      <c r="K103" s="137" t="str">
        <f>+IF('8 Mapa Riesgo, Plan Acción'!P105="","",'8 Mapa Riesgo, Plan Acción'!P105)</f>
        <v/>
      </c>
      <c r="L103" s="210" t="str">
        <f>+IF('8 Mapa Riesgo, Plan Acción'!Q105="","",'8 Mapa Riesgo, Plan Acción'!Q105)</f>
        <v/>
      </c>
      <c r="M103" s="211" t="str">
        <f>+IF('8 Mapa Riesgo, Plan Acción'!R105="","",'8 Mapa Riesgo, Plan Acción'!R105)</f>
        <v/>
      </c>
      <c r="N103" s="196" t="str">
        <f>+IF('8 Mapa Riesgo, Plan Acción'!S105="","",'8 Mapa Riesgo, Plan Acción'!S105)</f>
        <v/>
      </c>
      <c r="O103" s="137" t="str">
        <f>+IF('8 Mapa Riesgo, Plan Acción'!T105="","",'8 Mapa Riesgo, Plan Acción'!T105)</f>
        <v/>
      </c>
      <c r="P103" s="137" t="str">
        <f>+IF('8 Mapa Riesgo, Plan Acción'!U105="","",'8 Mapa Riesgo, Plan Acción'!U105)</f>
        <v/>
      </c>
      <c r="Q103" s="138" t="str">
        <f>+IF('8 Mapa Riesgo, Plan Acción'!V105="","",'8 Mapa Riesgo, Plan Acción'!V105)</f>
        <v/>
      </c>
      <c r="R103" s="138" t="str">
        <f>+IF('8 Mapa Riesgo, Plan Acción'!W105="","",'8 Mapa Riesgo, Plan Acción'!W105)</f>
        <v/>
      </c>
      <c r="U103" s="51"/>
      <c r="V103" s="51"/>
      <c r="W103" s="51"/>
      <c r="X103" s="51"/>
      <c r="Y103" s="51"/>
      <c r="Z103" s="51"/>
    </row>
    <row r="104" spans="1:26" s="52" customFormat="1" x14ac:dyDescent="0.35">
      <c r="A104" s="786"/>
      <c r="B104" s="767"/>
      <c r="C104" s="794"/>
      <c r="D104" s="767"/>
      <c r="E104" s="770"/>
      <c r="F104" s="774"/>
      <c r="G104" s="792"/>
      <c r="H104" s="185" t="str">
        <f>+IF('8 Mapa Riesgo, Plan Acción'!M106="","",'8 Mapa Riesgo, Plan Acción'!M106)</f>
        <v/>
      </c>
      <c r="I104" s="107" t="str">
        <f>+IF('8 Mapa Riesgo, Plan Acción'!N106="","",'8 Mapa Riesgo, Plan Acción'!N106)</f>
        <v/>
      </c>
      <c r="J104" s="137" t="str">
        <f>+IF('8 Mapa Riesgo, Plan Acción'!O106="","",'8 Mapa Riesgo, Plan Acción'!O106)</f>
        <v/>
      </c>
      <c r="K104" s="137" t="str">
        <f>+IF('8 Mapa Riesgo, Plan Acción'!P106="","",'8 Mapa Riesgo, Plan Acción'!P106)</f>
        <v/>
      </c>
      <c r="L104" s="210" t="str">
        <f>+IF('8 Mapa Riesgo, Plan Acción'!Q106="","",'8 Mapa Riesgo, Plan Acción'!Q106)</f>
        <v/>
      </c>
      <c r="M104" s="211" t="str">
        <f>+IF('8 Mapa Riesgo, Plan Acción'!R106="","",'8 Mapa Riesgo, Plan Acción'!R106)</f>
        <v/>
      </c>
      <c r="N104" s="196" t="str">
        <f>+IF('8 Mapa Riesgo, Plan Acción'!S106="","",'8 Mapa Riesgo, Plan Acción'!S106)</f>
        <v/>
      </c>
      <c r="O104" s="137" t="str">
        <f>+IF('8 Mapa Riesgo, Plan Acción'!T106="","",'8 Mapa Riesgo, Plan Acción'!T106)</f>
        <v/>
      </c>
      <c r="P104" s="137" t="str">
        <f>+IF('8 Mapa Riesgo, Plan Acción'!U106="","",'8 Mapa Riesgo, Plan Acción'!U106)</f>
        <v/>
      </c>
      <c r="Q104" s="138" t="str">
        <f>+IF('8 Mapa Riesgo, Plan Acción'!V106="","",'8 Mapa Riesgo, Plan Acción'!V106)</f>
        <v/>
      </c>
      <c r="R104" s="138" t="str">
        <f>+IF('8 Mapa Riesgo, Plan Acción'!W106="","",'8 Mapa Riesgo, Plan Acción'!W106)</f>
        <v/>
      </c>
      <c r="U104" s="51"/>
      <c r="V104" s="51"/>
      <c r="W104" s="51"/>
      <c r="X104" s="51"/>
      <c r="Y104" s="51"/>
      <c r="Z104" s="51"/>
    </row>
    <row r="105" spans="1:26" s="52" customFormat="1" x14ac:dyDescent="0.35">
      <c r="A105" s="786"/>
      <c r="B105" s="767"/>
      <c r="C105" s="794"/>
      <c r="D105" s="767"/>
      <c r="E105" s="770"/>
      <c r="F105" s="774"/>
      <c r="G105" s="792"/>
      <c r="H105" s="185" t="str">
        <f>+IF('8 Mapa Riesgo, Plan Acción'!M107="","",'8 Mapa Riesgo, Plan Acción'!M107)</f>
        <v/>
      </c>
      <c r="I105" s="107" t="str">
        <f>+IF('8 Mapa Riesgo, Plan Acción'!N107="","",'8 Mapa Riesgo, Plan Acción'!N107)</f>
        <v/>
      </c>
      <c r="J105" s="137" t="str">
        <f>+IF('8 Mapa Riesgo, Plan Acción'!O107="","",'8 Mapa Riesgo, Plan Acción'!O107)</f>
        <v/>
      </c>
      <c r="K105" s="137" t="str">
        <f>+IF('8 Mapa Riesgo, Plan Acción'!P107="","",'8 Mapa Riesgo, Plan Acción'!P107)</f>
        <v/>
      </c>
      <c r="L105" s="210" t="str">
        <f>+IF('8 Mapa Riesgo, Plan Acción'!Q107="","",'8 Mapa Riesgo, Plan Acción'!Q107)</f>
        <v/>
      </c>
      <c r="M105" s="211" t="str">
        <f>+IF('8 Mapa Riesgo, Plan Acción'!R107="","",'8 Mapa Riesgo, Plan Acción'!R107)</f>
        <v/>
      </c>
      <c r="N105" s="196" t="str">
        <f>+IF('8 Mapa Riesgo, Plan Acción'!S107="","",'8 Mapa Riesgo, Plan Acción'!S107)</f>
        <v/>
      </c>
      <c r="O105" s="137" t="str">
        <f>+IF('8 Mapa Riesgo, Plan Acción'!T107="","",'8 Mapa Riesgo, Plan Acción'!T107)</f>
        <v/>
      </c>
      <c r="P105" s="137" t="str">
        <f>+IF('8 Mapa Riesgo, Plan Acción'!U107="","",'8 Mapa Riesgo, Plan Acción'!U107)</f>
        <v/>
      </c>
      <c r="Q105" s="138" t="str">
        <f>+IF('8 Mapa Riesgo, Plan Acción'!V107="","",'8 Mapa Riesgo, Plan Acción'!V107)</f>
        <v/>
      </c>
      <c r="R105" s="138" t="str">
        <f>+IF('8 Mapa Riesgo, Plan Acción'!W107="","",'8 Mapa Riesgo, Plan Acción'!W107)</f>
        <v/>
      </c>
      <c r="U105" s="51"/>
      <c r="V105" s="51"/>
      <c r="W105" s="51"/>
      <c r="X105" s="51"/>
      <c r="Y105" s="51"/>
      <c r="Z105" s="51"/>
    </row>
    <row r="106" spans="1:26" s="52" customFormat="1" x14ac:dyDescent="0.35">
      <c r="A106" s="786"/>
      <c r="B106" s="767"/>
      <c r="C106" s="794" t="s">
        <v>260</v>
      </c>
      <c r="D106" s="767" t="str">
        <f>+IF('5 Valoración Control'!G108="","",'5 Valoración Control'!G108)</f>
        <v/>
      </c>
      <c r="E106" s="770"/>
      <c r="F106" s="774"/>
      <c r="G106" s="792"/>
      <c r="H106" s="185" t="str">
        <f>+IF('8 Mapa Riesgo, Plan Acción'!M108="","",'8 Mapa Riesgo, Plan Acción'!M108)</f>
        <v/>
      </c>
      <c r="I106" s="107" t="str">
        <f>+IF('8 Mapa Riesgo, Plan Acción'!N108="","",'8 Mapa Riesgo, Plan Acción'!N108)</f>
        <v/>
      </c>
      <c r="J106" s="137" t="str">
        <f>+IF('8 Mapa Riesgo, Plan Acción'!O108="","",'8 Mapa Riesgo, Plan Acción'!O108)</f>
        <v/>
      </c>
      <c r="K106" s="137" t="str">
        <f>+IF('8 Mapa Riesgo, Plan Acción'!P108="","",'8 Mapa Riesgo, Plan Acción'!P108)</f>
        <v/>
      </c>
      <c r="L106" s="210" t="str">
        <f>+IF('8 Mapa Riesgo, Plan Acción'!Q108="","",'8 Mapa Riesgo, Plan Acción'!Q108)</f>
        <v/>
      </c>
      <c r="M106" s="211" t="str">
        <f>+IF('8 Mapa Riesgo, Plan Acción'!R108="","",'8 Mapa Riesgo, Plan Acción'!R108)</f>
        <v/>
      </c>
      <c r="N106" s="196" t="str">
        <f>+IF('8 Mapa Riesgo, Plan Acción'!S108="","",'8 Mapa Riesgo, Plan Acción'!S108)</f>
        <v/>
      </c>
      <c r="O106" s="137" t="str">
        <f>+IF('8 Mapa Riesgo, Plan Acción'!T108="","",'8 Mapa Riesgo, Plan Acción'!T108)</f>
        <v/>
      </c>
      <c r="P106" s="137" t="str">
        <f>+IF('8 Mapa Riesgo, Plan Acción'!U108="","",'8 Mapa Riesgo, Plan Acción'!U108)</f>
        <v/>
      </c>
      <c r="Q106" s="138" t="str">
        <f>+IF('8 Mapa Riesgo, Plan Acción'!V108="","",'8 Mapa Riesgo, Plan Acción'!V108)</f>
        <v/>
      </c>
      <c r="R106" s="138" t="str">
        <f>+IF('8 Mapa Riesgo, Plan Acción'!W108="","",'8 Mapa Riesgo, Plan Acción'!W108)</f>
        <v/>
      </c>
      <c r="U106" s="51"/>
      <c r="V106" s="51"/>
      <c r="W106" s="51"/>
      <c r="X106" s="51"/>
      <c r="Y106" s="51"/>
      <c r="Z106" s="51"/>
    </row>
    <row r="107" spans="1:26" s="52" customFormat="1" x14ac:dyDescent="0.35">
      <c r="A107" s="786"/>
      <c r="B107" s="767"/>
      <c r="C107" s="794"/>
      <c r="D107" s="767"/>
      <c r="E107" s="770"/>
      <c r="F107" s="774"/>
      <c r="G107" s="792"/>
      <c r="H107" s="185" t="str">
        <f>+IF('8 Mapa Riesgo, Plan Acción'!M109="","",'8 Mapa Riesgo, Plan Acción'!M109)</f>
        <v/>
      </c>
      <c r="I107" s="107" t="str">
        <f>+IF('8 Mapa Riesgo, Plan Acción'!N109="","",'8 Mapa Riesgo, Plan Acción'!N109)</f>
        <v/>
      </c>
      <c r="J107" s="137" t="str">
        <f>+IF('8 Mapa Riesgo, Plan Acción'!O109="","",'8 Mapa Riesgo, Plan Acción'!O109)</f>
        <v/>
      </c>
      <c r="K107" s="137" t="str">
        <f>+IF('8 Mapa Riesgo, Plan Acción'!P109="","",'8 Mapa Riesgo, Plan Acción'!P109)</f>
        <v/>
      </c>
      <c r="L107" s="210" t="str">
        <f>+IF('8 Mapa Riesgo, Plan Acción'!Q109="","",'8 Mapa Riesgo, Plan Acción'!Q109)</f>
        <v/>
      </c>
      <c r="M107" s="211" t="str">
        <f>+IF('8 Mapa Riesgo, Plan Acción'!R109="","",'8 Mapa Riesgo, Plan Acción'!R109)</f>
        <v/>
      </c>
      <c r="N107" s="196" t="str">
        <f>+IF('8 Mapa Riesgo, Plan Acción'!S109="","",'8 Mapa Riesgo, Plan Acción'!S109)</f>
        <v/>
      </c>
      <c r="O107" s="137" t="str">
        <f>+IF('8 Mapa Riesgo, Plan Acción'!T109="","",'8 Mapa Riesgo, Plan Acción'!T109)</f>
        <v/>
      </c>
      <c r="P107" s="137" t="str">
        <f>+IF('8 Mapa Riesgo, Plan Acción'!U109="","",'8 Mapa Riesgo, Plan Acción'!U109)</f>
        <v/>
      </c>
      <c r="Q107" s="138" t="str">
        <f>+IF('8 Mapa Riesgo, Plan Acción'!V109="","",'8 Mapa Riesgo, Plan Acción'!V109)</f>
        <v/>
      </c>
      <c r="R107" s="138" t="str">
        <f>+IF('8 Mapa Riesgo, Plan Acción'!W109="","",'8 Mapa Riesgo, Plan Acción'!W109)</f>
        <v/>
      </c>
      <c r="U107" s="51"/>
      <c r="V107" s="51"/>
      <c r="W107" s="51"/>
      <c r="X107" s="51"/>
      <c r="Y107" s="51"/>
      <c r="Z107" s="51"/>
    </row>
    <row r="108" spans="1:26" s="52" customFormat="1" x14ac:dyDescent="0.35">
      <c r="A108" s="786"/>
      <c r="B108" s="767"/>
      <c r="C108" s="794"/>
      <c r="D108" s="767"/>
      <c r="E108" s="770"/>
      <c r="F108" s="774"/>
      <c r="G108" s="792"/>
      <c r="H108" s="185" t="str">
        <f>+IF('8 Mapa Riesgo, Plan Acción'!M110="","",'8 Mapa Riesgo, Plan Acción'!M110)</f>
        <v/>
      </c>
      <c r="I108" s="107" t="str">
        <f>+IF('8 Mapa Riesgo, Plan Acción'!N110="","",'8 Mapa Riesgo, Plan Acción'!N110)</f>
        <v/>
      </c>
      <c r="J108" s="137" t="str">
        <f>+IF('8 Mapa Riesgo, Plan Acción'!O110="","",'8 Mapa Riesgo, Plan Acción'!O110)</f>
        <v/>
      </c>
      <c r="K108" s="137" t="str">
        <f>+IF('8 Mapa Riesgo, Plan Acción'!P110="","",'8 Mapa Riesgo, Plan Acción'!P110)</f>
        <v/>
      </c>
      <c r="L108" s="210" t="str">
        <f>+IF('8 Mapa Riesgo, Plan Acción'!Q110="","",'8 Mapa Riesgo, Plan Acción'!Q110)</f>
        <v/>
      </c>
      <c r="M108" s="211" t="str">
        <f>+IF('8 Mapa Riesgo, Plan Acción'!R110="","",'8 Mapa Riesgo, Plan Acción'!R110)</f>
        <v/>
      </c>
      <c r="N108" s="196" t="str">
        <f>+IF('8 Mapa Riesgo, Plan Acción'!S110="","",'8 Mapa Riesgo, Plan Acción'!S110)</f>
        <v/>
      </c>
      <c r="O108" s="137" t="str">
        <f>+IF('8 Mapa Riesgo, Plan Acción'!T110="","",'8 Mapa Riesgo, Plan Acción'!T110)</f>
        <v/>
      </c>
      <c r="P108" s="137" t="str">
        <f>+IF('8 Mapa Riesgo, Plan Acción'!U110="","",'8 Mapa Riesgo, Plan Acción'!U110)</f>
        <v/>
      </c>
      <c r="Q108" s="138" t="str">
        <f>+IF('8 Mapa Riesgo, Plan Acción'!V110="","",'8 Mapa Riesgo, Plan Acción'!V110)</f>
        <v/>
      </c>
      <c r="R108" s="138" t="str">
        <f>+IF('8 Mapa Riesgo, Plan Acción'!W110="","",'8 Mapa Riesgo, Plan Acción'!W110)</f>
        <v/>
      </c>
      <c r="U108" s="51"/>
      <c r="V108" s="51"/>
      <c r="W108" s="51"/>
      <c r="X108" s="51"/>
      <c r="Y108" s="51"/>
      <c r="Z108" s="51"/>
    </row>
    <row r="109" spans="1:26" s="52" customFormat="1" x14ac:dyDescent="0.35">
      <c r="A109" s="786"/>
      <c r="B109" s="767"/>
      <c r="C109" s="794" t="s">
        <v>261</v>
      </c>
      <c r="D109" s="767" t="str">
        <f>+IF('5 Valoración Control'!G111="","",'5 Valoración Control'!G111)</f>
        <v/>
      </c>
      <c r="E109" s="770"/>
      <c r="F109" s="774"/>
      <c r="G109" s="792"/>
      <c r="H109" s="185" t="str">
        <f>+IF('8 Mapa Riesgo, Plan Acción'!M111="","",'8 Mapa Riesgo, Plan Acción'!M111)</f>
        <v/>
      </c>
      <c r="I109" s="107" t="str">
        <f>+IF('8 Mapa Riesgo, Plan Acción'!N111="","",'8 Mapa Riesgo, Plan Acción'!N111)</f>
        <v/>
      </c>
      <c r="J109" s="137" t="str">
        <f>+IF('8 Mapa Riesgo, Plan Acción'!O111="","",'8 Mapa Riesgo, Plan Acción'!O111)</f>
        <v/>
      </c>
      <c r="K109" s="137" t="str">
        <f>+IF('8 Mapa Riesgo, Plan Acción'!P111="","",'8 Mapa Riesgo, Plan Acción'!P111)</f>
        <v/>
      </c>
      <c r="L109" s="210" t="str">
        <f>+IF('8 Mapa Riesgo, Plan Acción'!Q111="","",'8 Mapa Riesgo, Plan Acción'!Q111)</f>
        <v/>
      </c>
      <c r="M109" s="211" t="str">
        <f>+IF('8 Mapa Riesgo, Plan Acción'!R111="","",'8 Mapa Riesgo, Plan Acción'!R111)</f>
        <v/>
      </c>
      <c r="N109" s="196" t="str">
        <f>+IF('8 Mapa Riesgo, Plan Acción'!S111="","",'8 Mapa Riesgo, Plan Acción'!S111)</f>
        <v/>
      </c>
      <c r="O109" s="137" t="str">
        <f>+IF('8 Mapa Riesgo, Plan Acción'!T111="","",'8 Mapa Riesgo, Plan Acción'!T111)</f>
        <v/>
      </c>
      <c r="P109" s="137" t="str">
        <f>+IF('8 Mapa Riesgo, Plan Acción'!U111="","",'8 Mapa Riesgo, Plan Acción'!U111)</f>
        <v/>
      </c>
      <c r="Q109" s="138" t="str">
        <f>+IF('8 Mapa Riesgo, Plan Acción'!V111="","",'8 Mapa Riesgo, Plan Acción'!V111)</f>
        <v/>
      </c>
      <c r="R109" s="138" t="str">
        <f>+IF('8 Mapa Riesgo, Plan Acción'!W111="","",'8 Mapa Riesgo, Plan Acción'!W111)</f>
        <v/>
      </c>
      <c r="U109" s="51"/>
      <c r="V109" s="51"/>
      <c r="W109" s="51"/>
      <c r="X109" s="51"/>
      <c r="Y109" s="51"/>
      <c r="Z109" s="51"/>
    </row>
    <row r="110" spans="1:26" s="52" customFormat="1" x14ac:dyDescent="0.35">
      <c r="A110" s="786"/>
      <c r="B110" s="767"/>
      <c r="C110" s="794"/>
      <c r="D110" s="767"/>
      <c r="E110" s="770"/>
      <c r="F110" s="774"/>
      <c r="G110" s="792"/>
      <c r="H110" s="185" t="str">
        <f>+IF('8 Mapa Riesgo, Plan Acción'!M112="","",'8 Mapa Riesgo, Plan Acción'!M112)</f>
        <v/>
      </c>
      <c r="I110" s="107" t="str">
        <f>+IF('8 Mapa Riesgo, Plan Acción'!N112="","",'8 Mapa Riesgo, Plan Acción'!N112)</f>
        <v/>
      </c>
      <c r="J110" s="137" t="str">
        <f>+IF('8 Mapa Riesgo, Plan Acción'!O112="","",'8 Mapa Riesgo, Plan Acción'!O112)</f>
        <v/>
      </c>
      <c r="K110" s="137" t="str">
        <f>+IF('8 Mapa Riesgo, Plan Acción'!P112="","",'8 Mapa Riesgo, Plan Acción'!P112)</f>
        <v/>
      </c>
      <c r="L110" s="210" t="str">
        <f>+IF('8 Mapa Riesgo, Plan Acción'!Q112="","",'8 Mapa Riesgo, Plan Acción'!Q112)</f>
        <v/>
      </c>
      <c r="M110" s="211" t="str">
        <f>+IF('8 Mapa Riesgo, Plan Acción'!R112="","",'8 Mapa Riesgo, Plan Acción'!R112)</f>
        <v/>
      </c>
      <c r="N110" s="196" t="str">
        <f>+IF('8 Mapa Riesgo, Plan Acción'!S112="","",'8 Mapa Riesgo, Plan Acción'!S112)</f>
        <v/>
      </c>
      <c r="O110" s="137" t="str">
        <f>+IF('8 Mapa Riesgo, Plan Acción'!T112="","",'8 Mapa Riesgo, Plan Acción'!T112)</f>
        <v/>
      </c>
      <c r="P110" s="137" t="str">
        <f>+IF('8 Mapa Riesgo, Plan Acción'!U112="","",'8 Mapa Riesgo, Plan Acción'!U112)</f>
        <v/>
      </c>
      <c r="Q110" s="138" t="str">
        <f>+IF('8 Mapa Riesgo, Plan Acción'!V112="","",'8 Mapa Riesgo, Plan Acción'!V112)</f>
        <v/>
      </c>
      <c r="R110" s="138" t="str">
        <f>+IF('8 Mapa Riesgo, Plan Acción'!W112="","",'8 Mapa Riesgo, Plan Acción'!W112)</f>
        <v/>
      </c>
      <c r="U110" s="51"/>
      <c r="V110" s="51"/>
      <c r="W110" s="51"/>
      <c r="X110" s="51"/>
      <c r="Y110" s="51"/>
      <c r="Z110" s="51"/>
    </row>
    <row r="111" spans="1:26" s="52" customFormat="1" x14ac:dyDescent="0.35">
      <c r="A111" s="786"/>
      <c r="B111" s="767"/>
      <c r="C111" s="794"/>
      <c r="D111" s="767"/>
      <c r="E111" s="770"/>
      <c r="F111" s="774"/>
      <c r="G111" s="792"/>
      <c r="H111" s="185" t="str">
        <f>+IF('8 Mapa Riesgo, Plan Acción'!M113="","",'8 Mapa Riesgo, Plan Acción'!M113)</f>
        <v/>
      </c>
      <c r="I111" s="107" t="str">
        <f>+IF('8 Mapa Riesgo, Plan Acción'!N113="","",'8 Mapa Riesgo, Plan Acción'!N113)</f>
        <v/>
      </c>
      <c r="J111" s="137" t="str">
        <f>+IF('8 Mapa Riesgo, Plan Acción'!O113="","",'8 Mapa Riesgo, Plan Acción'!O113)</f>
        <v/>
      </c>
      <c r="K111" s="137" t="str">
        <f>+IF('8 Mapa Riesgo, Plan Acción'!P113="","",'8 Mapa Riesgo, Plan Acción'!P113)</f>
        <v/>
      </c>
      <c r="L111" s="210" t="str">
        <f>+IF('8 Mapa Riesgo, Plan Acción'!Q113="","",'8 Mapa Riesgo, Plan Acción'!Q113)</f>
        <v/>
      </c>
      <c r="M111" s="211" t="str">
        <f>+IF('8 Mapa Riesgo, Plan Acción'!R113="","",'8 Mapa Riesgo, Plan Acción'!R113)</f>
        <v/>
      </c>
      <c r="N111" s="196" t="str">
        <f>+IF('8 Mapa Riesgo, Plan Acción'!S113="","",'8 Mapa Riesgo, Plan Acción'!S113)</f>
        <v/>
      </c>
      <c r="O111" s="137" t="str">
        <f>+IF('8 Mapa Riesgo, Plan Acción'!T113="","",'8 Mapa Riesgo, Plan Acción'!T113)</f>
        <v/>
      </c>
      <c r="P111" s="137" t="str">
        <f>+IF('8 Mapa Riesgo, Plan Acción'!U113="","",'8 Mapa Riesgo, Plan Acción'!U113)</f>
        <v/>
      </c>
      <c r="Q111" s="138" t="str">
        <f>+IF('8 Mapa Riesgo, Plan Acción'!V113="","",'8 Mapa Riesgo, Plan Acción'!V113)</f>
        <v/>
      </c>
      <c r="R111" s="138" t="str">
        <f>+IF('8 Mapa Riesgo, Plan Acción'!W113="","",'8 Mapa Riesgo, Plan Acción'!W113)</f>
        <v/>
      </c>
      <c r="U111" s="51"/>
      <c r="V111" s="51"/>
      <c r="W111" s="51"/>
      <c r="X111" s="51"/>
      <c r="Y111" s="51"/>
      <c r="Z111" s="51"/>
    </row>
    <row r="112" spans="1:26" s="52" customFormat="1" x14ac:dyDescent="0.35">
      <c r="A112" s="786"/>
      <c r="B112" s="767"/>
      <c r="C112" s="794" t="s">
        <v>262</v>
      </c>
      <c r="D112" s="767" t="str">
        <f>+IF('5 Valoración Control'!G114="","",'5 Valoración Control'!G114)</f>
        <v/>
      </c>
      <c r="E112" s="770"/>
      <c r="F112" s="774"/>
      <c r="G112" s="792"/>
      <c r="H112" s="185" t="str">
        <f>+IF('8 Mapa Riesgo, Plan Acción'!M114="","",'8 Mapa Riesgo, Plan Acción'!M114)</f>
        <v/>
      </c>
      <c r="I112" s="107" t="str">
        <f>+IF('8 Mapa Riesgo, Plan Acción'!N114="","",'8 Mapa Riesgo, Plan Acción'!N114)</f>
        <v/>
      </c>
      <c r="J112" s="137" t="str">
        <f>+IF('8 Mapa Riesgo, Plan Acción'!O114="","",'8 Mapa Riesgo, Plan Acción'!O114)</f>
        <v/>
      </c>
      <c r="K112" s="137" t="str">
        <f>+IF('8 Mapa Riesgo, Plan Acción'!P114="","",'8 Mapa Riesgo, Plan Acción'!P114)</f>
        <v/>
      </c>
      <c r="L112" s="210" t="str">
        <f>+IF('8 Mapa Riesgo, Plan Acción'!Q114="","",'8 Mapa Riesgo, Plan Acción'!Q114)</f>
        <v/>
      </c>
      <c r="M112" s="211" t="str">
        <f>+IF('8 Mapa Riesgo, Plan Acción'!R114="","",'8 Mapa Riesgo, Plan Acción'!R114)</f>
        <v/>
      </c>
      <c r="N112" s="196" t="str">
        <f>+IF('8 Mapa Riesgo, Plan Acción'!S114="","",'8 Mapa Riesgo, Plan Acción'!S114)</f>
        <v/>
      </c>
      <c r="O112" s="137" t="str">
        <f>+IF('8 Mapa Riesgo, Plan Acción'!T114="","",'8 Mapa Riesgo, Plan Acción'!T114)</f>
        <v/>
      </c>
      <c r="P112" s="137" t="str">
        <f>+IF('8 Mapa Riesgo, Plan Acción'!U114="","",'8 Mapa Riesgo, Plan Acción'!U114)</f>
        <v/>
      </c>
      <c r="Q112" s="138" t="str">
        <f>+IF('8 Mapa Riesgo, Plan Acción'!V114="","",'8 Mapa Riesgo, Plan Acción'!V114)</f>
        <v/>
      </c>
      <c r="R112" s="138" t="str">
        <f>+IF('8 Mapa Riesgo, Plan Acción'!W114="","",'8 Mapa Riesgo, Plan Acción'!W114)</f>
        <v/>
      </c>
      <c r="U112" s="51"/>
      <c r="V112" s="51"/>
      <c r="W112" s="51"/>
      <c r="X112" s="51"/>
      <c r="Y112" s="51"/>
      <c r="Z112" s="51"/>
    </row>
    <row r="113" spans="1:26" s="52" customFormat="1" x14ac:dyDescent="0.35">
      <c r="A113" s="786"/>
      <c r="B113" s="767"/>
      <c r="C113" s="794"/>
      <c r="D113" s="767"/>
      <c r="E113" s="770"/>
      <c r="F113" s="774"/>
      <c r="G113" s="792"/>
      <c r="H113" s="185" t="str">
        <f>+IF('8 Mapa Riesgo, Plan Acción'!M115="","",'8 Mapa Riesgo, Plan Acción'!M115)</f>
        <v/>
      </c>
      <c r="I113" s="107" t="str">
        <f>+IF('8 Mapa Riesgo, Plan Acción'!N115="","",'8 Mapa Riesgo, Plan Acción'!N115)</f>
        <v/>
      </c>
      <c r="J113" s="137" t="str">
        <f>+IF('8 Mapa Riesgo, Plan Acción'!O115="","",'8 Mapa Riesgo, Plan Acción'!O115)</f>
        <v/>
      </c>
      <c r="K113" s="137" t="str">
        <f>+IF('8 Mapa Riesgo, Plan Acción'!P115="","",'8 Mapa Riesgo, Plan Acción'!P115)</f>
        <v/>
      </c>
      <c r="L113" s="210" t="str">
        <f>+IF('8 Mapa Riesgo, Plan Acción'!Q115="","",'8 Mapa Riesgo, Plan Acción'!Q115)</f>
        <v/>
      </c>
      <c r="M113" s="211" t="str">
        <f>+IF('8 Mapa Riesgo, Plan Acción'!R115="","",'8 Mapa Riesgo, Plan Acción'!R115)</f>
        <v/>
      </c>
      <c r="N113" s="196" t="str">
        <f>+IF('8 Mapa Riesgo, Plan Acción'!S115="","",'8 Mapa Riesgo, Plan Acción'!S115)</f>
        <v/>
      </c>
      <c r="O113" s="137" t="str">
        <f>+IF('8 Mapa Riesgo, Plan Acción'!T115="","",'8 Mapa Riesgo, Plan Acción'!T115)</f>
        <v/>
      </c>
      <c r="P113" s="137" t="str">
        <f>+IF('8 Mapa Riesgo, Plan Acción'!U115="","",'8 Mapa Riesgo, Plan Acción'!U115)</f>
        <v/>
      </c>
      <c r="Q113" s="138" t="str">
        <f>+IF('8 Mapa Riesgo, Plan Acción'!V115="","",'8 Mapa Riesgo, Plan Acción'!V115)</f>
        <v/>
      </c>
      <c r="R113" s="138" t="str">
        <f>+IF('8 Mapa Riesgo, Plan Acción'!W115="","",'8 Mapa Riesgo, Plan Acción'!W115)</f>
        <v/>
      </c>
      <c r="U113" s="51"/>
      <c r="V113" s="51"/>
      <c r="W113" s="51"/>
      <c r="X113" s="51"/>
      <c r="Y113" s="51"/>
      <c r="Z113" s="51"/>
    </row>
    <row r="114" spans="1:26" s="52" customFormat="1" ht="12" thickBot="1" x14ac:dyDescent="0.4">
      <c r="A114" s="787"/>
      <c r="B114" s="780"/>
      <c r="C114" s="795"/>
      <c r="D114" s="780"/>
      <c r="E114" s="771"/>
      <c r="F114" s="775"/>
      <c r="G114" s="793"/>
      <c r="H114" s="186" t="str">
        <f>+IF('8 Mapa Riesgo, Plan Acción'!M116="","",'8 Mapa Riesgo, Plan Acción'!M116)</f>
        <v/>
      </c>
      <c r="I114" s="108" t="str">
        <f>+IF('8 Mapa Riesgo, Plan Acción'!N116="","",'8 Mapa Riesgo, Plan Acción'!N116)</f>
        <v/>
      </c>
      <c r="J114" s="192" t="str">
        <f>+IF('8 Mapa Riesgo, Plan Acción'!O116="","",'8 Mapa Riesgo, Plan Acción'!O116)</f>
        <v/>
      </c>
      <c r="K114" s="192" t="str">
        <f>+IF('8 Mapa Riesgo, Plan Acción'!P116="","",'8 Mapa Riesgo, Plan Acción'!P116)</f>
        <v/>
      </c>
      <c r="L114" s="212" t="str">
        <f>+IF('8 Mapa Riesgo, Plan Acción'!Q116="","",'8 Mapa Riesgo, Plan Acción'!Q116)</f>
        <v/>
      </c>
      <c r="M114" s="213" t="str">
        <f>+IF('8 Mapa Riesgo, Plan Acción'!R116="","",'8 Mapa Riesgo, Plan Acción'!R116)</f>
        <v/>
      </c>
      <c r="N114" s="197" t="str">
        <f>+IF('8 Mapa Riesgo, Plan Acción'!S116="","",'8 Mapa Riesgo, Plan Acción'!S116)</f>
        <v/>
      </c>
      <c r="O114" s="192" t="str">
        <f>+IF('8 Mapa Riesgo, Plan Acción'!T116="","",'8 Mapa Riesgo, Plan Acción'!T116)</f>
        <v/>
      </c>
      <c r="P114" s="192" t="str">
        <f>+IF('8 Mapa Riesgo, Plan Acción'!U116="","",'8 Mapa Riesgo, Plan Acción'!U116)</f>
        <v/>
      </c>
      <c r="Q114" s="139" t="str">
        <f>+IF('8 Mapa Riesgo, Plan Acción'!V116="","",'8 Mapa Riesgo, Plan Acción'!V116)</f>
        <v/>
      </c>
      <c r="R114" s="139" t="str">
        <f>+IF('8 Mapa Riesgo, Plan Acción'!W116="","",'8 Mapa Riesgo, Plan Acción'!W116)</f>
        <v/>
      </c>
      <c r="U114" s="51"/>
      <c r="V114" s="51"/>
      <c r="W114" s="51"/>
      <c r="X114" s="51"/>
      <c r="Y114" s="51"/>
      <c r="Z114" s="51"/>
    </row>
    <row r="115" spans="1:26" s="52" customFormat="1" x14ac:dyDescent="0.35">
      <c r="A115" s="785" t="str">
        <f>'1 Contexto e Identificación'!$A$18</f>
        <v>R8</v>
      </c>
      <c r="B115" s="789">
        <f>+'1 Contexto e Identificación'!$E$18</f>
        <v>0</v>
      </c>
      <c r="C115" s="798" t="s">
        <v>244</v>
      </c>
      <c r="D115" s="789" t="str">
        <f>+IF('5 Valoración Control'!G117="","",'5 Valoración Control'!G117)</f>
        <v/>
      </c>
      <c r="E115" s="769" t="str">
        <f>+'6 Mapa Calor Residual'!$C$19</f>
        <v/>
      </c>
      <c r="F115" s="773" t="str">
        <f>+'6 Mapa Calor Residual'!$D$19</f>
        <v/>
      </c>
      <c r="G115" s="791" t="str">
        <f>+'6 Mapa Calor Residual'!$E$19</f>
        <v/>
      </c>
      <c r="H115" s="187" t="str">
        <f>+IF('8 Mapa Riesgo, Plan Acción'!M117="","",'8 Mapa Riesgo, Plan Acción'!M117)</f>
        <v/>
      </c>
      <c r="I115" s="106" t="str">
        <f>+IF('8 Mapa Riesgo, Plan Acción'!N117="","",'8 Mapa Riesgo, Plan Acción'!N117)</f>
        <v/>
      </c>
      <c r="J115" s="190" t="str">
        <f>+IF('8 Mapa Riesgo, Plan Acción'!O117="","",'8 Mapa Riesgo, Plan Acción'!O117)</f>
        <v/>
      </c>
      <c r="K115" s="190" t="str">
        <f>+IF('8 Mapa Riesgo, Plan Acción'!P117="","",'8 Mapa Riesgo, Plan Acción'!P117)</f>
        <v/>
      </c>
      <c r="L115" s="214" t="str">
        <f>+IF('8 Mapa Riesgo, Plan Acción'!Q117="","",'8 Mapa Riesgo, Plan Acción'!Q117)</f>
        <v/>
      </c>
      <c r="M115" s="215" t="str">
        <f>+IF('8 Mapa Riesgo, Plan Acción'!R117="","",'8 Mapa Riesgo, Plan Acción'!R117)</f>
        <v/>
      </c>
      <c r="N115" s="198" t="str">
        <f>+IF('8 Mapa Riesgo, Plan Acción'!S117="","",'8 Mapa Riesgo, Plan Acción'!S117)</f>
        <v/>
      </c>
      <c r="O115" s="190" t="str">
        <f>+IF('8 Mapa Riesgo, Plan Acción'!T117="","",'8 Mapa Riesgo, Plan Acción'!T117)</f>
        <v/>
      </c>
      <c r="P115" s="190" t="str">
        <f>+IF('8 Mapa Riesgo, Plan Acción'!U117="","",'8 Mapa Riesgo, Plan Acción'!U117)</f>
        <v/>
      </c>
      <c r="Q115" s="130" t="str">
        <f>+IF('8 Mapa Riesgo, Plan Acción'!V117="","",'8 Mapa Riesgo, Plan Acción'!V117)</f>
        <v/>
      </c>
      <c r="R115" s="130" t="str">
        <f>+IF('8 Mapa Riesgo, Plan Acción'!W117="","",'8 Mapa Riesgo, Plan Acción'!W117)</f>
        <v/>
      </c>
      <c r="U115" s="51"/>
      <c r="V115" s="51"/>
      <c r="W115" s="51"/>
      <c r="X115" s="51"/>
      <c r="Y115" s="51"/>
      <c r="Z115" s="51"/>
    </row>
    <row r="116" spans="1:26" s="52" customFormat="1" x14ac:dyDescent="0.35">
      <c r="A116" s="786"/>
      <c r="B116" s="767"/>
      <c r="C116" s="794"/>
      <c r="D116" s="767"/>
      <c r="E116" s="770"/>
      <c r="F116" s="774"/>
      <c r="G116" s="792"/>
      <c r="H116" s="185" t="str">
        <f>+IF('8 Mapa Riesgo, Plan Acción'!M118="","",'8 Mapa Riesgo, Plan Acción'!M118)</f>
        <v/>
      </c>
      <c r="I116" s="107" t="str">
        <f>+IF('8 Mapa Riesgo, Plan Acción'!N118="","",'8 Mapa Riesgo, Plan Acción'!N118)</f>
        <v/>
      </c>
      <c r="J116" s="137" t="str">
        <f>+IF('8 Mapa Riesgo, Plan Acción'!O118="","",'8 Mapa Riesgo, Plan Acción'!O118)</f>
        <v/>
      </c>
      <c r="K116" s="137" t="str">
        <f>+IF('8 Mapa Riesgo, Plan Acción'!P118="","",'8 Mapa Riesgo, Plan Acción'!P118)</f>
        <v/>
      </c>
      <c r="L116" s="210" t="str">
        <f>+IF('8 Mapa Riesgo, Plan Acción'!Q118="","",'8 Mapa Riesgo, Plan Acción'!Q118)</f>
        <v/>
      </c>
      <c r="M116" s="211" t="str">
        <f>+IF('8 Mapa Riesgo, Plan Acción'!R118="","",'8 Mapa Riesgo, Plan Acción'!R118)</f>
        <v/>
      </c>
      <c r="N116" s="196" t="str">
        <f>+IF('8 Mapa Riesgo, Plan Acción'!S118="","",'8 Mapa Riesgo, Plan Acción'!S118)</f>
        <v/>
      </c>
      <c r="O116" s="137" t="str">
        <f>+IF('8 Mapa Riesgo, Plan Acción'!T118="","",'8 Mapa Riesgo, Plan Acción'!T118)</f>
        <v/>
      </c>
      <c r="P116" s="137" t="str">
        <f>+IF('8 Mapa Riesgo, Plan Acción'!U118="","",'8 Mapa Riesgo, Plan Acción'!U118)</f>
        <v/>
      </c>
      <c r="Q116" s="138" t="str">
        <f>+IF('8 Mapa Riesgo, Plan Acción'!V118="","",'8 Mapa Riesgo, Plan Acción'!V118)</f>
        <v/>
      </c>
      <c r="R116" s="138" t="str">
        <f>+IF('8 Mapa Riesgo, Plan Acción'!W118="","",'8 Mapa Riesgo, Plan Acción'!W118)</f>
        <v/>
      </c>
      <c r="U116" s="51"/>
      <c r="V116" s="51"/>
      <c r="W116" s="51"/>
      <c r="X116" s="51"/>
      <c r="Y116" s="51"/>
      <c r="Z116" s="51"/>
    </row>
    <row r="117" spans="1:26" s="52" customFormat="1" x14ac:dyDescent="0.35">
      <c r="A117" s="786"/>
      <c r="B117" s="767"/>
      <c r="C117" s="794"/>
      <c r="D117" s="767"/>
      <c r="E117" s="770"/>
      <c r="F117" s="774"/>
      <c r="G117" s="792"/>
      <c r="H117" s="185" t="str">
        <f>+IF('8 Mapa Riesgo, Plan Acción'!M119="","",'8 Mapa Riesgo, Plan Acción'!M119)</f>
        <v/>
      </c>
      <c r="I117" s="107" t="str">
        <f>+IF('8 Mapa Riesgo, Plan Acción'!N119="","",'8 Mapa Riesgo, Plan Acción'!N119)</f>
        <v/>
      </c>
      <c r="J117" s="137" t="str">
        <f>+IF('8 Mapa Riesgo, Plan Acción'!O119="","",'8 Mapa Riesgo, Plan Acción'!O119)</f>
        <v/>
      </c>
      <c r="K117" s="137" t="str">
        <f>+IF('8 Mapa Riesgo, Plan Acción'!P119="","",'8 Mapa Riesgo, Plan Acción'!P119)</f>
        <v/>
      </c>
      <c r="L117" s="210" t="str">
        <f>+IF('8 Mapa Riesgo, Plan Acción'!Q119="","",'8 Mapa Riesgo, Plan Acción'!Q119)</f>
        <v/>
      </c>
      <c r="M117" s="211" t="str">
        <f>+IF('8 Mapa Riesgo, Plan Acción'!R119="","",'8 Mapa Riesgo, Plan Acción'!R119)</f>
        <v/>
      </c>
      <c r="N117" s="196" t="str">
        <f>+IF('8 Mapa Riesgo, Plan Acción'!S119="","",'8 Mapa Riesgo, Plan Acción'!S119)</f>
        <v/>
      </c>
      <c r="O117" s="137" t="str">
        <f>+IF('8 Mapa Riesgo, Plan Acción'!T119="","",'8 Mapa Riesgo, Plan Acción'!T119)</f>
        <v/>
      </c>
      <c r="P117" s="137" t="str">
        <f>+IF('8 Mapa Riesgo, Plan Acción'!U119="","",'8 Mapa Riesgo, Plan Acción'!U119)</f>
        <v/>
      </c>
      <c r="Q117" s="138" t="str">
        <f>+IF('8 Mapa Riesgo, Plan Acción'!V119="","",'8 Mapa Riesgo, Plan Acción'!V119)</f>
        <v/>
      </c>
      <c r="R117" s="138" t="str">
        <f>+IF('8 Mapa Riesgo, Plan Acción'!W119="","",'8 Mapa Riesgo, Plan Acción'!W119)</f>
        <v/>
      </c>
      <c r="U117" s="51"/>
      <c r="V117" s="51"/>
      <c r="W117" s="51"/>
      <c r="X117" s="51"/>
      <c r="Y117" s="51"/>
      <c r="Z117" s="51"/>
    </row>
    <row r="118" spans="1:26" s="52" customFormat="1" x14ac:dyDescent="0.35">
      <c r="A118" s="786"/>
      <c r="B118" s="767"/>
      <c r="C118" s="794" t="s">
        <v>259</v>
      </c>
      <c r="D118" s="767" t="str">
        <f>+IF('5 Valoración Control'!G120="","",'5 Valoración Control'!G120)</f>
        <v/>
      </c>
      <c r="E118" s="770"/>
      <c r="F118" s="774"/>
      <c r="G118" s="792"/>
      <c r="H118" s="185" t="str">
        <f>+IF('8 Mapa Riesgo, Plan Acción'!M120="","",'8 Mapa Riesgo, Plan Acción'!M120)</f>
        <v/>
      </c>
      <c r="I118" s="107" t="str">
        <f>+IF('8 Mapa Riesgo, Plan Acción'!N120="","",'8 Mapa Riesgo, Plan Acción'!N120)</f>
        <v/>
      </c>
      <c r="J118" s="137" t="str">
        <f>+IF('8 Mapa Riesgo, Plan Acción'!O120="","",'8 Mapa Riesgo, Plan Acción'!O120)</f>
        <v/>
      </c>
      <c r="K118" s="137" t="str">
        <f>+IF('8 Mapa Riesgo, Plan Acción'!P120="","",'8 Mapa Riesgo, Plan Acción'!P120)</f>
        <v/>
      </c>
      <c r="L118" s="210" t="str">
        <f>+IF('8 Mapa Riesgo, Plan Acción'!Q120="","",'8 Mapa Riesgo, Plan Acción'!Q120)</f>
        <v/>
      </c>
      <c r="M118" s="211" t="str">
        <f>+IF('8 Mapa Riesgo, Plan Acción'!R120="","",'8 Mapa Riesgo, Plan Acción'!R120)</f>
        <v/>
      </c>
      <c r="N118" s="196" t="str">
        <f>+IF('8 Mapa Riesgo, Plan Acción'!S120="","",'8 Mapa Riesgo, Plan Acción'!S120)</f>
        <v/>
      </c>
      <c r="O118" s="137" t="str">
        <f>+IF('8 Mapa Riesgo, Plan Acción'!T120="","",'8 Mapa Riesgo, Plan Acción'!T120)</f>
        <v/>
      </c>
      <c r="P118" s="137" t="str">
        <f>+IF('8 Mapa Riesgo, Plan Acción'!U120="","",'8 Mapa Riesgo, Plan Acción'!U120)</f>
        <v/>
      </c>
      <c r="Q118" s="138" t="str">
        <f>+IF('8 Mapa Riesgo, Plan Acción'!V120="","",'8 Mapa Riesgo, Plan Acción'!V120)</f>
        <v/>
      </c>
      <c r="R118" s="138" t="str">
        <f>+IF('8 Mapa Riesgo, Plan Acción'!W120="","",'8 Mapa Riesgo, Plan Acción'!W120)</f>
        <v/>
      </c>
      <c r="U118" s="51"/>
      <c r="V118" s="51"/>
      <c r="W118" s="51"/>
      <c r="X118" s="51"/>
      <c r="Y118" s="51"/>
      <c r="Z118" s="51"/>
    </row>
    <row r="119" spans="1:26" s="52" customFormat="1" x14ac:dyDescent="0.35">
      <c r="A119" s="786"/>
      <c r="B119" s="767"/>
      <c r="C119" s="794"/>
      <c r="D119" s="767"/>
      <c r="E119" s="770"/>
      <c r="F119" s="774"/>
      <c r="G119" s="792"/>
      <c r="H119" s="185" t="str">
        <f>+IF('8 Mapa Riesgo, Plan Acción'!M121="","",'8 Mapa Riesgo, Plan Acción'!M121)</f>
        <v/>
      </c>
      <c r="I119" s="107" t="str">
        <f>+IF('8 Mapa Riesgo, Plan Acción'!N121="","",'8 Mapa Riesgo, Plan Acción'!N121)</f>
        <v/>
      </c>
      <c r="J119" s="137" t="str">
        <f>+IF('8 Mapa Riesgo, Plan Acción'!O121="","",'8 Mapa Riesgo, Plan Acción'!O121)</f>
        <v/>
      </c>
      <c r="K119" s="137" t="str">
        <f>+IF('8 Mapa Riesgo, Plan Acción'!P121="","",'8 Mapa Riesgo, Plan Acción'!P121)</f>
        <v/>
      </c>
      <c r="L119" s="210" t="str">
        <f>+IF('8 Mapa Riesgo, Plan Acción'!Q121="","",'8 Mapa Riesgo, Plan Acción'!Q121)</f>
        <v/>
      </c>
      <c r="M119" s="211" t="str">
        <f>+IF('8 Mapa Riesgo, Plan Acción'!R121="","",'8 Mapa Riesgo, Plan Acción'!R121)</f>
        <v/>
      </c>
      <c r="N119" s="196" t="str">
        <f>+IF('8 Mapa Riesgo, Plan Acción'!S121="","",'8 Mapa Riesgo, Plan Acción'!S121)</f>
        <v/>
      </c>
      <c r="O119" s="137" t="str">
        <f>+IF('8 Mapa Riesgo, Plan Acción'!T121="","",'8 Mapa Riesgo, Plan Acción'!T121)</f>
        <v/>
      </c>
      <c r="P119" s="137" t="str">
        <f>+IF('8 Mapa Riesgo, Plan Acción'!U121="","",'8 Mapa Riesgo, Plan Acción'!U121)</f>
        <v/>
      </c>
      <c r="Q119" s="138" t="str">
        <f>+IF('8 Mapa Riesgo, Plan Acción'!V121="","",'8 Mapa Riesgo, Plan Acción'!V121)</f>
        <v/>
      </c>
      <c r="R119" s="138" t="str">
        <f>+IF('8 Mapa Riesgo, Plan Acción'!W121="","",'8 Mapa Riesgo, Plan Acción'!W121)</f>
        <v/>
      </c>
      <c r="U119" s="51"/>
      <c r="V119" s="51"/>
      <c r="W119" s="51"/>
      <c r="X119" s="51"/>
      <c r="Y119" s="51"/>
      <c r="Z119" s="51"/>
    </row>
    <row r="120" spans="1:26" s="52" customFormat="1" x14ac:dyDescent="0.35">
      <c r="A120" s="786"/>
      <c r="B120" s="767"/>
      <c r="C120" s="794"/>
      <c r="D120" s="767"/>
      <c r="E120" s="770"/>
      <c r="F120" s="774"/>
      <c r="G120" s="792"/>
      <c r="H120" s="185" t="str">
        <f>+IF('8 Mapa Riesgo, Plan Acción'!M122="","",'8 Mapa Riesgo, Plan Acción'!M122)</f>
        <v/>
      </c>
      <c r="I120" s="107" t="str">
        <f>+IF('8 Mapa Riesgo, Plan Acción'!N122="","",'8 Mapa Riesgo, Plan Acción'!N122)</f>
        <v/>
      </c>
      <c r="J120" s="137" t="str">
        <f>+IF('8 Mapa Riesgo, Plan Acción'!O122="","",'8 Mapa Riesgo, Plan Acción'!O122)</f>
        <v/>
      </c>
      <c r="K120" s="137" t="str">
        <f>+IF('8 Mapa Riesgo, Plan Acción'!P122="","",'8 Mapa Riesgo, Plan Acción'!P122)</f>
        <v/>
      </c>
      <c r="L120" s="210" t="str">
        <f>+IF('8 Mapa Riesgo, Plan Acción'!Q122="","",'8 Mapa Riesgo, Plan Acción'!Q122)</f>
        <v/>
      </c>
      <c r="M120" s="211" t="str">
        <f>+IF('8 Mapa Riesgo, Plan Acción'!R122="","",'8 Mapa Riesgo, Plan Acción'!R122)</f>
        <v/>
      </c>
      <c r="N120" s="196" t="str">
        <f>+IF('8 Mapa Riesgo, Plan Acción'!S122="","",'8 Mapa Riesgo, Plan Acción'!S122)</f>
        <v/>
      </c>
      <c r="O120" s="137" t="str">
        <f>+IF('8 Mapa Riesgo, Plan Acción'!T122="","",'8 Mapa Riesgo, Plan Acción'!T122)</f>
        <v/>
      </c>
      <c r="P120" s="137" t="str">
        <f>+IF('8 Mapa Riesgo, Plan Acción'!U122="","",'8 Mapa Riesgo, Plan Acción'!U122)</f>
        <v/>
      </c>
      <c r="Q120" s="138" t="str">
        <f>+IF('8 Mapa Riesgo, Plan Acción'!V122="","",'8 Mapa Riesgo, Plan Acción'!V122)</f>
        <v/>
      </c>
      <c r="R120" s="138" t="str">
        <f>+IF('8 Mapa Riesgo, Plan Acción'!W122="","",'8 Mapa Riesgo, Plan Acción'!W122)</f>
        <v/>
      </c>
      <c r="U120" s="51"/>
      <c r="V120" s="51"/>
      <c r="W120" s="51"/>
      <c r="X120" s="51"/>
      <c r="Y120" s="51"/>
      <c r="Z120" s="51"/>
    </row>
    <row r="121" spans="1:26" s="52" customFormat="1" x14ac:dyDescent="0.35">
      <c r="A121" s="786"/>
      <c r="B121" s="767"/>
      <c r="C121" s="794" t="s">
        <v>260</v>
      </c>
      <c r="D121" s="767" t="str">
        <f>+IF('5 Valoración Control'!G123="","",'5 Valoración Control'!G123)</f>
        <v/>
      </c>
      <c r="E121" s="770"/>
      <c r="F121" s="774"/>
      <c r="G121" s="792"/>
      <c r="H121" s="185" t="str">
        <f>+IF('8 Mapa Riesgo, Plan Acción'!M123="","",'8 Mapa Riesgo, Plan Acción'!M123)</f>
        <v/>
      </c>
      <c r="I121" s="107" t="str">
        <f>+IF('8 Mapa Riesgo, Plan Acción'!N123="","",'8 Mapa Riesgo, Plan Acción'!N123)</f>
        <v/>
      </c>
      <c r="J121" s="137" t="str">
        <f>+IF('8 Mapa Riesgo, Plan Acción'!O123="","",'8 Mapa Riesgo, Plan Acción'!O123)</f>
        <v/>
      </c>
      <c r="K121" s="137" t="str">
        <f>+IF('8 Mapa Riesgo, Plan Acción'!P123="","",'8 Mapa Riesgo, Plan Acción'!P123)</f>
        <v/>
      </c>
      <c r="L121" s="210" t="str">
        <f>+IF('8 Mapa Riesgo, Plan Acción'!Q123="","",'8 Mapa Riesgo, Plan Acción'!Q123)</f>
        <v/>
      </c>
      <c r="M121" s="211" t="str">
        <f>+IF('8 Mapa Riesgo, Plan Acción'!R123="","",'8 Mapa Riesgo, Plan Acción'!R123)</f>
        <v/>
      </c>
      <c r="N121" s="196" t="str">
        <f>+IF('8 Mapa Riesgo, Plan Acción'!S123="","",'8 Mapa Riesgo, Plan Acción'!S123)</f>
        <v/>
      </c>
      <c r="O121" s="137" t="str">
        <f>+IF('8 Mapa Riesgo, Plan Acción'!T123="","",'8 Mapa Riesgo, Plan Acción'!T123)</f>
        <v/>
      </c>
      <c r="P121" s="137" t="str">
        <f>+IF('8 Mapa Riesgo, Plan Acción'!U123="","",'8 Mapa Riesgo, Plan Acción'!U123)</f>
        <v/>
      </c>
      <c r="Q121" s="138" t="str">
        <f>+IF('8 Mapa Riesgo, Plan Acción'!V123="","",'8 Mapa Riesgo, Plan Acción'!V123)</f>
        <v/>
      </c>
      <c r="R121" s="138" t="str">
        <f>+IF('8 Mapa Riesgo, Plan Acción'!W123="","",'8 Mapa Riesgo, Plan Acción'!W123)</f>
        <v/>
      </c>
      <c r="U121" s="51"/>
      <c r="V121" s="51"/>
      <c r="W121" s="51"/>
      <c r="X121" s="51"/>
      <c r="Y121" s="51"/>
      <c r="Z121" s="51"/>
    </row>
    <row r="122" spans="1:26" s="52" customFormat="1" x14ac:dyDescent="0.35">
      <c r="A122" s="786"/>
      <c r="B122" s="767"/>
      <c r="C122" s="794"/>
      <c r="D122" s="767"/>
      <c r="E122" s="770"/>
      <c r="F122" s="774"/>
      <c r="G122" s="792"/>
      <c r="H122" s="185" t="str">
        <f>+IF('8 Mapa Riesgo, Plan Acción'!M124="","",'8 Mapa Riesgo, Plan Acción'!M124)</f>
        <v/>
      </c>
      <c r="I122" s="107" t="str">
        <f>+IF('8 Mapa Riesgo, Plan Acción'!N124="","",'8 Mapa Riesgo, Plan Acción'!N124)</f>
        <v/>
      </c>
      <c r="J122" s="137" t="str">
        <f>+IF('8 Mapa Riesgo, Plan Acción'!O124="","",'8 Mapa Riesgo, Plan Acción'!O124)</f>
        <v/>
      </c>
      <c r="K122" s="137" t="str">
        <f>+IF('8 Mapa Riesgo, Plan Acción'!P124="","",'8 Mapa Riesgo, Plan Acción'!P124)</f>
        <v/>
      </c>
      <c r="L122" s="210" t="str">
        <f>+IF('8 Mapa Riesgo, Plan Acción'!Q124="","",'8 Mapa Riesgo, Plan Acción'!Q124)</f>
        <v/>
      </c>
      <c r="M122" s="211" t="str">
        <f>+IF('8 Mapa Riesgo, Plan Acción'!R124="","",'8 Mapa Riesgo, Plan Acción'!R124)</f>
        <v/>
      </c>
      <c r="N122" s="196" t="str">
        <f>+IF('8 Mapa Riesgo, Plan Acción'!S124="","",'8 Mapa Riesgo, Plan Acción'!S124)</f>
        <v/>
      </c>
      <c r="O122" s="137" t="str">
        <f>+IF('8 Mapa Riesgo, Plan Acción'!T124="","",'8 Mapa Riesgo, Plan Acción'!T124)</f>
        <v/>
      </c>
      <c r="P122" s="137" t="str">
        <f>+IF('8 Mapa Riesgo, Plan Acción'!U124="","",'8 Mapa Riesgo, Plan Acción'!U124)</f>
        <v/>
      </c>
      <c r="Q122" s="138" t="str">
        <f>+IF('8 Mapa Riesgo, Plan Acción'!V124="","",'8 Mapa Riesgo, Plan Acción'!V124)</f>
        <v/>
      </c>
      <c r="R122" s="138" t="str">
        <f>+IF('8 Mapa Riesgo, Plan Acción'!W124="","",'8 Mapa Riesgo, Plan Acción'!W124)</f>
        <v/>
      </c>
      <c r="U122" s="51"/>
      <c r="V122" s="51"/>
      <c r="W122" s="51"/>
      <c r="X122" s="51"/>
      <c r="Y122" s="51"/>
      <c r="Z122" s="51"/>
    </row>
    <row r="123" spans="1:26" s="52" customFormat="1" x14ac:dyDescent="0.35">
      <c r="A123" s="786"/>
      <c r="B123" s="767"/>
      <c r="C123" s="794"/>
      <c r="D123" s="767"/>
      <c r="E123" s="770"/>
      <c r="F123" s="774"/>
      <c r="G123" s="792"/>
      <c r="H123" s="185" t="str">
        <f>+IF('8 Mapa Riesgo, Plan Acción'!M125="","",'8 Mapa Riesgo, Plan Acción'!M125)</f>
        <v/>
      </c>
      <c r="I123" s="107" t="str">
        <f>+IF('8 Mapa Riesgo, Plan Acción'!N125="","",'8 Mapa Riesgo, Plan Acción'!N125)</f>
        <v/>
      </c>
      <c r="J123" s="137" t="str">
        <f>+IF('8 Mapa Riesgo, Plan Acción'!O125="","",'8 Mapa Riesgo, Plan Acción'!O125)</f>
        <v/>
      </c>
      <c r="K123" s="137" t="str">
        <f>+IF('8 Mapa Riesgo, Plan Acción'!P125="","",'8 Mapa Riesgo, Plan Acción'!P125)</f>
        <v/>
      </c>
      <c r="L123" s="210" t="str">
        <f>+IF('8 Mapa Riesgo, Plan Acción'!Q125="","",'8 Mapa Riesgo, Plan Acción'!Q125)</f>
        <v/>
      </c>
      <c r="M123" s="211" t="str">
        <f>+IF('8 Mapa Riesgo, Plan Acción'!R125="","",'8 Mapa Riesgo, Plan Acción'!R125)</f>
        <v/>
      </c>
      <c r="N123" s="196" t="str">
        <f>+IF('8 Mapa Riesgo, Plan Acción'!S125="","",'8 Mapa Riesgo, Plan Acción'!S125)</f>
        <v/>
      </c>
      <c r="O123" s="137" t="str">
        <f>+IF('8 Mapa Riesgo, Plan Acción'!T125="","",'8 Mapa Riesgo, Plan Acción'!T125)</f>
        <v/>
      </c>
      <c r="P123" s="137" t="str">
        <f>+IF('8 Mapa Riesgo, Plan Acción'!U125="","",'8 Mapa Riesgo, Plan Acción'!U125)</f>
        <v/>
      </c>
      <c r="Q123" s="138" t="str">
        <f>+IF('8 Mapa Riesgo, Plan Acción'!V125="","",'8 Mapa Riesgo, Plan Acción'!V125)</f>
        <v/>
      </c>
      <c r="R123" s="138" t="str">
        <f>+IF('8 Mapa Riesgo, Plan Acción'!W125="","",'8 Mapa Riesgo, Plan Acción'!W125)</f>
        <v/>
      </c>
      <c r="U123" s="51"/>
      <c r="V123" s="51"/>
      <c r="W123" s="51"/>
      <c r="X123" s="51"/>
      <c r="Y123" s="51"/>
      <c r="Z123" s="51"/>
    </row>
    <row r="124" spans="1:26" s="52" customFormat="1" x14ac:dyDescent="0.35">
      <c r="A124" s="786"/>
      <c r="B124" s="767"/>
      <c r="C124" s="794" t="s">
        <v>261</v>
      </c>
      <c r="D124" s="767" t="str">
        <f>+IF('5 Valoración Control'!G126="","",'5 Valoración Control'!G126)</f>
        <v/>
      </c>
      <c r="E124" s="770"/>
      <c r="F124" s="774"/>
      <c r="G124" s="792"/>
      <c r="H124" s="185" t="str">
        <f>+IF('8 Mapa Riesgo, Plan Acción'!M126="","",'8 Mapa Riesgo, Plan Acción'!M126)</f>
        <v/>
      </c>
      <c r="I124" s="107" t="str">
        <f>+IF('8 Mapa Riesgo, Plan Acción'!N126="","",'8 Mapa Riesgo, Plan Acción'!N126)</f>
        <v/>
      </c>
      <c r="J124" s="137" t="str">
        <f>+IF('8 Mapa Riesgo, Plan Acción'!O126="","",'8 Mapa Riesgo, Plan Acción'!O126)</f>
        <v/>
      </c>
      <c r="K124" s="137" t="str">
        <f>+IF('8 Mapa Riesgo, Plan Acción'!P126="","",'8 Mapa Riesgo, Plan Acción'!P126)</f>
        <v/>
      </c>
      <c r="L124" s="210" t="str">
        <f>+IF('8 Mapa Riesgo, Plan Acción'!Q126="","",'8 Mapa Riesgo, Plan Acción'!Q126)</f>
        <v/>
      </c>
      <c r="M124" s="211" t="str">
        <f>+IF('8 Mapa Riesgo, Plan Acción'!R126="","",'8 Mapa Riesgo, Plan Acción'!R126)</f>
        <v/>
      </c>
      <c r="N124" s="196" t="str">
        <f>+IF('8 Mapa Riesgo, Plan Acción'!S126="","",'8 Mapa Riesgo, Plan Acción'!S126)</f>
        <v/>
      </c>
      <c r="O124" s="137" t="str">
        <f>+IF('8 Mapa Riesgo, Plan Acción'!T126="","",'8 Mapa Riesgo, Plan Acción'!T126)</f>
        <v/>
      </c>
      <c r="P124" s="137" t="str">
        <f>+IF('8 Mapa Riesgo, Plan Acción'!U126="","",'8 Mapa Riesgo, Plan Acción'!U126)</f>
        <v/>
      </c>
      <c r="Q124" s="138" t="str">
        <f>+IF('8 Mapa Riesgo, Plan Acción'!V126="","",'8 Mapa Riesgo, Plan Acción'!V126)</f>
        <v/>
      </c>
      <c r="R124" s="138" t="str">
        <f>+IF('8 Mapa Riesgo, Plan Acción'!W126="","",'8 Mapa Riesgo, Plan Acción'!W126)</f>
        <v/>
      </c>
      <c r="U124" s="51"/>
      <c r="V124" s="51"/>
      <c r="W124" s="51"/>
      <c r="X124" s="51"/>
      <c r="Y124" s="51"/>
      <c r="Z124" s="51"/>
    </row>
    <row r="125" spans="1:26" s="52" customFormat="1" x14ac:dyDescent="0.35">
      <c r="A125" s="786"/>
      <c r="B125" s="767"/>
      <c r="C125" s="794"/>
      <c r="D125" s="767"/>
      <c r="E125" s="770"/>
      <c r="F125" s="774"/>
      <c r="G125" s="792"/>
      <c r="H125" s="185" t="str">
        <f>+IF('8 Mapa Riesgo, Plan Acción'!M127="","",'8 Mapa Riesgo, Plan Acción'!M127)</f>
        <v/>
      </c>
      <c r="I125" s="107" t="str">
        <f>+IF('8 Mapa Riesgo, Plan Acción'!N127="","",'8 Mapa Riesgo, Plan Acción'!N127)</f>
        <v/>
      </c>
      <c r="J125" s="137" t="str">
        <f>+IF('8 Mapa Riesgo, Plan Acción'!O127="","",'8 Mapa Riesgo, Plan Acción'!O127)</f>
        <v/>
      </c>
      <c r="K125" s="137" t="str">
        <f>+IF('8 Mapa Riesgo, Plan Acción'!P127="","",'8 Mapa Riesgo, Plan Acción'!P127)</f>
        <v/>
      </c>
      <c r="L125" s="210" t="str">
        <f>+IF('8 Mapa Riesgo, Plan Acción'!Q127="","",'8 Mapa Riesgo, Plan Acción'!Q127)</f>
        <v/>
      </c>
      <c r="M125" s="211" t="str">
        <f>+IF('8 Mapa Riesgo, Plan Acción'!R127="","",'8 Mapa Riesgo, Plan Acción'!R127)</f>
        <v/>
      </c>
      <c r="N125" s="196" t="str">
        <f>+IF('8 Mapa Riesgo, Plan Acción'!S127="","",'8 Mapa Riesgo, Plan Acción'!S127)</f>
        <v/>
      </c>
      <c r="O125" s="137" t="str">
        <f>+IF('8 Mapa Riesgo, Plan Acción'!T127="","",'8 Mapa Riesgo, Plan Acción'!T127)</f>
        <v/>
      </c>
      <c r="P125" s="137" t="str">
        <f>+IF('8 Mapa Riesgo, Plan Acción'!U127="","",'8 Mapa Riesgo, Plan Acción'!U127)</f>
        <v/>
      </c>
      <c r="Q125" s="138" t="str">
        <f>+IF('8 Mapa Riesgo, Plan Acción'!V127="","",'8 Mapa Riesgo, Plan Acción'!V127)</f>
        <v/>
      </c>
      <c r="R125" s="138" t="str">
        <f>+IF('8 Mapa Riesgo, Plan Acción'!W127="","",'8 Mapa Riesgo, Plan Acción'!W127)</f>
        <v/>
      </c>
      <c r="U125" s="51"/>
      <c r="V125" s="51"/>
      <c r="W125" s="51"/>
      <c r="X125" s="51"/>
      <c r="Y125" s="51"/>
      <c r="Z125" s="51"/>
    </row>
    <row r="126" spans="1:26" s="52" customFormat="1" x14ac:dyDescent="0.35">
      <c r="A126" s="786"/>
      <c r="B126" s="767"/>
      <c r="C126" s="794"/>
      <c r="D126" s="767"/>
      <c r="E126" s="770"/>
      <c r="F126" s="774"/>
      <c r="G126" s="792"/>
      <c r="H126" s="185" t="str">
        <f>+IF('8 Mapa Riesgo, Plan Acción'!M128="","",'8 Mapa Riesgo, Plan Acción'!M128)</f>
        <v/>
      </c>
      <c r="I126" s="107" t="str">
        <f>+IF('8 Mapa Riesgo, Plan Acción'!N128="","",'8 Mapa Riesgo, Plan Acción'!N128)</f>
        <v/>
      </c>
      <c r="J126" s="137" t="str">
        <f>+IF('8 Mapa Riesgo, Plan Acción'!O128="","",'8 Mapa Riesgo, Plan Acción'!O128)</f>
        <v/>
      </c>
      <c r="K126" s="137" t="str">
        <f>+IF('8 Mapa Riesgo, Plan Acción'!P128="","",'8 Mapa Riesgo, Plan Acción'!P128)</f>
        <v/>
      </c>
      <c r="L126" s="210" t="str">
        <f>+IF('8 Mapa Riesgo, Plan Acción'!Q128="","",'8 Mapa Riesgo, Plan Acción'!Q128)</f>
        <v/>
      </c>
      <c r="M126" s="211" t="str">
        <f>+IF('8 Mapa Riesgo, Plan Acción'!R128="","",'8 Mapa Riesgo, Plan Acción'!R128)</f>
        <v/>
      </c>
      <c r="N126" s="196" t="str">
        <f>+IF('8 Mapa Riesgo, Plan Acción'!S128="","",'8 Mapa Riesgo, Plan Acción'!S128)</f>
        <v/>
      </c>
      <c r="O126" s="137" t="str">
        <f>+IF('8 Mapa Riesgo, Plan Acción'!T128="","",'8 Mapa Riesgo, Plan Acción'!T128)</f>
        <v/>
      </c>
      <c r="P126" s="137" t="str">
        <f>+IF('8 Mapa Riesgo, Plan Acción'!U128="","",'8 Mapa Riesgo, Plan Acción'!U128)</f>
        <v/>
      </c>
      <c r="Q126" s="138" t="str">
        <f>+IF('8 Mapa Riesgo, Plan Acción'!V128="","",'8 Mapa Riesgo, Plan Acción'!V128)</f>
        <v/>
      </c>
      <c r="R126" s="138" t="str">
        <f>+IF('8 Mapa Riesgo, Plan Acción'!W128="","",'8 Mapa Riesgo, Plan Acción'!W128)</f>
        <v/>
      </c>
      <c r="U126" s="51"/>
      <c r="V126" s="51"/>
      <c r="W126" s="51"/>
      <c r="X126" s="51"/>
      <c r="Y126" s="51"/>
      <c r="Z126" s="51"/>
    </row>
    <row r="127" spans="1:26" s="52" customFormat="1" x14ac:dyDescent="0.35">
      <c r="A127" s="786"/>
      <c r="B127" s="767"/>
      <c r="C127" s="794" t="s">
        <v>262</v>
      </c>
      <c r="D127" s="767" t="str">
        <f>+IF('5 Valoración Control'!G129="","",'5 Valoración Control'!G129)</f>
        <v/>
      </c>
      <c r="E127" s="770"/>
      <c r="F127" s="774"/>
      <c r="G127" s="792"/>
      <c r="H127" s="185" t="str">
        <f>+IF('8 Mapa Riesgo, Plan Acción'!M129="","",'8 Mapa Riesgo, Plan Acción'!M129)</f>
        <v/>
      </c>
      <c r="I127" s="107" t="str">
        <f>+IF('8 Mapa Riesgo, Plan Acción'!N129="","",'8 Mapa Riesgo, Plan Acción'!N129)</f>
        <v/>
      </c>
      <c r="J127" s="137" t="str">
        <f>+IF('8 Mapa Riesgo, Plan Acción'!O129="","",'8 Mapa Riesgo, Plan Acción'!O129)</f>
        <v/>
      </c>
      <c r="K127" s="137" t="str">
        <f>+IF('8 Mapa Riesgo, Plan Acción'!P129="","",'8 Mapa Riesgo, Plan Acción'!P129)</f>
        <v/>
      </c>
      <c r="L127" s="210" t="str">
        <f>+IF('8 Mapa Riesgo, Plan Acción'!Q129="","",'8 Mapa Riesgo, Plan Acción'!Q129)</f>
        <v/>
      </c>
      <c r="M127" s="211" t="str">
        <f>+IF('8 Mapa Riesgo, Plan Acción'!R129="","",'8 Mapa Riesgo, Plan Acción'!R129)</f>
        <v/>
      </c>
      <c r="N127" s="196" t="str">
        <f>+IF('8 Mapa Riesgo, Plan Acción'!S129="","",'8 Mapa Riesgo, Plan Acción'!S129)</f>
        <v/>
      </c>
      <c r="O127" s="137" t="str">
        <f>+IF('8 Mapa Riesgo, Plan Acción'!T129="","",'8 Mapa Riesgo, Plan Acción'!T129)</f>
        <v/>
      </c>
      <c r="P127" s="137" t="str">
        <f>+IF('8 Mapa Riesgo, Plan Acción'!U129="","",'8 Mapa Riesgo, Plan Acción'!U129)</f>
        <v/>
      </c>
      <c r="Q127" s="138" t="str">
        <f>+IF('8 Mapa Riesgo, Plan Acción'!V129="","",'8 Mapa Riesgo, Plan Acción'!V129)</f>
        <v/>
      </c>
      <c r="R127" s="138" t="str">
        <f>+IF('8 Mapa Riesgo, Plan Acción'!W129="","",'8 Mapa Riesgo, Plan Acción'!W129)</f>
        <v/>
      </c>
      <c r="U127" s="51"/>
      <c r="V127" s="51"/>
      <c r="W127" s="51"/>
      <c r="X127" s="51"/>
      <c r="Y127" s="51"/>
      <c r="Z127" s="51"/>
    </row>
    <row r="128" spans="1:26" s="52" customFormat="1" x14ac:dyDescent="0.35">
      <c r="A128" s="786"/>
      <c r="B128" s="767"/>
      <c r="C128" s="794"/>
      <c r="D128" s="767"/>
      <c r="E128" s="770"/>
      <c r="F128" s="774"/>
      <c r="G128" s="792"/>
      <c r="H128" s="185" t="str">
        <f>+IF('8 Mapa Riesgo, Plan Acción'!M130="","",'8 Mapa Riesgo, Plan Acción'!M130)</f>
        <v/>
      </c>
      <c r="I128" s="107" t="str">
        <f>+IF('8 Mapa Riesgo, Plan Acción'!N130="","",'8 Mapa Riesgo, Plan Acción'!N130)</f>
        <v/>
      </c>
      <c r="J128" s="137" t="str">
        <f>+IF('8 Mapa Riesgo, Plan Acción'!O130="","",'8 Mapa Riesgo, Plan Acción'!O130)</f>
        <v/>
      </c>
      <c r="K128" s="137" t="str">
        <f>+IF('8 Mapa Riesgo, Plan Acción'!P130="","",'8 Mapa Riesgo, Plan Acción'!P130)</f>
        <v/>
      </c>
      <c r="L128" s="210" t="str">
        <f>+IF('8 Mapa Riesgo, Plan Acción'!Q130="","",'8 Mapa Riesgo, Plan Acción'!Q130)</f>
        <v/>
      </c>
      <c r="M128" s="211" t="str">
        <f>+IF('8 Mapa Riesgo, Plan Acción'!R130="","",'8 Mapa Riesgo, Plan Acción'!R130)</f>
        <v/>
      </c>
      <c r="N128" s="196" t="str">
        <f>+IF('8 Mapa Riesgo, Plan Acción'!S130="","",'8 Mapa Riesgo, Plan Acción'!S130)</f>
        <v/>
      </c>
      <c r="O128" s="137" t="str">
        <f>+IF('8 Mapa Riesgo, Plan Acción'!T130="","",'8 Mapa Riesgo, Plan Acción'!T130)</f>
        <v/>
      </c>
      <c r="P128" s="137" t="str">
        <f>+IF('8 Mapa Riesgo, Plan Acción'!U130="","",'8 Mapa Riesgo, Plan Acción'!U130)</f>
        <v/>
      </c>
      <c r="Q128" s="138" t="str">
        <f>+IF('8 Mapa Riesgo, Plan Acción'!V130="","",'8 Mapa Riesgo, Plan Acción'!V130)</f>
        <v/>
      </c>
      <c r="R128" s="138" t="str">
        <f>+IF('8 Mapa Riesgo, Plan Acción'!W130="","",'8 Mapa Riesgo, Plan Acción'!W130)</f>
        <v/>
      </c>
      <c r="U128" s="51"/>
      <c r="V128" s="51"/>
      <c r="W128" s="51"/>
      <c r="X128" s="51"/>
      <c r="Y128" s="51"/>
      <c r="Z128" s="51"/>
    </row>
    <row r="129" spans="1:26" s="52" customFormat="1" ht="12" thickBot="1" x14ac:dyDescent="0.4">
      <c r="A129" s="787"/>
      <c r="B129" s="780"/>
      <c r="C129" s="795"/>
      <c r="D129" s="780"/>
      <c r="E129" s="771"/>
      <c r="F129" s="775"/>
      <c r="G129" s="793"/>
      <c r="H129" s="186" t="str">
        <f>+IF('8 Mapa Riesgo, Plan Acción'!M131="","",'8 Mapa Riesgo, Plan Acción'!M131)</f>
        <v/>
      </c>
      <c r="I129" s="108" t="str">
        <f>+IF('8 Mapa Riesgo, Plan Acción'!N131="","",'8 Mapa Riesgo, Plan Acción'!N131)</f>
        <v/>
      </c>
      <c r="J129" s="192" t="str">
        <f>+IF('8 Mapa Riesgo, Plan Acción'!O131="","",'8 Mapa Riesgo, Plan Acción'!O131)</f>
        <v/>
      </c>
      <c r="K129" s="192" t="str">
        <f>+IF('8 Mapa Riesgo, Plan Acción'!P131="","",'8 Mapa Riesgo, Plan Acción'!P131)</f>
        <v/>
      </c>
      <c r="L129" s="212" t="str">
        <f>+IF('8 Mapa Riesgo, Plan Acción'!Q131="","",'8 Mapa Riesgo, Plan Acción'!Q131)</f>
        <v/>
      </c>
      <c r="M129" s="213" t="str">
        <f>+IF('8 Mapa Riesgo, Plan Acción'!R131="","",'8 Mapa Riesgo, Plan Acción'!R131)</f>
        <v/>
      </c>
      <c r="N129" s="197" t="str">
        <f>+IF('8 Mapa Riesgo, Plan Acción'!S131="","",'8 Mapa Riesgo, Plan Acción'!S131)</f>
        <v/>
      </c>
      <c r="O129" s="192" t="str">
        <f>+IF('8 Mapa Riesgo, Plan Acción'!T131="","",'8 Mapa Riesgo, Plan Acción'!T131)</f>
        <v/>
      </c>
      <c r="P129" s="192" t="str">
        <f>+IF('8 Mapa Riesgo, Plan Acción'!U131="","",'8 Mapa Riesgo, Plan Acción'!U131)</f>
        <v/>
      </c>
      <c r="Q129" s="139" t="str">
        <f>+IF('8 Mapa Riesgo, Plan Acción'!V131="","",'8 Mapa Riesgo, Plan Acción'!V131)</f>
        <v/>
      </c>
      <c r="R129" s="139" t="str">
        <f>+IF('8 Mapa Riesgo, Plan Acción'!W131="","",'8 Mapa Riesgo, Plan Acción'!W131)</f>
        <v/>
      </c>
      <c r="U129" s="51"/>
      <c r="V129" s="51"/>
      <c r="W129" s="51"/>
      <c r="X129" s="51"/>
      <c r="Y129" s="51"/>
      <c r="Z129" s="51"/>
    </row>
    <row r="130" spans="1:26" s="52" customFormat="1" x14ac:dyDescent="0.35">
      <c r="A130" s="785" t="str">
        <f>'1 Contexto e Identificación'!$A$19</f>
        <v>R9</v>
      </c>
      <c r="B130" s="789">
        <f>+'1 Contexto e Identificación'!$E$19</f>
        <v>0</v>
      </c>
      <c r="C130" s="798" t="s">
        <v>244</v>
      </c>
      <c r="D130" s="789" t="str">
        <f>+IF('5 Valoración Control'!G132="","",'5 Valoración Control'!G132)</f>
        <v/>
      </c>
      <c r="E130" s="769" t="str">
        <f>+'6 Mapa Calor Residual'!$C$20</f>
        <v/>
      </c>
      <c r="F130" s="773" t="str">
        <f>+'6 Mapa Calor Residual'!$D$20</f>
        <v/>
      </c>
      <c r="G130" s="791" t="str">
        <f>+'6 Mapa Calor Residual'!$E$20</f>
        <v/>
      </c>
      <c r="H130" s="187" t="str">
        <f>+IF('8 Mapa Riesgo, Plan Acción'!M132="","",'8 Mapa Riesgo, Plan Acción'!M132)</f>
        <v/>
      </c>
      <c r="I130" s="106" t="str">
        <f>+IF('8 Mapa Riesgo, Plan Acción'!N132="","",'8 Mapa Riesgo, Plan Acción'!N132)</f>
        <v/>
      </c>
      <c r="J130" s="190" t="str">
        <f>+IF('8 Mapa Riesgo, Plan Acción'!O132="","",'8 Mapa Riesgo, Plan Acción'!O132)</f>
        <v/>
      </c>
      <c r="K130" s="190" t="str">
        <f>+IF('8 Mapa Riesgo, Plan Acción'!P132="","",'8 Mapa Riesgo, Plan Acción'!P132)</f>
        <v/>
      </c>
      <c r="L130" s="214" t="str">
        <f>+IF('8 Mapa Riesgo, Plan Acción'!Q132="","",'8 Mapa Riesgo, Plan Acción'!Q132)</f>
        <v/>
      </c>
      <c r="M130" s="215" t="str">
        <f>+IF('8 Mapa Riesgo, Plan Acción'!R132="","",'8 Mapa Riesgo, Plan Acción'!R132)</f>
        <v/>
      </c>
      <c r="N130" s="198" t="str">
        <f>+IF('8 Mapa Riesgo, Plan Acción'!S132="","",'8 Mapa Riesgo, Plan Acción'!S132)</f>
        <v/>
      </c>
      <c r="O130" s="190" t="str">
        <f>+IF('8 Mapa Riesgo, Plan Acción'!T132="","",'8 Mapa Riesgo, Plan Acción'!T132)</f>
        <v/>
      </c>
      <c r="P130" s="190" t="str">
        <f>+IF('8 Mapa Riesgo, Plan Acción'!U132="","",'8 Mapa Riesgo, Plan Acción'!U132)</f>
        <v/>
      </c>
      <c r="Q130" s="130" t="str">
        <f>+IF('8 Mapa Riesgo, Plan Acción'!V132="","",'8 Mapa Riesgo, Plan Acción'!V132)</f>
        <v/>
      </c>
      <c r="R130" s="130" t="str">
        <f>+IF('8 Mapa Riesgo, Plan Acción'!W132="","",'8 Mapa Riesgo, Plan Acción'!W132)</f>
        <v/>
      </c>
      <c r="U130" s="51"/>
      <c r="V130" s="51"/>
      <c r="W130" s="51"/>
      <c r="X130" s="51"/>
      <c r="Y130" s="51"/>
      <c r="Z130" s="51"/>
    </row>
    <row r="131" spans="1:26" s="52" customFormat="1" x14ac:dyDescent="0.35">
      <c r="A131" s="786"/>
      <c r="B131" s="767"/>
      <c r="C131" s="794"/>
      <c r="D131" s="767"/>
      <c r="E131" s="770"/>
      <c r="F131" s="774"/>
      <c r="G131" s="792"/>
      <c r="H131" s="185" t="str">
        <f>+IF('8 Mapa Riesgo, Plan Acción'!M133="","",'8 Mapa Riesgo, Plan Acción'!M133)</f>
        <v/>
      </c>
      <c r="I131" s="107" t="str">
        <f>+IF('8 Mapa Riesgo, Plan Acción'!N133="","",'8 Mapa Riesgo, Plan Acción'!N133)</f>
        <v/>
      </c>
      <c r="J131" s="137" t="str">
        <f>+IF('8 Mapa Riesgo, Plan Acción'!O133="","",'8 Mapa Riesgo, Plan Acción'!O133)</f>
        <v/>
      </c>
      <c r="K131" s="137" t="str">
        <f>+IF('8 Mapa Riesgo, Plan Acción'!P133="","",'8 Mapa Riesgo, Plan Acción'!P133)</f>
        <v/>
      </c>
      <c r="L131" s="210" t="str">
        <f>+IF('8 Mapa Riesgo, Plan Acción'!Q133="","",'8 Mapa Riesgo, Plan Acción'!Q133)</f>
        <v/>
      </c>
      <c r="M131" s="211" t="str">
        <f>+IF('8 Mapa Riesgo, Plan Acción'!R133="","",'8 Mapa Riesgo, Plan Acción'!R133)</f>
        <v/>
      </c>
      <c r="N131" s="196" t="str">
        <f>+IF('8 Mapa Riesgo, Plan Acción'!S133="","",'8 Mapa Riesgo, Plan Acción'!S133)</f>
        <v/>
      </c>
      <c r="O131" s="137" t="str">
        <f>+IF('8 Mapa Riesgo, Plan Acción'!T133="","",'8 Mapa Riesgo, Plan Acción'!T133)</f>
        <v/>
      </c>
      <c r="P131" s="137" t="str">
        <f>+IF('8 Mapa Riesgo, Plan Acción'!U133="","",'8 Mapa Riesgo, Plan Acción'!U133)</f>
        <v/>
      </c>
      <c r="Q131" s="138" t="str">
        <f>+IF('8 Mapa Riesgo, Plan Acción'!V133="","",'8 Mapa Riesgo, Plan Acción'!V133)</f>
        <v/>
      </c>
      <c r="R131" s="138" t="str">
        <f>+IF('8 Mapa Riesgo, Plan Acción'!W133="","",'8 Mapa Riesgo, Plan Acción'!W133)</f>
        <v/>
      </c>
      <c r="U131" s="51"/>
      <c r="V131" s="51"/>
      <c r="W131" s="51"/>
      <c r="X131" s="51"/>
      <c r="Y131" s="51"/>
      <c r="Z131" s="51"/>
    </row>
    <row r="132" spans="1:26" s="52" customFormat="1" x14ac:dyDescent="0.35">
      <c r="A132" s="786"/>
      <c r="B132" s="767"/>
      <c r="C132" s="794"/>
      <c r="D132" s="767"/>
      <c r="E132" s="770"/>
      <c r="F132" s="774"/>
      <c r="G132" s="792"/>
      <c r="H132" s="185" t="str">
        <f>+IF('8 Mapa Riesgo, Plan Acción'!M134="","",'8 Mapa Riesgo, Plan Acción'!M134)</f>
        <v/>
      </c>
      <c r="I132" s="107" t="str">
        <f>+IF('8 Mapa Riesgo, Plan Acción'!N134="","",'8 Mapa Riesgo, Plan Acción'!N134)</f>
        <v/>
      </c>
      <c r="J132" s="137" t="str">
        <f>+IF('8 Mapa Riesgo, Plan Acción'!O134="","",'8 Mapa Riesgo, Plan Acción'!O134)</f>
        <v/>
      </c>
      <c r="K132" s="137" t="str">
        <f>+IF('8 Mapa Riesgo, Plan Acción'!P134="","",'8 Mapa Riesgo, Plan Acción'!P134)</f>
        <v/>
      </c>
      <c r="L132" s="210" t="str">
        <f>+IF('8 Mapa Riesgo, Plan Acción'!Q134="","",'8 Mapa Riesgo, Plan Acción'!Q134)</f>
        <v/>
      </c>
      <c r="M132" s="211" t="str">
        <f>+IF('8 Mapa Riesgo, Plan Acción'!R134="","",'8 Mapa Riesgo, Plan Acción'!R134)</f>
        <v/>
      </c>
      <c r="N132" s="196" t="str">
        <f>+IF('8 Mapa Riesgo, Plan Acción'!S134="","",'8 Mapa Riesgo, Plan Acción'!S134)</f>
        <v/>
      </c>
      <c r="O132" s="137" t="str">
        <f>+IF('8 Mapa Riesgo, Plan Acción'!T134="","",'8 Mapa Riesgo, Plan Acción'!T134)</f>
        <v/>
      </c>
      <c r="P132" s="137" t="str">
        <f>+IF('8 Mapa Riesgo, Plan Acción'!U134="","",'8 Mapa Riesgo, Plan Acción'!U134)</f>
        <v/>
      </c>
      <c r="Q132" s="138" t="str">
        <f>+IF('8 Mapa Riesgo, Plan Acción'!V134="","",'8 Mapa Riesgo, Plan Acción'!V134)</f>
        <v/>
      </c>
      <c r="R132" s="138" t="str">
        <f>+IF('8 Mapa Riesgo, Plan Acción'!W134="","",'8 Mapa Riesgo, Plan Acción'!W134)</f>
        <v/>
      </c>
      <c r="U132" s="51"/>
      <c r="V132" s="51"/>
      <c r="W132" s="51"/>
      <c r="X132" s="51"/>
      <c r="Y132" s="51"/>
      <c r="Z132" s="51"/>
    </row>
    <row r="133" spans="1:26" s="52" customFormat="1" x14ac:dyDescent="0.35">
      <c r="A133" s="786"/>
      <c r="B133" s="767"/>
      <c r="C133" s="794" t="s">
        <v>259</v>
      </c>
      <c r="D133" s="767" t="str">
        <f>+IF('5 Valoración Control'!G135="","",'5 Valoración Control'!G135)</f>
        <v/>
      </c>
      <c r="E133" s="770"/>
      <c r="F133" s="774"/>
      <c r="G133" s="792"/>
      <c r="H133" s="185" t="str">
        <f>+IF('8 Mapa Riesgo, Plan Acción'!M135="","",'8 Mapa Riesgo, Plan Acción'!M135)</f>
        <v/>
      </c>
      <c r="I133" s="107" t="str">
        <f>+IF('8 Mapa Riesgo, Plan Acción'!N135="","",'8 Mapa Riesgo, Plan Acción'!N135)</f>
        <v/>
      </c>
      <c r="J133" s="137" t="str">
        <f>+IF('8 Mapa Riesgo, Plan Acción'!O135="","",'8 Mapa Riesgo, Plan Acción'!O135)</f>
        <v/>
      </c>
      <c r="K133" s="137" t="str">
        <f>+IF('8 Mapa Riesgo, Plan Acción'!P135="","",'8 Mapa Riesgo, Plan Acción'!P135)</f>
        <v/>
      </c>
      <c r="L133" s="210" t="str">
        <f>+IF('8 Mapa Riesgo, Plan Acción'!Q135="","",'8 Mapa Riesgo, Plan Acción'!Q135)</f>
        <v/>
      </c>
      <c r="M133" s="211" t="str">
        <f>+IF('8 Mapa Riesgo, Plan Acción'!R135="","",'8 Mapa Riesgo, Plan Acción'!R135)</f>
        <v/>
      </c>
      <c r="N133" s="196" t="str">
        <f>+IF('8 Mapa Riesgo, Plan Acción'!S135="","",'8 Mapa Riesgo, Plan Acción'!S135)</f>
        <v/>
      </c>
      <c r="O133" s="137" t="str">
        <f>+IF('8 Mapa Riesgo, Plan Acción'!T135="","",'8 Mapa Riesgo, Plan Acción'!T135)</f>
        <v/>
      </c>
      <c r="P133" s="137" t="str">
        <f>+IF('8 Mapa Riesgo, Plan Acción'!U135="","",'8 Mapa Riesgo, Plan Acción'!U135)</f>
        <v/>
      </c>
      <c r="Q133" s="138" t="str">
        <f>+IF('8 Mapa Riesgo, Plan Acción'!V135="","",'8 Mapa Riesgo, Plan Acción'!V135)</f>
        <v/>
      </c>
      <c r="R133" s="138" t="str">
        <f>+IF('8 Mapa Riesgo, Plan Acción'!W135="","",'8 Mapa Riesgo, Plan Acción'!W135)</f>
        <v/>
      </c>
      <c r="U133" s="51"/>
      <c r="V133" s="51"/>
      <c r="W133" s="51"/>
      <c r="X133" s="51"/>
      <c r="Y133" s="51"/>
      <c r="Z133" s="51"/>
    </row>
    <row r="134" spans="1:26" s="52" customFormat="1" x14ac:dyDescent="0.35">
      <c r="A134" s="786"/>
      <c r="B134" s="767"/>
      <c r="C134" s="794"/>
      <c r="D134" s="767"/>
      <c r="E134" s="770"/>
      <c r="F134" s="774"/>
      <c r="G134" s="792"/>
      <c r="H134" s="185" t="str">
        <f>+IF('8 Mapa Riesgo, Plan Acción'!M136="","",'8 Mapa Riesgo, Plan Acción'!M136)</f>
        <v/>
      </c>
      <c r="I134" s="107" t="str">
        <f>+IF('8 Mapa Riesgo, Plan Acción'!N136="","",'8 Mapa Riesgo, Plan Acción'!N136)</f>
        <v/>
      </c>
      <c r="J134" s="137" t="str">
        <f>+IF('8 Mapa Riesgo, Plan Acción'!O136="","",'8 Mapa Riesgo, Plan Acción'!O136)</f>
        <v/>
      </c>
      <c r="K134" s="137" t="str">
        <f>+IF('8 Mapa Riesgo, Plan Acción'!P136="","",'8 Mapa Riesgo, Plan Acción'!P136)</f>
        <v/>
      </c>
      <c r="L134" s="210" t="str">
        <f>+IF('8 Mapa Riesgo, Plan Acción'!Q136="","",'8 Mapa Riesgo, Plan Acción'!Q136)</f>
        <v/>
      </c>
      <c r="M134" s="211" t="str">
        <f>+IF('8 Mapa Riesgo, Plan Acción'!R136="","",'8 Mapa Riesgo, Plan Acción'!R136)</f>
        <v/>
      </c>
      <c r="N134" s="196" t="str">
        <f>+IF('8 Mapa Riesgo, Plan Acción'!S136="","",'8 Mapa Riesgo, Plan Acción'!S136)</f>
        <v/>
      </c>
      <c r="O134" s="137" t="str">
        <f>+IF('8 Mapa Riesgo, Plan Acción'!T136="","",'8 Mapa Riesgo, Plan Acción'!T136)</f>
        <v/>
      </c>
      <c r="P134" s="137" t="str">
        <f>+IF('8 Mapa Riesgo, Plan Acción'!U136="","",'8 Mapa Riesgo, Plan Acción'!U136)</f>
        <v/>
      </c>
      <c r="Q134" s="138" t="str">
        <f>+IF('8 Mapa Riesgo, Plan Acción'!V136="","",'8 Mapa Riesgo, Plan Acción'!V136)</f>
        <v/>
      </c>
      <c r="R134" s="138" t="str">
        <f>+IF('8 Mapa Riesgo, Plan Acción'!W136="","",'8 Mapa Riesgo, Plan Acción'!W136)</f>
        <v/>
      </c>
      <c r="U134" s="51"/>
      <c r="V134" s="51"/>
      <c r="W134" s="51"/>
      <c r="X134" s="51"/>
      <c r="Y134" s="51"/>
      <c r="Z134" s="51"/>
    </row>
    <row r="135" spans="1:26" s="52" customFormat="1" x14ac:dyDescent="0.35">
      <c r="A135" s="786"/>
      <c r="B135" s="767"/>
      <c r="C135" s="794"/>
      <c r="D135" s="767"/>
      <c r="E135" s="770"/>
      <c r="F135" s="774"/>
      <c r="G135" s="792"/>
      <c r="H135" s="185" t="str">
        <f>+IF('8 Mapa Riesgo, Plan Acción'!M137="","",'8 Mapa Riesgo, Plan Acción'!M137)</f>
        <v/>
      </c>
      <c r="I135" s="107" t="str">
        <f>+IF('8 Mapa Riesgo, Plan Acción'!N137="","",'8 Mapa Riesgo, Plan Acción'!N137)</f>
        <v/>
      </c>
      <c r="J135" s="137" t="str">
        <f>+IF('8 Mapa Riesgo, Plan Acción'!O137="","",'8 Mapa Riesgo, Plan Acción'!O137)</f>
        <v/>
      </c>
      <c r="K135" s="137" t="str">
        <f>+IF('8 Mapa Riesgo, Plan Acción'!P137="","",'8 Mapa Riesgo, Plan Acción'!P137)</f>
        <v/>
      </c>
      <c r="L135" s="210" t="str">
        <f>+IF('8 Mapa Riesgo, Plan Acción'!Q137="","",'8 Mapa Riesgo, Plan Acción'!Q137)</f>
        <v/>
      </c>
      <c r="M135" s="211" t="str">
        <f>+IF('8 Mapa Riesgo, Plan Acción'!R137="","",'8 Mapa Riesgo, Plan Acción'!R137)</f>
        <v/>
      </c>
      <c r="N135" s="196" t="str">
        <f>+IF('8 Mapa Riesgo, Plan Acción'!S137="","",'8 Mapa Riesgo, Plan Acción'!S137)</f>
        <v/>
      </c>
      <c r="O135" s="137" t="str">
        <f>+IF('8 Mapa Riesgo, Plan Acción'!T137="","",'8 Mapa Riesgo, Plan Acción'!T137)</f>
        <v/>
      </c>
      <c r="P135" s="137" t="str">
        <f>+IF('8 Mapa Riesgo, Plan Acción'!U137="","",'8 Mapa Riesgo, Plan Acción'!U137)</f>
        <v/>
      </c>
      <c r="Q135" s="138" t="str">
        <f>+IF('8 Mapa Riesgo, Plan Acción'!V137="","",'8 Mapa Riesgo, Plan Acción'!V137)</f>
        <v/>
      </c>
      <c r="R135" s="138" t="str">
        <f>+IF('8 Mapa Riesgo, Plan Acción'!W137="","",'8 Mapa Riesgo, Plan Acción'!W137)</f>
        <v/>
      </c>
      <c r="U135" s="51"/>
      <c r="V135" s="51"/>
      <c r="W135" s="51"/>
      <c r="X135" s="51"/>
      <c r="Y135" s="51"/>
      <c r="Z135" s="51"/>
    </row>
    <row r="136" spans="1:26" s="52" customFormat="1" x14ac:dyDescent="0.35">
      <c r="A136" s="786"/>
      <c r="B136" s="767"/>
      <c r="C136" s="794" t="s">
        <v>260</v>
      </c>
      <c r="D136" s="767" t="str">
        <f>+IF('5 Valoración Control'!G138="","",'5 Valoración Control'!G138)</f>
        <v/>
      </c>
      <c r="E136" s="770"/>
      <c r="F136" s="774"/>
      <c r="G136" s="792"/>
      <c r="H136" s="185" t="str">
        <f>+IF('8 Mapa Riesgo, Plan Acción'!M138="","",'8 Mapa Riesgo, Plan Acción'!M138)</f>
        <v/>
      </c>
      <c r="I136" s="107" t="str">
        <f>+IF('8 Mapa Riesgo, Plan Acción'!N138="","",'8 Mapa Riesgo, Plan Acción'!N138)</f>
        <v/>
      </c>
      <c r="J136" s="137" t="str">
        <f>+IF('8 Mapa Riesgo, Plan Acción'!O138="","",'8 Mapa Riesgo, Plan Acción'!O138)</f>
        <v/>
      </c>
      <c r="K136" s="137" t="str">
        <f>+IF('8 Mapa Riesgo, Plan Acción'!P138="","",'8 Mapa Riesgo, Plan Acción'!P138)</f>
        <v/>
      </c>
      <c r="L136" s="210" t="str">
        <f>+IF('8 Mapa Riesgo, Plan Acción'!Q138="","",'8 Mapa Riesgo, Plan Acción'!Q138)</f>
        <v/>
      </c>
      <c r="M136" s="211" t="str">
        <f>+IF('8 Mapa Riesgo, Plan Acción'!R138="","",'8 Mapa Riesgo, Plan Acción'!R138)</f>
        <v/>
      </c>
      <c r="N136" s="196" t="str">
        <f>+IF('8 Mapa Riesgo, Plan Acción'!S138="","",'8 Mapa Riesgo, Plan Acción'!S138)</f>
        <v/>
      </c>
      <c r="O136" s="137" t="str">
        <f>+IF('8 Mapa Riesgo, Plan Acción'!T138="","",'8 Mapa Riesgo, Plan Acción'!T138)</f>
        <v/>
      </c>
      <c r="P136" s="137" t="str">
        <f>+IF('8 Mapa Riesgo, Plan Acción'!U138="","",'8 Mapa Riesgo, Plan Acción'!U138)</f>
        <v/>
      </c>
      <c r="Q136" s="138" t="str">
        <f>+IF('8 Mapa Riesgo, Plan Acción'!V138="","",'8 Mapa Riesgo, Plan Acción'!V138)</f>
        <v/>
      </c>
      <c r="R136" s="138" t="str">
        <f>+IF('8 Mapa Riesgo, Plan Acción'!W138="","",'8 Mapa Riesgo, Plan Acción'!W138)</f>
        <v/>
      </c>
      <c r="U136" s="51"/>
      <c r="V136" s="51"/>
      <c r="W136" s="51"/>
      <c r="X136" s="51"/>
      <c r="Y136" s="51"/>
      <c r="Z136" s="51"/>
    </row>
    <row r="137" spans="1:26" s="52" customFormat="1" x14ac:dyDescent="0.35">
      <c r="A137" s="786"/>
      <c r="B137" s="767"/>
      <c r="C137" s="794"/>
      <c r="D137" s="767"/>
      <c r="E137" s="770"/>
      <c r="F137" s="774"/>
      <c r="G137" s="792"/>
      <c r="H137" s="185" t="str">
        <f>+IF('8 Mapa Riesgo, Plan Acción'!M139="","",'8 Mapa Riesgo, Plan Acción'!M139)</f>
        <v/>
      </c>
      <c r="I137" s="107" t="str">
        <f>+IF('8 Mapa Riesgo, Plan Acción'!N139="","",'8 Mapa Riesgo, Plan Acción'!N139)</f>
        <v/>
      </c>
      <c r="J137" s="137" t="str">
        <f>+IF('8 Mapa Riesgo, Plan Acción'!O139="","",'8 Mapa Riesgo, Plan Acción'!O139)</f>
        <v/>
      </c>
      <c r="K137" s="137" t="str">
        <f>+IF('8 Mapa Riesgo, Plan Acción'!P139="","",'8 Mapa Riesgo, Plan Acción'!P139)</f>
        <v/>
      </c>
      <c r="L137" s="210" t="str">
        <f>+IF('8 Mapa Riesgo, Plan Acción'!Q139="","",'8 Mapa Riesgo, Plan Acción'!Q139)</f>
        <v/>
      </c>
      <c r="M137" s="211" t="str">
        <f>+IF('8 Mapa Riesgo, Plan Acción'!R139="","",'8 Mapa Riesgo, Plan Acción'!R139)</f>
        <v/>
      </c>
      <c r="N137" s="196" t="str">
        <f>+IF('8 Mapa Riesgo, Plan Acción'!S139="","",'8 Mapa Riesgo, Plan Acción'!S139)</f>
        <v/>
      </c>
      <c r="O137" s="137" t="str">
        <f>+IF('8 Mapa Riesgo, Plan Acción'!T139="","",'8 Mapa Riesgo, Plan Acción'!T139)</f>
        <v/>
      </c>
      <c r="P137" s="137" t="str">
        <f>+IF('8 Mapa Riesgo, Plan Acción'!U139="","",'8 Mapa Riesgo, Plan Acción'!U139)</f>
        <v/>
      </c>
      <c r="Q137" s="138" t="str">
        <f>+IF('8 Mapa Riesgo, Plan Acción'!V139="","",'8 Mapa Riesgo, Plan Acción'!V139)</f>
        <v/>
      </c>
      <c r="R137" s="138" t="str">
        <f>+IF('8 Mapa Riesgo, Plan Acción'!W139="","",'8 Mapa Riesgo, Plan Acción'!W139)</f>
        <v/>
      </c>
      <c r="U137" s="51"/>
      <c r="V137" s="51"/>
      <c r="W137" s="51"/>
      <c r="X137" s="51"/>
      <c r="Y137" s="51"/>
      <c r="Z137" s="51"/>
    </row>
    <row r="138" spans="1:26" s="52" customFormat="1" x14ac:dyDescent="0.35">
      <c r="A138" s="786"/>
      <c r="B138" s="767"/>
      <c r="C138" s="794"/>
      <c r="D138" s="767"/>
      <c r="E138" s="770"/>
      <c r="F138" s="774"/>
      <c r="G138" s="792"/>
      <c r="H138" s="185" t="str">
        <f>+IF('8 Mapa Riesgo, Plan Acción'!M140="","",'8 Mapa Riesgo, Plan Acción'!M140)</f>
        <v/>
      </c>
      <c r="I138" s="107" t="str">
        <f>+IF('8 Mapa Riesgo, Plan Acción'!N140="","",'8 Mapa Riesgo, Plan Acción'!N140)</f>
        <v/>
      </c>
      <c r="J138" s="137" t="str">
        <f>+IF('8 Mapa Riesgo, Plan Acción'!O140="","",'8 Mapa Riesgo, Plan Acción'!O140)</f>
        <v/>
      </c>
      <c r="K138" s="137" t="str">
        <f>+IF('8 Mapa Riesgo, Plan Acción'!P140="","",'8 Mapa Riesgo, Plan Acción'!P140)</f>
        <v/>
      </c>
      <c r="L138" s="210" t="str">
        <f>+IF('8 Mapa Riesgo, Plan Acción'!Q140="","",'8 Mapa Riesgo, Plan Acción'!Q140)</f>
        <v/>
      </c>
      <c r="M138" s="211" t="str">
        <f>+IF('8 Mapa Riesgo, Plan Acción'!R140="","",'8 Mapa Riesgo, Plan Acción'!R140)</f>
        <v/>
      </c>
      <c r="N138" s="196" t="str">
        <f>+IF('8 Mapa Riesgo, Plan Acción'!S140="","",'8 Mapa Riesgo, Plan Acción'!S140)</f>
        <v/>
      </c>
      <c r="O138" s="137" t="str">
        <f>+IF('8 Mapa Riesgo, Plan Acción'!T140="","",'8 Mapa Riesgo, Plan Acción'!T140)</f>
        <v/>
      </c>
      <c r="P138" s="137" t="str">
        <f>+IF('8 Mapa Riesgo, Plan Acción'!U140="","",'8 Mapa Riesgo, Plan Acción'!U140)</f>
        <v/>
      </c>
      <c r="Q138" s="138" t="str">
        <f>+IF('8 Mapa Riesgo, Plan Acción'!V140="","",'8 Mapa Riesgo, Plan Acción'!V140)</f>
        <v/>
      </c>
      <c r="R138" s="138" t="str">
        <f>+IF('8 Mapa Riesgo, Plan Acción'!W140="","",'8 Mapa Riesgo, Plan Acción'!W140)</f>
        <v/>
      </c>
      <c r="U138" s="51"/>
      <c r="V138" s="51"/>
      <c r="W138" s="51"/>
      <c r="X138" s="51"/>
      <c r="Y138" s="51"/>
      <c r="Z138" s="51"/>
    </row>
    <row r="139" spans="1:26" s="52" customFormat="1" x14ac:dyDescent="0.35">
      <c r="A139" s="786"/>
      <c r="B139" s="767"/>
      <c r="C139" s="794" t="s">
        <v>261</v>
      </c>
      <c r="D139" s="767" t="str">
        <f>+IF('5 Valoración Control'!G141="","",'5 Valoración Control'!G141)</f>
        <v/>
      </c>
      <c r="E139" s="770"/>
      <c r="F139" s="774"/>
      <c r="G139" s="792"/>
      <c r="H139" s="185" t="str">
        <f>+IF('8 Mapa Riesgo, Plan Acción'!M141="","",'8 Mapa Riesgo, Plan Acción'!M141)</f>
        <v/>
      </c>
      <c r="I139" s="107" t="str">
        <f>+IF('8 Mapa Riesgo, Plan Acción'!N141="","",'8 Mapa Riesgo, Plan Acción'!N141)</f>
        <v/>
      </c>
      <c r="J139" s="137" t="str">
        <f>+IF('8 Mapa Riesgo, Plan Acción'!O141="","",'8 Mapa Riesgo, Plan Acción'!O141)</f>
        <v/>
      </c>
      <c r="K139" s="137" t="str">
        <f>+IF('8 Mapa Riesgo, Plan Acción'!P141="","",'8 Mapa Riesgo, Plan Acción'!P141)</f>
        <v/>
      </c>
      <c r="L139" s="210" t="str">
        <f>+IF('8 Mapa Riesgo, Plan Acción'!Q141="","",'8 Mapa Riesgo, Plan Acción'!Q141)</f>
        <v/>
      </c>
      <c r="M139" s="211" t="str">
        <f>+IF('8 Mapa Riesgo, Plan Acción'!R141="","",'8 Mapa Riesgo, Plan Acción'!R141)</f>
        <v/>
      </c>
      <c r="N139" s="196" t="str">
        <f>+IF('8 Mapa Riesgo, Plan Acción'!S141="","",'8 Mapa Riesgo, Plan Acción'!S141)</f>
        <v/>
      </c>
      <c r="O139" s="137" t="str">
        <f>+IF('8 Mapa Riesgo, Plan Acción'!T141="","",'8 Mapa Riesgo, Plan Acción'!T141)</f>
        <v/>
      </c>
      <c r="P139" s="137" t="str">
        <f>+IF('8 Mapa Riesgo, Plan Acción'!U141="","",'8 Mapa Riesgo, Plan Acción'!U141)</f>
        <v/>
      </c>
      <c r="Q139" s="138" t="str">
        <f>+IF('8 Mapa Riesgo, Plan Acción'!V141="","",'8 Mapa Riesgo, Plan Acción'!V141)</f>
        <v/>
      </c>
      <c r="R139" s="138" t="str">
        <f>+IF('8 Mapa Riesgo, Plan Acción'!W141="","",'8 Mapa Riesgo, Plan Acción'!W141)</f>
        <v/>
      </c>
      <c r="U139" s="51"/>
      <c r="V139" s="51"/>
      <c r="W139" s="51"/>
      <c r="X139" s="51"/>
      <c r="Y139" s="51"/>
      <c r="Z139" s="51"/>
    </row>
    <row r="140" spans="1:26" s="52" customFormat="1" x14ac:dyDescent="0.35">
      <c r="A140" s="786"/>
      <c r="B140" s="767"/>
      <c r="C140" s="794"/>
      <c r="D140" s="767"/>
      <c r="E140" s="770"/>
      <c r="F140" s="774"/>
      <c r="G140" s="792"/>
      <c r="H140" s="185" t="str">
        <f>+IF('8 Mapa Riesgo, Plan Acción'!M142="","",'8 Mapa Riesgo, Plan Acción'!M142)</f>
        <v/>
      </c>
      <c r="I140" s="107" t="str">
        <f>+IF('8 Mapa Riesgo, Plan Acción'!N142="","",'8 Mapa Riesgo, Plan Acción'!N142)</f>
        <v/>
      </c>
      <c r="J140" s="137" t="str">
        <f>+IF('8 Mapa Riesgo, Plan Acción'!O142="","",'8 Mapa Riesgo, Plan Acción'!O142)</f>
        <v/>
      </c>
      <c r="K140" s="137" t="str">
        <f>+IF('8 Mapa Riesgo, Plan Acción'!P142="","",'8 Mapa Riesgo, Plan Acción'!P142)</f>
        <v/>
      </c>
      <c r="L140" s="210" t="str">
        <f>+IF('8 Mapa Riesgo, Plan Acción'!Q142="","",'8 Mapa Riesgo, Plan Acción'!Q142)</f>
        <v/>
      </c>
      <c r="M140" s="211" t="str">
        <f>+IF('8 Mapa Riesgo, Plan Acción'!R142="","",'8 Mapa Riesgo, Plan Acción'!R142)</f>
        <v/>
      </c>
      <c r="N140" s="196" t="str">
        <f>+IF('8 Mapa Riesgo, Plan Acción'!S142="","",'8 Mapa Riesgo, Plan Acción'!S142)</f>
        <v/>
      </c>
      <c r="O140" s="137" t="str">
        <f>+IF('8 Mapa Riesgo, Plan Acción'!T142="","",'8 Mapa Riesgo, Plan Acción'!T142)</f>
        <v/>
      </c>
      <c r="P140" s="137" t="str">
        <f>+IF('8 Mapa Riesgo, Plan Acción'!U142="","",'8 Mapa Riesgo, Plan Acción'!U142)</f>
        <v/>
      </c>
      <c r="Q140" s="138" t="str">
        <f>+IF('8 Mapa Riesgo, Plan Acción'!V142="","",'8 Mapa Riesgo, Plan Acción'!V142)</f>
        <v/>
      </c>
      <c r="R140" s="138" t="str">
        <f>+IF('8 Mapa Riesgo, Plan Acción'!W142="","",'8 Mapa Riesgo, Plan Acción'!W142)</f>
        <v/>
      </c>
      <c r="U140" s="51"/>
      <c r="V140" s="51"/>
      <c r="W140" s="51"/>
      <c r="X140" s="51"/>
      <c r="Y140" s="51"/>
      <c r="Z140" s="51"/>
    </row>
    <row r="141" spans="1:26" s="52" customFormat="1" x14ac:dyDescent="0.35">
      <c r="A141" s="786"/>
      <c r="B141" s="767"/>
      <c r="C141" s="794"/>
      <c r="D141" s="767"/>
      <c r="E141" s="770"/>
      <c r="F141" s="774"/>
      <c r="G141" s="792"/>
      <c r="H141" s="185" t="str">
        <f>+IF('8 Mapa Riesgo, Plan Acción'!M143="","",'8 Mapa Riesgo, Plan Acción'!M143)</f>
        <v/>
      </c>
      <c r="I141" s="107" t="str">
        <f>+IF('8 Mapa Riesgo, Plan Acción'!N143="","",'8 Mapa Riesgo, Plan Acción'!N143)</f>
        <v/>
      </c>
      <c r="J141" s="137" t="str">
        <f>+IF('8 Mapa Riesgo, Plan Acción'!O143="","",'8 Mapa Riesgo, Plan Acción'!O143)</f>
        <v/>
      </c>
      <c r="K141" s="137" t="str">
        <f>+IF('8 Mapa Riesgo, Plan Acción'!P143="","",'8 Mapa Riesgo, Plan Acción'!P143)</f>
        <v/>
      </c>
      <c r="L141" s="210" t="str">
        <f>+IF('8 Mapa Riesgo, Plan Acción'!Q143="","",'8 Mapa Riesgo, Plan Acción'!Q143)</f>
        <v/>
      </c>
      <c r="M141" s="211" t="str">
        <f>+IF('8 Mapa Riesgo, Plan Acción'!R143="","",'8 Mapa Riesgo, Plan Acción'!R143)</f>
        <v/>
      </c>
      <c r="N141" s="196" t="str">
        <f>+IF('8 Mapa Riesgo, Plan Acción'!S143="","",'8 Mapa Riesgo, Plan Acción'!S143)</f>
        <v/>
      </c>
      <c r="O141" s="137" t="str">
        <f>+IF('8 Mapa Riesgo, Plan Acción'!T143="","",'8 Mapa Riesgo, Plan Acción'!T143)</f>
        <v/>
      </c>
      <c r="P141" s="137" t="str">
        <f>+IF('8 Mapa Riesgo, Plan Acción'!U143="","",'8 Mapa Riesgo, Plan Acción'!U143)</f>
        <v/>
      </c>
      <c r="Q141" s="138" t="str">
        <f>+IF('8 Mapa Riesgo, Plan Acción'!V143="","",'8 Mapa Riesgo, Plan Acción'!V143)</f>
        <v/>
      </c>
      <c r="R141" s="138" t="str">
        <f>+IF('8 Mapa Riesgo, Plan Acción'!W143="","",'8 Mapa Riesgo, Plan Acción'!W143)</f>
        <v/>
      </c>
      <c r="U141" s="51"/>
      <c r="V141" s="51"/>
      <c r="W141" s="51"/>
      <c r="X141" s="51"/>
      <c r="Y141" s="51"/>
      <c r="Z141" s="51"/>
    </row>
    <row r="142" spans="1:26" s="52" customFormat="1" x14ac:dyDescent="0.35">
      <c r="A142" s="786"/>
      <c r="B142" s="767"/>
      <c r="C142" s="794" t="s">
        <v>262</v>
      </c>
      <c r="D142" s="767" t="str">
        <f>+IF('5 Valoración Control'!G144="","",'5 Valoración Control'!G144)</f>
        <v/>
      </c>
      <c r="E142" s="770"/>
      <c r="F142" s="774"/>
      <c r="G142" s="792"/>
      <c r="H142" s="185" t="str">
        <f>+IF('8 Mapa Riesgo, Plan Acción'!M144="","",'8 Mapa Riesgo, Plan Acción'!M144)</f>
        <v/>
      </c>
      <c r="I142" s="107" t="str">
        <f>+IF('8 Mapa Riesgo, Plan Acción'!N144="","",'8 Mapa Riesgo, Plan Acción'!N144)</f>
        <v/>
      </c>
      <c r="J142" s="137" t="str">
        <f>+IF('8 Mapa Riesgo, Plan Acción'!O144="","",'8 Mapa Riesgo, Plan Acción'!O144)</f>
        <v/>
      </c>
      <c r="K142" s="137" t="str">
        <f>+IF('8 Mapa Riesgo, Plan Acción'!P144="","",'8 Mapa Riesgo, Plan Acción'!P144)</f>
        <v/>
      </c>
      <c r="L142" s="210" t="str">
        <f>+IF('8 Mapa Riesgo, Plan Acción'!Q144="","",'8 Mapa Riesgo, Plan Acción'!Q144)</f>
        <v/>
      </c>
      <c r="M142" s="211" t="str">
        <f>+IF('8 Mapa Riesgo, Plan Acción'!R144="","",'8 Mapa Riesgo, Plan Acción'!R144)</f>
        <v/>
      </c>
      <c r="N142" s="196" t="str">
        <f>+IF('8 Mapa Riesgo, Plan Acción'!S144="","",'8 Mapa Riesgo, Plan Acción'!S144)</f>
        <v/>
      </c>
      <c r="O142" s="137" t="str">
        <f>+IF('8 Mapa Riesgo, Plan Acción'!T144="","",'8 Mapa Riesgo, Plan Acción'!T144)</f>
        <v/>
      </c>
      <c r="P142" s="137" t="str">
        <f>+IF('8 Mapa Riesgo, Plan Acción'!U144="","",'8 Mapa Riesgo, Plan Acción'!U144)</f>
        <v/>
      </c>
      <c r="Q142" s="138" t="str">
        <f>+IF('8 Mapa Riesgo, Plan Acción'!V144="","",'8 Mapa Riesgo, Plan Acción'!V144)</f>
        <v/>
      </c>
      <c r="R142" s="138" t="str">
        <f>+IF('8 Mapa Riesgo, Plan Acción'!W144="","",'8 Mapa Riesgo, Plan Acción'!W144)</f>
        <v/>
      </c>
      <c r="U142" s="51"/>
      <c r="V142" s="51"/>
      <c r="W142" s="51"/>
      <c r="X142" s="51"/>
      <c r="Y142" s="51"/>
      <c r="Z142" s="51"/>
    </row>
    <row r="143" spans="1:26" s="52" customFormat="1" x14ac:dyDescent="0.35">
      <c r="A143" s="786"/>
      <c r="B143" s="767"/>
      <c r="C143" s="794"/>
      <c r="D143" s="767"/>
      <c r="E143" s="770"/>
      <c r="F143" s="774"/>
      <c r="G143" s="792"/>
      <c r="H143" s="185" t="str">
        <f>+IF('8 Mapa Riesgo, Plan Acción'!M145="","",'8 Mapa Riesgo, Plan Acción'!M145)</f>
        <v/>
      </c>
      <c r="I143" s="107" t="str">
        <f>+IF('8 Mapa Riesgo, Plan Acción'!N145="","",'8 Mapa Riesgo, Plan Acción'!N145)</f>
        <v/>
      </c>
      <c r="J143" s="137" t="str">
        <f>+IF('8 Mapa Riesgo, Plan Acción'!O145="","",'8 Mapa Riesgo, Plan Acción'!O145)</f>
        <v/>
      </c>
      <c r="K143" s="137" t="str">
        <f>+IF('8 Mapa Riesgo, Plan Acción'!P145="","",'8 Mapa Riesgo, Plan Acción'!P145)</f>
        <v/>
      </c>
      <c r="L143" s="210" t="str">
        <f>+IF('8 Mapa Riesgo, Plan Acción'!Q145="","",'8 Mapa Riesgo, Plan Acción'!Q145)</f>
        <v/>
      </c>
      <c r="M143" s="211" t="str">
        <f>+IF('8 Mapa Riesgo, Plan Acción'!R145="","",'8 Mapa Riesgo, Plan Acción'!R145)</f>
        <v/>
      </c>
      <c r="N143" s="196" t="str">
        <f>+IF('8 Mapa Riesgo, Plan Acción'!S145="","",'8 Mapa Riesgo, Plan Acción'!S145)</f>
        <v/>
      </c>
      <c r="O143" s="137" t="str">
        <f>+IF('8 Mapa Riesgo, Plan Acción'!T145="","",'8 Mapa Riesgo, Plan Acción'!T145)</f>
        <v/>
      </c>
      <c r="P143" s="137" t="str">
        <f>+IF('8 Mapa Riesgo, Plan Acción'!U145="","",'8 Mapa Riesgo, Plan Acción'!U145)</f>
        <v/>
      </c>
      <c r="Q143" s="138" t="str">
        <f>+IF('8 Mapa Riesgo, Plan Acción'!V145="","",'8 Mapa Riesgo, Plan Acción'!V145)</f>
        <v/>
      </c>
      <c r="R143" s="138" t="str">
        <f>+IF('8 Mapa Riesgo, Plan Acción'!W145="","",'8 Mapa Riesgo, Plan Acción'!W145)</f>
        <v/>
      </c>
      <c r="U143" s="51"/>
      <c r="V143" s="51"/>
      <c r="W143" s="51"/>
      <c r="X143" s="51"/>
      <c r="Y143" s="51"/>
      <c r="Z143" s="51"/>
    </row>
    <row r="144" spans="1:26" s="52" customFormat="1" ht="12" thickBot="1" x14ac:dyDescent="0.4">
      <c r="A144" s="787"/>
      <c r="B144" s="780"/>
      <c r="C144" s="795"/>
      <c r="D144" s="780"/>
      <c r="E144" s="771"/>
      <c r="F144" s="775"/>
      <c r="G144" s="793"/>
      <c r="H144" s="186" t="str">
        <f>+IF('8 Mapa Riesgo, Plan Acción'!M146="","",'8 Mapa Riesgo, Plan Acción'!M146)</f>
        <v/>
      </c>
      <c r="I144" s="108" t="str">
        <f>+IF('8 Mapa Riesgo, Plan Acción'!N146="","",'8 Mapa Riesgo, Plan Acción'!N146)</f>
        <v/>
      </c>
      <c r="J144" s="192" t="str">
        <f>+IF('8 Mapa Riesgo, Plan Acción'!O146="","",'8 Mapa Riesgo, Plan Acción'!O146)</f>
        <v/>
      </c>
      <c r="K144" s="192" t="str">
        <f>+IF('8 Mapa Riesgo, Plan Acción'!P146="","",'8 Mapa Riesgo, Plan Acción'!P146)</f>
        <v/>
      </c>
      <c r="L144" s="212" t="str">
        <f>+IF('8 Mapa Riesgo, Plan Acción'!Q146="","",'8 Mapa Riesgo, Plan Acción'!Q146)</f>
        <v/>
      </c>
      <c r="M144" s="213" t="str">
        <f>+IF('8 Mapa Riesgo, Plan Acción'!R146="","",'8 Mapa Riesgo, Plan Acción'!R146)</f>
        <v/>
      </c>
      <c r="N144" s="197" t="str">
        <f>+IF('8 Mapa Riesgo, Plan Acción'!S146="","",'8 Mapa Riesgo, Plan Acción'!S146)</f>
        <v/>
      </c>
      <c r="O144" s="192" t="str">
        <f>+IF('8 Mapa Riesgo, Plan Acción'!T146="","",'8 Mapa Riesgo, Plan Acción'!T146)</f>
        <v/>
      </c>
      <c r="P144" s="192" t="str">
        <f>+IF('8 Mapa Riesgo, Plan Acción'!U146="","",'8 Mapa Riesgo, Plan Acción'!U146)</f>
        <v/>
      </c>
      <c r="Q144" s="139" t="str">
        <f>+IF('8 Mapa Riesgo, Plan Acción'!V146="","",'8 Mapa Riesgo, Plan Acción'!V146)</f>
        <v/>
      </c>
      <c r="R144" s="139" t="str">
        <f>+IF('8 Mapa Riesgo, Plan Acción'!W146="","",'8 Mapa Riesgo, Plan Acción'!W146)</f>
        <v/>
      </c>
      <c r="U144" s="51"/>
      <c r="V144" s="51"/>
      <c r="W144" s="51"/>
      <c r="X144" s="51"/>
      <c r="Y144" s="51"/>
      <c r="Z144" s="51"/>
    </row>
    <row r="145" spans="1:26" s="52" customFormat="1" x14ac:dyDescent="0.35">
      <c r="A145" s="785" t="str">
        <f>'1 Contexto e Identificación'!$A$20</f>
        <v>R10</v>
      </c>
      <c r="B145" s="789">
        <f>+'1 Contexto e Identificación'!$E$20</f>
        <v>0</v>
      </c>
      <c r="C145" s="798" t="s">
        <v>244</v>
      </c>
      <c r="D145" s="789" t="str">
        <f>+IF('5 Valoración Control'!G147="","",'5 Valoración Control'!G147)</f>
        <v/>
      </c>
      <c r="E145" s="769" t="str">
        <f>+'6 Mapa Calor Residual'!$C$21</f>
        <v/>
      </c>
      <c r="F145" s="773" t="str">
        <f>+'6 Mapa Calor Residual'!$D$21</f>
        <v/>
      </c>
      <c r="G145" s="791" t="str">
        <f>+'6 Mapa Calor Residual'!$E$21</f>
        <v/>
      </c>
      <c r="H145" s="187" t="str">
        <f>+IF('8 Mapa Riesgo, Plan Acción'!M147="","",'8 Mapa Riesgo, Plan Acción'!M147)</f>
        <v/>
      </c>
      <c r="I145" s="106" t="str">
        <f>+IF('8 Mapa Riesgo, Plan Acción'!N147="","",'8 Mapa Riesgo, Plan Acción'!N147)</f>
        <v/>
      </c>
      <c r="J145" s="190" t="str">
        <f>+IF('8 Mapa Riesgo, Plan Acción'!O147="","",'8 Mapa Riesgo, Plan Acción'!O147)</f>
        <v/>
      </c>
      <c r="K145" s="190" t="str">
        <f>+IF('8 Mapa Riesgo, Plan Acción'!P147="","",'8 Mapa Riesgo, Plan Acción'!P147)</f>
        <v/>
      </c>
      <c r="L145" s="214" t="str">
        <f>+IF('8 Mapa Riesgo, Plan Acción'!Q147="","",'8 Mapa Riesgo, Plan Acción'!Q147)</f>
        <v/>
      </c>
      <c r="M145" s="215" t="str">
        <f>+IF('8 Mapa Riesgo, Plan Acción'!R147="","",'8 Mapa Riesgo, Plan Acción'!R147)</f>
        <v/>
      </c>
      <c r="N145" s="198" t="str">
        <f>+IF('8 Mapa Riesgo, Plan Acción'!S147="","",'8 Mapa Riesgo, Plan Acción'!S147)</f>
        <v/>
      </c>
      <c r="O145" s="190" t="str">
        <f>+IF('8 Mapa Riesgo, Plan Acción'!T147="","",'8 Mapa Riesgo, Plan Acción'!T147)</f>
        <v/>
      </c>
      <c r="P145" s="190" t="str">
        <f>+IF('8 Mapa Riesgo, Plan Acción'!U147="","",'8 Mapa Riesgo, Plan Acción'!U147)</f>
        <v/>
      </c>
      <c r="Q145" s="130" t="str">
        <f>+IF('8 Mapa Riesgo, Plan Acción'!V147="","",'8 Mapa Riesgo, Plan Acción'!V147)</f>
        <v/>
      </c>
      <c r="R145" s="130" t="str">
        <f>+IF('8 Mapa Riesgo, Plan Acción'!W147="","",'8 Mapa Riesgo, Plan Acción'!W147)</f>
        <v/>
      </c>
      <c r="U145" s="51"/>
      <c r="V145" s="51"/>
      <c r="W145" s="51"/>
      <c r="X145" s="51"/>
      <c r="Y145" s="51"/>
      <c r="Z145" s="51"/>
    </row>
    <row r="146" spans="1:26" s="52" customFormat="1" x14ac:dyDescent="0.35">
      <c r="A146" s="786"/>
      <c r="B146" s="767"/>
      <c r="C146" s="794"/>
      <c r="D146" s="767"/>
      <c r="E146" s="770"/>
      <c r="F146" s="774"/>
      <c r="G146" s="792"/>
      <c r="H146" s="185" t="str">
        <f>+IF('8 Mapa Riesgo, Plan Acción'!M148="","",'8 Mapa Riesgo, Plan Acción'!M148)</f>
        <v/>
      </c>
      <c r="I146" s="107" t="str">
        <f>+IF('8 Mapa Riesgo, Plan Acción'!N148="","",'8 Mapa Riesgo, Plan Acción'!N148)</f>
        <v/>
      </c>
      <c r="J146" s="137" t="str">
        <f>+IF('8 Mapa Riesgo, Plan Acción'!O148="","",'8 Mapa Riesgo, Plan Acción'!O148)</f>
        <v/>
      </c>
      <c r="K146" s="137" t="str">
        <f>+IF('8 Mapa Riesgo, Plan Acción'!P148="","",'8 Mapa Riesgo, Plan Acción'!P148)</f>
        <v/>
      </c>
      <c r="L146" s="210" t="str">
        <f>+IF('8 Mapa Riesgo, Plan Acción'!Q148="","",'8 Mapa Riesgo, Plan Acción'!Q148)</f>
        <v/>
      </c>
      <c r="M146" s="211" t="str">
        <f>+IF('8 Mapa Riesgo, Plan Acción'!R148="","",'8 Mapa Riesgo, Plan Acción'!R148)</f>
        <v/>
      </c>
      <c r="N146" s="196" t="str">
        <f>+IF('8 Mapa Riesgo, Plan Acción'!S148="","",'8 Mapa Riesgo, Plan Acción'!S148)</f>
        <v/>
      </c>
      <c r="O146" s="137" t="str">
        <f>+IF('8 Mapa Riesgo, Plan Acción'!T148="","",'8 Mapa Riesgo, Plan Acción'!T148)</f>
        <v/>
      </c>
      <c r="P146" s="137" t="str">
        <f>+IF('8 Mapa Riesgo, Plan Acción'!U148="","",'8 Mapa Riesgo, Plan Acción'!U148)</f>
        <v/>
      </c>
      <c r="Q146" s="138" t="str">
        <f>+IF('8 Mapa Riesgo, Plan Acción'!V148="","",'8 Mapa Riesgo, Plan Acción'!V148)</f>
        <v/>
      </c>
      <c r="R146" s="138" t="str">
        <f>+IF('8 Mapa Riesgo, Plan Acción'!W148="","",'8 Mapa Riesgo, Plan Acción'!W148)</f>
        <v/>
      </c>
      <c r="U146" s="51"/>
      <c r="V146" s="51"/>
      <c r="W146" s="51"/>
      <c r="X146" s="51"/>
      <c r="Y146" s="51"/>
      <c r="Z146" s="51"/>
    </row>
    <row r="147" spans="1:26" s="52" customFormat="1" x14ac:dyDescent="0.35">
      <c r="A147" s="786"/>
      <c r="B147" s="767"/>
      <c r="C147" s="794"/>
      <c r="D147" s="767"/>
      <c r="E147" s="770"/>
      <c r="F147" s="774"/>
      <c r="G147" s="792"/>
      <c r="H147" s="185" t="str">
        <f>+IF('8 Mapa Riesgo, Plan Acción'!M149="","",'8 Mapa Riesgo, Plan Acción'!M149)</f>
        <v/>
      </c>
      <c r="I147" s="107" t="str">
        <f>+IF('8 Mapa Riesgo, Plan Acción'!N149="","",'8 Mapa Riesgo, Plan Acción'!N149)</f>
        <v/>
      </c>
      <c r="J147" s="137" t="str">
        <f>+IF('8 Mapa Riesgo, Plan Acción'!O149="","",'8 Mapa Riesgo, Plan Acción'!O149)</f>
        <v/>
      </c>
      <c r="K147" s="137" t="str">
        <f>+IF('8 Mapa Riesgo, Plan Acción'!P149="","",'8 Mapa Riesgo, Plan Acción'!P149)</f>
        <v/>
      </c>
      <c r="L147" s="210" t="str">
        <f>+IF('8 Mapa Riesgo, Plan Acción'!Q149="","",'8 Mapa Riesgo, Plan Acción'!Q149)</f>
        <v/>
      </c>
      <c r="M147" s="211" t="str">
        <f>+IF('8 Mapa Riesgo, Plan Acción'!R149="","",'8 Mapa Riesgo, Plan Acción'!R149)</f>
        <v/>
      </c>
      <c r="N147" s="196" t="str">
        <f>+IF('8 Mapa Riesgo, Plan Acción'!S149="","",'8 Mapa Riesgo, Plan Acción'!S149)</f>
        <v/>
      </c>
      <c r="O147" s="137" t="str">
        <f>+IF('8 Mapa Riesgo, Plan Acción'!T149="","",'8 Mapa Riesgo, Plan Acción'!T149)</f>
        <v/>
      </c>
      <c r="P147" s="137" t="str">
        <f>+IF('8 Mapa Riesgo, Plan Acción'!U149="","",'8 Mapa Riesgo, Plan Acción'!U149)</f>
        <v/>
      </c>
      <c r="Q147" s="138" t="str">
        <f>+IF('8 Mapa Riesgo, Plan Acción'!V149="","",'8 Mapa Riesgo, Plan Acción'!V149)</f>
        <v/>
      </c>
      <c r="R147" s="138" t="str">
        <f>+IF('8 Mapa Riesgo, Plan Acción'!W149="","",'8 Mapa Riesgo, Plan Acción'!W149)</f>
        <v/>
      </c>
      <c r="U147" s="51"/>
      <c r="V147" s="51"/>
      <c r="W147" s="51"/>
      <c r="X147" s="51"/>
      <c r="Y147" s="51"/>
      <c r="Z147" s="51"/>
    </row>
    <row r="148" spans="1:26" s="52" customFormat="1" x14ac:dyDescent="0.35">
      <c r="A148" s="786"/>
      <c r="B148" s="767"/>
      <c r="C148" s="794" t="s">
        <v>259</v>
      </c>
      <c r="D148" s="767" t="str">
        <f>+IF('5 Valoración Control'!G150="","",'5 Valoración Control'!G150)</f>
        <v/>
      </c>
      <c r="E148" s="770"/>
      <c r="F148" s="774"/>
      <c r="G148" s="792"/>
      <c r="H148" s="185" t="str">
        <f>+IF('8 Mapa Riesgo, Plan Acción'!M150="","",'8 Mapa Riesgo, Plan Acción'!M150)</f>
        <v/>
      </c>
      <c r="I148" s="107" t="str">
        <f>+IF('8 Mapa Riesgo, Plan Acción'!N150="","",'8 Mapa Riesgo, Plan Acción'!N150)</f>
        <v/>
      </c>
      <c r="J148" s="137" t="str">
        <f>+IF('8 Mapa Riesgo, Plan Acción'!O150="","",'8 Mapa Riesgo, Plan Acción'!O150)</f>
        <v/>
      </c>
      <c r="K148" s="137" t="str">
        <f>+IF('8 Mapa Riesgo, Plan Acción'!P150="","",'8 Mapa Riesgo, Plan Acción'!P150)</f>
        <v/>
      </c>
      <c r="L148" s="210" t="str">
        <f>+IF('8 Mapa Riesgo, Plan Acción'!Q150="","",'8 Mapa Riesgo, Plan Acción'!Q150)</f>
        <v/>
      </c>
      <c r="M148" s="211" t="str">
        <f>+IF('8 Mapa Riesgo, Plan Acción'!R150="","",'8 Mapa Riesgo, Plan Acción'!R150)</f>
        <v/>
      </c>
      <c r="N148" s="196" t="str">
        <f>+IF('8 Mapa Riesgo, Plan Acción'!S150="","",'8 Mapa Riesgo, Plan Acción'!S150)</f>
        <v/>
      </c>
      <c r="O148" s="137" t="str">
        <f>+IF('8 Mapa Riesgo, Plan Acción'!T150="","",'8 Mapa Riesgo, Plan Acción'!T150)</f>
        <v/>
      </c>
      <c r="P148" s="137" t="str">
        <f>+IF('8 Mapa Riesgo, Plan Acción'!U150="","",'8 Mapa Riesgo, Plan Acción'!U150)</f>
        <v/>
      </c>
      <c r="Q148" s="138" t="str">
        <f>+IF('8 Mapa Riesgo, Plan Acción'!V150="","",'8 Mapa Riesgo, Plan Acción'!V150)</f>
        <v/>
      </c>
      <c r="R148" s="138" t="str">
        <f>+IF('8 Mapa Riesgo, Plan Acción'!W150="","",'8 Mapa Riesgo, Plan Acción'!W150)</f>
        <v/>
      </c>
      <c r="U148" s="51"/>
      <c r="V148" s="51"/>
      <c r="W148" s="51"/>
      <c r="X148" s="51"/>
      <c r="Y148" s="51"/>
      <c r="Z148" s="51"/>
    </row>
    <row r="149" spans="1:26" s="52" customFormat="1" x14ac:dyDescent="0.35">
      <c r="A149" s="786"/>
      <c r="B149" s="767"/>
      <c r="C149" s="794"/>
      <c r="D149" s="767"/>
      <c r="E149" s="770"/>
      <c r="F149" s="774"/>
      <c r="G149" s="792"/>
      <c r="H149" s="185" t="str">
        <f>+IF('8 Mapa Riesgo, Plan Acción'!M151="","",'8 Mapa Riesgo, Plan Acción'!M151)</f>
        <v/>
      </c>
      <c r="I149" s="107" t="str">
        <f>+IF('8 Mapa Riesgo, Plan Acción'!N151="","",'8 Mapa Riesgo, Plan Acción'!N151)</f>
        <v/>
      </c>
      <c r="J149" s="137" t="str">
        <f>+IF('8 Mapa Riesgo, Plan Acción'!O151="","",'8 Mapa Riesgo, Plan Acción'!O151)</f>
        <v/>
      </c>
      <c r="K149" s="137" t="str">
        <f>+IF('8 Mapa Riesgo, Plan Acción'!P151="","",'8 Mapa Riesgo, Plan Acción'!P151)</f>
        <v/>
      </c>
      <c r="L149" s="210" t="str">
        <f>+IF('8 Mapa Riesgo, Plan Acción'!Q151="","",'8 Mapa Riesgo, Plan Acción'!Q151)</f>
        <v/>
      </c>
      <c r="M149" s="211" t="str">
        <f>+IF('8 Mapa Riesgo, Plan Acción'!R151="","",'8 Mapa Riesgo, Plan Acción'!R151)</f>
        <v/>
      </c>
      <c r="N149" s="196" t="str">
        <f>+IF('8 Mapa Riesgo, Plan Acción'!S151="","",'8 Mapa Riesgo, Plan Acción'!S151)</f>
        <v/>
      </c>
      <c r="O149" s="137" t="str">
        <f>+IF('8 Mapa Riesgo, Plan Acción'!T151="","",'8 Mapa Riesgo, Plan Acción'!T151)</f>
        <v/>
      </c>
      <c r="P149" s="137" t="str">
        <f>+IF('8 Mapa Riesgo, Plan Acción'!U151="","",'8 Mapa Riesgo, Plan Acción'!U151)</f>
        <v/>
      </c>
      <c r="Q149" s="138" t="str">
        <f>+IF('8 Mapa Riesgo, Plan Acción'!V151="","",'8 Mapa Riesgo, Plan Acción'!V151)</f>
        <v/>
      </c>
      <c r="R149" s="138" t="str">
        <f>+IF('8 Mapa Riesgo, Plan Acción'!W151="","",'8 Mapa Riesgo, Plan Acción'!W151)</f>
        <v/>
      </c>
      <c r="U149" s="51"/>
      <c r="V149" s="51"/>
      <c r="W149" s="51"/>
      <c r="X149" s="51"/>
      <c r="Y149" s="51"/>
      <c r="Z149" s="51"/>
    </row>
    <row r="150" spans="1:26" s="52" customFormat="1" x14ac:dyDescent="0.35">
      <c r="A150" s="786"/>
      <c r="B150" s="767"/>
      <c r="C150" s="794"/>
      <c r="D150" s="767"/>
      <c r="E150" s="770"/>
      <c r="F150" s="774"/>
      <c r="G150" s="792"/>
      <c r="H150" s="185" t="str">
        <f>+IF('8 Mapa Riesgo, Plan Acción'!M152="","",'8 Mapa Riesgo, Plan Acción'!M152)</f>
        <v/>
      </c>
      <c r="I150" s="107" t="str">
        <f>+IF('8 Mapa Riesgo, Plan Acción'!N152="","",'8 Mapa Riesgo, Plan Acción'!N152)</f>
        <v/>
      </c>
      <c r="J150" s="137" t="str">
        <f>+IF('8 Mapa Riesgo, Plan Acción'!O152="","",'8 Mapa Riesgo, Plan Acción'!O152)</f>
        <v/>
      </c>
      <c r="K150" s="137" t="str">
        <f>+IF('8 Mapa Riesgo, Plan Acción'!P152="","",'8 Mapa Riesgo, Plan Acción'!P152)</f>
        <v/>
      </c>
      <c r="L150" s="210" t="str">
        <f>+IF('8 Mapa Riesgo, Plan Acción'!Q152="","",'8 Mapa Riesgo, Plan Acción'!Q152)</f>
        <v/>
      </c>
      <c r="M150" s="211" t="str">
        <f>+IF('8 Mapa Riesgo, Plan Acción'!R152="","",'8 Mapa Riesgo, Plan Acción'!R152)</f>
        <v/>
      </c>
      <c r="N150" s="196" t="str">
        <f>+IF('8 Mapa Riesgo, Plan Acción'!S152="","",'8 Mapa Riesgo, Plan Acción'!S152)</f>
        <v/>
      </c>
      <c r="O150" s="137" t="str">
        <f>+IF('8 Mapa Riesgo, Plan Acción'!T152="","",'8 Mapa Riesgo, Plan Acción'!T152)</f>
        <v/>
      </c>
      <c r="P150" s="137" t="str">
        <f>+IF('8 Mapa Riesgo, Plan Acción'!U152="","",'8 Mapa Riesgo, Plan Acción'!U152)</f>
        <v/>
      </c>
      <c r="Q150" s="138" t="str">
        <f>+IF('8 Mapa Riesgo, Plan Acción'!V152="","",'8 Mapa Riesgo, Plan Acción'!V152)</f>
        <v/>
      </c>
      <c r="R150" s="138" t="str">
        <f>+IF('8 Mapa Riesgo, Plan Acción'!W152="","",'8 Mapa Riesgo, Plan Acción'!W152)</f>
        <v/>
      </c>
      <c r="U150" s="51"/>
      <c r="V150" s="51"/>
      <c r="W150" s="51"/>
      <c r="X150" s="51"/>
      <c r="Y150" s="51"/>
      <c r="Z150" s="51"/>
    </row>
    <row r="151" spans="1:26" s="52" customFormat="1" x14ac:dyDescent="0.35">
      <c r="A151" s="786"/>
      <c r="B151" s="767"/>
      <c r="C151" s="794" t="s">
        <v>260</v>
      </c>
      <c r="D151" s="767" t="str">
        <f>+IF('5 Valoración Control'!G153="","",'5 Valoración Control'!G153)</f>
        <v/>
      </c>
      <c r="E151" s="770"/>
      <c r="F151" s="774"/>
      <c r="G151" s="792"/>
      <c r="H151" s="185" t="str">
        <f>+IF('8 Mapa Riesgo, Plan Acción'!M153="","",'8 Mapa Riesgo, Plan Acción'!M153)</f>
        <v/>
      </c>
      <c r="I151" s="107" t="str">
        <f>+IF('8 Mapa Riesgo, Plan Acción'!N153="","",'8 Mapa Riesgo, Plan Acción'!N153)</f>
        <v/>
      </c>
      <c r="J151" s="137" t="str">
        <f>+IF('8 Mapa Riesgo, Plan Acción'!O153="","",'8 Mapa Riesgo, Plan Acción'!O153)</f>
        <v/>
      </c>
      <c r="K151" s="137" t="str">
        <f>+IF('8 Mapa Riesgo, Plan Acción'!P153="","",'8 Mapa Riesgo, Plan Acción'!P153)</f>
        <v/>
      </c>
      <c r="L151" s="210" t="str">
        <f>+IF('8 Mapa Riesgo, Plan Acción'!Q153="","",'8 Mapa Riesgo, Plan Acción'!Q153)</f>
        <v/>
      </c>
      <c r="M151" s="211" t="str">
        <f>+IF('8 Mapa Riesgo, Plan Acción'!R153="","",'8 Mapa Riesgo, Plan Acción'!R153)</f>
        <v/>
      </c>
      <c r="N151" s="196" t="str">
        <f>+IF('8 Mapa Riesgo, Plan Acción'!S153="","",'8 Mapa Riesgo, Plan Acción'!S153)</f>
        <v/>
      </c>
      <c r="O151" s="137" t="str">
        <f>+IF('8 Mapa Riesgo, Plan Acción'!T153="","",'8 Mapa Riesgo, Plan Acción'!T153)</f>
        <v/>
      </c>
      <c r="P151" s="137" t="str">
        <f>+IF('8 Mapa Riesgo, Plan Acción'!U153="","",'8 Mapa Riesgo, Plan Acción'!U153)</f>
        <v/>
      </c>
      <c r="Q151" s="138" t="str">
        <f>+IF('8 Mapa Riesgo, Plan Acción'!V153="","",'8 Mapa Riesgo, Plan Acción'!V153)</f>
        <v/>
      </c>
      <c r="R151" s="138" t="str">
        <f>+IF('8 Mapa Riesgo, Plan Acción'!W153="","",'8 Mapa Riesgo, Plan Acción'!W153)</f>
        <v/>
      </c>
      <c r="U151" s="51"/>
      <c r="V151" s="51"/>
      <c r="W151" s="51"/>
      <c r="X151" s="51"/>
      <c r="Y151" s="51"/>
      <c r="Z151" s="51"/>
    </row>
    <row r="152" spans="1:26" s="52" customFormat="1" x14ac:dyDescent="0.35">
      <c r="A152" s="786"/>
      <c r="B152" s="767"/>
      <c r="C152" s="794"/>
      <c r="D152" s="767"/>
      <c r="E152" s="770"/>
      <c r="F152" s="774"/>
      <c r="G152" s="792"/>
      <c r="H152" s="185" t="str">
        <f>+IF('8 Mapa Riesgo, Plan Acción'!M154="","",'8 Mapa Riesgo, Plan Acción'!M154)</f>
        <v/>
      </c>
      <c r="I152" s="107" t="str">
        <f>+IF('8 Mapa Riesgo, Plan Acción'!N154="","",'8 Mapa Riesgo, Plan Acción'!N154)</f>
        <v/>
      </c>
      <c r="J152" s="137" t="str">
        <f>+IF('8 Mapa Riesgo, Plan Acción'!O154="","",'8 Mapa Riesgo, Plan Acción'!O154)</f>
        <v/>
      </c>
      <c r="K152" s="137" t="str">
        <f>+IF('8 Mapa Riesgo, Plan Acción'!P154="","",'8 Mapa Riesgo, Plan Acción'!P154)</f>
        <v/>
      </c>
      <c r="L152" s="210" t="str">
        <f>+IF('8 Mapa Riesgo, Plan Acción'!Q154="","",'8 Mapa Riesgo, Plan Acción'!Q154)</f>
        <v/>
      </c>
      <c r="M152" s="211" t="str">
        <f>+IF('8 Mapa Riesgo, Plan Acción'!R154="","",'8 Mapa Riesgo, Plan Acción'!R154)</f>
        <v/>
      </c>
      <c r="N152" s="196" t="str">
        <f>+IF('8 Mapa Riesgo, Plan Acción'!S154="","",'8 Mapa Riesgo, Plan Acción'!S154)</f>
        <v/>
      </c>
      <c r="O152" s="137" t="str">
        <f>+IF('8 Mapa Riesgo, Plan Acción'!T154="","",'8 Mapa Riesgo, Plan Acción'!T154)</f>
        <v/>
      </c>
      <c r="P152" s="137" t="str">
        <f>+IF('8 Mapa Riesgo, Plan Acción'!U154="","",'8 Mapa Riesgo, Plan Acción'!U154)</f>
        <v/>
      </c>
      <c r="Q152" s="138" t="str">
        <f>+IF('8 Mapa Riesgo, Plan Acción'!V154="","",'8 Mapa Riesgo, Plan Acción'!V154)</f>
        <v/>
      </c>
      <c r="R152" s="138" t="str">
        <f>+IF('8 Mapa Riesgo, Plan Acción'!W154="","",'8 Mapa Riesgo, Plan Acción'!W154)</f>
        <v/>
      </c>
      <c r="U152" s="51"/>
      <c r="V152" s="51"/>
      <c r="W152" s="51"/>
      <c r="X152" s="51"/>
      <c r="Y152" s="51"/>
      <c r="Z152" s="51"/>
    </row>
    <row r="153" spans="1:26" s="52" customFormat="1" x14ac:dyDescent="0.35">
      <c r="A153" s="786"/>
      <c r="B153" s="767"/>
      <c r="C153" s="794"/>
      <c r="D153" s="767"/>
      <c r="E153" s="770"/>
      <c r="F153" s="774"/>
      <c r="G153" s="792"/>
      <c r="H153" s="185" t="str">
        <f>+IF('8 Mapa Riesgo, Plan Acción'!M155="","",'8 Mapa Riesgo, Plan Acción'!M155)</f>
        <v/>
      </c>
      <c r="I153" s="107" t="str">
        <f>+IF('8 Mapa Riesgo, Plan Acción'!N155="","",'8 Mapa Riesgo, Plan Acción'!N155)</f>
        <v/>
      </c>
      <c r="J153" s="137" t="str">
        <f>+IF('8 Mapa Riesgo, Plan Acción'!O155="","",'8 Mapa Riesgo, Plan Acción'!O155)</f>
        <v/>
      </c>
      <c r="K153" s="137" t="str">
        <f>+IF('8 Mapa Riesgo, Plan Acción'!P155="","",'8 Mapa Riesgo, Plan Acción'!P155)</f>
        <v/>
      </c>
      <c r="L153" s="210" t="str">
        <f>+IF('8 Mapa Riesgo, Plan Acción'!Q155="","",'8 Mapa Riesgo, Plan Acción'!Q155)</f>
        <v/>
      </c>
      <c r="M153" s="211" t="str">
        <f>+IF('8 Mapa Riesgo, Plan Acción'!R155="","",'8 Mapa Riesgo, Plan Acción'!R155)</f>
        <v/>
      </c>
      <c r="N153" s="196" t="str">
        <f>+IF('8 Mapa Riesgo, Plan Acción'!S155="","",'8 Mapa Riesgo, Plan Acción'!S155)</f>
        <v/>
      </c>
      <c r="O153" s="137" t="str">
        <f>+IF('8 Mapa Riesgo, Plan Acción'!T155="","",'8 Mapa Riesgo, Plan Acción'!T155)</f>
        <v/>
      </c>
      <c r="P153" s="137" t="str">
        <f>+IF('8 Mapa Riesgo, Plan Acción'!U155="","",'8 Mapa Riesgo, Plan Acción'!U155)</f>
        <v/>
      </c>
      <c r="Q153" s="138" t="str">
        <f>+IF('8 Mapa Riesgo, Plan Acción'!V155="","",'8 Mapa Riesgo, Plan Acción'!V155)</f>
        <v/>
      </c>
      <c r="R153" s="138" t="str">
        <f>+IF('8 Mapa Riesgo, Plan Acción'!W155="","",'8 Mapa Riesgo, Plan Acción'!W155)</f>
        <v/>
      </c>
      <c r="U153" s="51"/>
      <c r="V153" s="51"/>
      <c r="W153" s="51"/>
      <c r="X153" s="51"/>
      <c r="Y153" s="51"/>
      <c r="Z153" s="51"/>
    </row>
    <row r="154" spans="1:26" s="52" customFormat="1" x14ac:dyDescent="0.35">
      <c r="A154" s="786"/>
      <c r="B154" s="767"/>
      <c r="C154" s="794" t="s">
        <v>261</v>
      </c>
      <c r="D154" s="767" t="str">
        <f>+IF('5 Valoración Control'!G156="","",'5 Valoración Control'!G156)</f>
        <v/>
      </c>
      <c r="E154" s="770"/>
      <c r="F154" s="774"/>
      <c r="G154" s="792"/>
      <c r="H154" s="185" t="str">
        <f>+IF('8 Mapa Riesgo, Plan Acción'!M156="","",'8 Mapa Riesgo, Plan Acción'!M156)</f>
        <v/>
      </c>
      <c r="I154" s="107" t="str">
        <f>+IF('8 Mapa Riesgo, Plan Acción'!N156="","",'8 Mapa Riesgo, Plan Acción'!N156)</f>
        <v/>
      </c>
      <c r="J154" s="137" t="str">
        <f>+IF('8 Mapa Riesgo, Plan Acción'!O156="","",'8 Mapa Riesgo, Plan Acción'!O156)</f>
        <v/>
      </c>
      <c r="K154" s="137" t="str">
        <f>+IF('8 Mapa Riesgo, Plan Acción'!P156="","",'8 Mapa Riesgo, Plan Acción'!P156)</f>
        <v/>
      </c>
      <c r="L154" s="210" t="str">
        <f>+IF('8 Mapa Riesgo, Plan Acción'!Q156="","",'8 Mapa Riesgo, Plan Acción'!Q156)</f>
        <v/>
      </c>
      <c r="M154" s="211" t="str">
        <f>+IF('8 Mapa Riesgo, Plan Acción'!R156="","",'8 Mapa Riesgo, Plan Acción'!R156)</f>
        <v/>
      </c>
      <c r="N154" s="196" t="str">
        <f>+IF('8 Mapa Riesgo, Plan Acción'!S156="","",'8 Mapa Riesgo, Plan Acción'!S156)</f>
        <v/>
      </c>
      <c r="O154" s="137" t="str">
        <f>+IF('8 Mapa Riesgo, Plan Acción'!T156="","",'8 Mapa Riesgo, Plan Acción'!T156)</f>
        <v/>
      </c>
      <c r="P154" s="137" t="str">
        <f>+IF('8 Mapa Riesgo, Plan Acción'!U156="","",'8 Mapa Riesgo, Plan Acción'!U156)</f>
        <v/>
      </c>
      <c r="Q154" s="138" t="str">
        <f>+IF('8 Mapa Riesgo, Plan Acción'!V156="","",'8 Mapa Riesgo, Plan Acción'!V156)</f>
        <v/>
      </c>
      <c r="R154" s="138" t="str">
        <f>+IF('8 Mapa Riesgo, Plan Acción'!W156="","",'8 Mapa Riesgo, Plan Acción'!W156)</f>
        <v/>
      </c>
      <c r="U154" s="51"/>
      <c r="V154" s="51"/>
      <c r="W154" s="51"/>
      <c r="X154" s="51"/>
      <c r="Y154" s="51"/>
      <c r="Z154" s="51"/>
    </row>
    <row r="155" spans="1:26" s="52" customFormat="1" x14ac:dyDescent="0.35">
      <c r="A155" s="786"/>
      <c r="B155" s="767"/>
      <c r="C155" s="794"/>
      <c r="D155" s="767"/>
      <c r="E155" s="770"/>
      <c r="F155" s="774"/>
      <c r="G155" s="792"/>
      <c r="H155" s="185" t="str">
        <f>+IF('8 Mapa Riesgo, Plan Acción'!M157="","",'8 Mapa Riesgo, Plan Acción'!M157)</f>
        <v/>
      </c>
      <c r="I155" s="107" t="str">
        <f>+IF('8 Mapa Riesgo, Plan Acción'!N157="","",'8 Mapa Riesgo, Plan Acción'!N157)</f>
        <v/>
      </c>
      <c r="J155" s="137" t="str">
        <f>+IF('8 Mapa Riesgo, Plan Acción'!O157="","",'8 Mapa Riesgo, Plan Acción'!O157)</f>
        <v/>
      </c>
      <c r="K155" s="137" t="str">
        <f>+IF('8 Mapa Riesgo, Plan Acción'!P157="","",'8 Mapa Riesgo, Plan Acción'!P157)</f>
        <v/>
      </c>
      <c r="L155" s="210" t="str">
        <f>+IF('8 Mapa Riesgo, Plan Acción'!Q157="","",'8 Mapa Riesgo, Plan Acción'!Q157)</f>
        <v/>
      </c>
      <c r="M155" s="211" t="str">
        <f>+IF('8 Mapa Riesgo, Plan Acción'!R157="","",'8 Mapa Riesgo, Plan Acción'!R157)</f>
        <v/>
      </c>
      <c r="N155" s="196" t="str">
        <f>+IF('8 Mapa Riesgo, Plan Acción'!S157="","",'8 Mapa Riesgo, Plan Acción'!S157)</f>
        <v/>
      </c>
      <c r="O155" s="137" t="str">
        <f>+IF('8 Mapa Riesgo, Plan Acción'!T157="","",'8 Mapa Riesgo, Plan Acción'!T157)</f>
        <v/>
      </c>
      <c r="P155" s="137" t="str">
        <f>+IF('8 Mapa Riesgo, Plan Acción'!U157="","",'8 Mapa Riesgo, Plan Acción'!U157)</f>
        <v/>
      </c>
      <c r="Q155" s="138" t="str">
        <f>+IF('8 Mapa Riesgo, Plan Acción'!V157="","",'8 Mapa Riesgo, Plan Acción'!V157)</f>
        <v/>
      </c>
      <c r="R155" s="138" t="str">
        <f>+IF('8 Mapa Riesgo, Plan Acción'!W157="","",'8 Mapa Riesgo, Plan Acción'!W157)</f>
        <v/>
      </c>
      <c r="U155" s="51"/>
      <c r="V155" s="51"/>
      <c r="W155" s="51"/>
      <c r="X155" s="51"/>
      <c r="Y155" s="51"/>
      <c r="Z155" s="51"/>
    </row>
    <row r="156" spans="1:26" s="52" customFormat="1" x14ac:dyDescent="0.35">
      <c r="A156" s="786"/>
      <c r="B156" s="767"/>
      <c r="C156" s="794"/>
      <c r="D156" s="767"/>
      <c r="E156" s="770"/>
      <c r="F156" s="774"/>
      <c r="G156" s="792"/>
      <c r="H156" s="185" t="str">
        <f>+IF('8 Mapa Riesgo, Plan Acción'!M158="","",'8 Mapa Riesgo, Plan Acción'!M158)</f>
        <v/>
      </c>
      <c r="I156" s="107" t="str">
        <f>+IF('8 Mapa Riesgo, Plan Acción'!N158="","",'8 Mapa Riesgo, Plan Acción'!N158)</f>
        <v/>
      </c>
      <c r="J156" s="137" t="str">
        <f>+IF('8 Mapa Riesgo, Plan Acción'!O158="","",'8 Mapa Riesgo, Plan Acción'!O158)</f>
        <v/>
      </c>
      <c r="K156" s="137" t="str">
        <f>+IF('8 Mapa Riesgo, Plan Acción'!P158="","",'8 Mapa Riesgo, Plan Acción'!P158)</f>
        <v/>
      </c>
      <c r="L156" s="210" t="str">
        <f>+IF('8 Mapa Riesgo, Plan Acción'!Q158="","",'8 Mapa Riesgo, Plan Acción'!Q158)</f>
        <v/>
      </c>
      <c r="M156" s="211" t="str">
        <f>+IF('8 Mapa Riesgo, Plan Acción'!R158="","",'8 Mapa Riesgo, Plan Acción'!R158)</f>
        <v/>
      </c>
      <c r="N156" s="196" t="str">
        <f>+IF('8 Mapa Riesgo, Plan Acción'!S158="","",'8 Mapa Riesgo, Plan Acción'!S158)</f>
        <v/>
      </c>
      <c r="O156" s="137" t="str">
        <f>+IF('8 Mapa Riesgo, Plan Acción'!T158="","",'8 Mapa Riesgo, Plan Acción'!T158)</f>
        <v/>
      </c>
      <c r="P156" s="137" t="str">
        <f>+IF('8 Mapa Riesgo, Plan Acción'!U158="","",'8 Mapa Riesgo, Plan Acción'!U158)</f>
        <v/>
      </c>
      <c r="Q156" s="138" t="str">
        <f>+IF('8 Mapa Riesgo, Plan Acción'!V158="","",'8 Mapa Riesgo, Plan Acción'!V158)</f>
        <v/>
      </c>
      <c r="R156" s="138" t="str">
        <f>+IF('8 Mapa Riesgo, Plan Acción'!W158="","",'8 Mapa Riesgo, Plan Acción'!W158)</f>
        <v/>
      </c>
      <c r="U156" s="51"/>
      <c r="V156" s="51"/>
      <c r="W156" s="51"/>
      <c r="X156" s="51"/>
      <c r="Y156" s="51"/>
      <c r="Z156" s="51"/>
    </row>
    <row r="157" spans="1:26" s="52" customFormat="1" x14ac:dyDescent="0.35">
      <c r="A157" s="786"/>
      <c r="B157" s="767"/>
      <c r="C157" s="794" t="s">
        <v>262</v>
      </c>
      <c r="D157" s="767" t="str">
        <f>+IF('5 Valoración Control'!G159="","",'5 Valoración Control'!G159)</f>
        <v/>
      </c>
      <c r="E157" s="770"/>
      <c r="F157" s="774"/>
      <c r="G157" s="792"/>
      <c r="H157" s="185" t="str">
        <f>+IF('8 Mapa Riesgo, Plan Acción'!M159="","",'8 Mapa Riesgo, Plan Acción'!M159)</f>
        <v/>
      </c>
      <c r="I157" s="107" t="str">
        <f>+IF('8 Mapa Riesgo, Plan Acción'!N159="","",'8 Mapa Riesgo, Plan Acción'!N159)</f>
        <v/>
      </c>
      <c r="J157" s="137" t="str">
        <f>+IF('8 Mapa Riesgo, Plan Acción'!O159="","",'8 Mapa Riesgo, Plan Acción'!O159)</f>
        <v/>
      </c>
      <c r="K157" s="137" t="str">
        <f>+IF('8 Mapa Riesgo, Plan Acción'!P159="","",'8 Mapa Riesgo, Plan Acción'!P159)</f>
        <v/>
      </c>
      <c r="L157" s="210" t="str">
        <f>+IF('8 Mapa Riesgo, Plan Acción'!Q159="","",'8 Mapa Riesgo, Plan Acción'!Q159)</f>
        <v/>
      </c>
      <c r="M157" s="211" t="str">
        <f>+IF('8 Mapa Riesgo, Plan Acción'!R159="","",'8 Mapa Riesgo, Plan Acción'!R159)</f>
        <v/>
      </c>
      <c r="N157" s="196" t="str">
        <f>+IF('8 Mapa Riesgo, Plan Acción'!S159="","",'8 Mapa Riesgo, Plan Acción'!S159)</f>
        <v/>
      </c>
      <c r="O157" s="137" t="str">
        <f>+IF('8 Mapa Riesgo, Plan Acción'!T159="","",'8 Mapa Riesgo, Plan Acción'!T159)</f>
        <v/>
      </c>
      <c r="P157" s="137" t="str">
        <f>+IF('8 Mapa Riesgo, Plan Acción'!U159="","",'8 Mapa Riesgo, Plan Acción'!U159)</f>
        <v/>
      </c>
      <c r="Q157" s="138" t="str">
        <f>+IF('8 Mapa Riesgo, Plan Acción'!V159="","",'8 Mapa Riesgo, Plan Acción'!V159)</f>
        <v/>
      </c>
      <c r="R157" s="138" t="str">
        <f>+IF('8 Mapa Riesgo, Plan Acción'!W159="","",'8 Mapa Riesgo, Plan Acción'!W159)</f>
        <v/>
      </c>
      <c r="U157" s="51"/>
      <c r="V157" s="51"/>
      <c r="W157" s="51"/>
      <c r="X157" s="51"/>
      <c r="Y157" s="51"/>
      <c r="Z157" s="51"/>
    </row>
    <row r="158" spans="1:26" s="52" customFormat="1" x14ac:dyDescent="0.35">
      <c r="A158" s="786"/>
      <c r="B158" s="767"/>
      <c r="C158" s="794"/>
      <c r="D158" s="767"/>
      <c r="E158" s="770"/>
      <c r="F158" s="774"/>
      <c r="G158" s="792"/>
      <c r="H158" s="185" t="str">
        <f>+IF('8 Mapa Riesgo, Plan Acción'!M160="","",'8 Mapa Riesgo, Plan Acción'!M160)</f>
        <v/>
      </c>
      <c r="I158" s="107" t="str">
        <f>+IF('8 Mapa Riesgo, Plan Acción'!N160="","",'8 Mapa Riesgo, Plan Acción'!N160)</f>
        <v/>
      </c>
      <c r="J158" s="137" t="str">
        <f>+IF('8 Mapa Riesgo, Plan Acción'!O160="","",'8 Mapa Riesgo, Plan Acción'!O160)</f>
        <v/>
      </c>
      <c r="K158" s="137" t="str">
        <f>+IF('8 Mapa Riesgo, Plan Acción'!P160="","",'8 Mapa Riesgo, Plan Acción'!P160)</f>
        <v/>
      </c>
      <c r="L158" s="210" t="str">
        <f>+IF('8 Mapa Riesgo, Plan Acción'!Q160="","",'8 Mapa Riesgo, Plan Acción'!Q160)</f>
        <v/>
      </c>
      <c r="M158" s="211" t="str">
        <f>+IF('8 Mapa Riesgo, Plan Acción'!R160="","",'8 Mapa Riesgo, Plan Acción'!R160)</f>
        <v/>
      </c>
      <c r="N158" s="196" t="str">
        <f>+IF('8 Mapa Riesgo, Plan Acción'!S160="","",'8 Mapa Riesgo, Plan Acción'!S160)</f>
        <v/>
      </c>
      <c r="O158" s="137" t="str">
        <f>+IF('8 Mapa Riesgo, Plan Acción'!T160="","",'8 Mapa Riesgo, Plan Acción'!T160)</f>
        <v/>
      </c>
      <c r="P158" s="137" t="str">
        <f>+IF('8 Mapa Riesgo, Plan Acción'!U160="","",'8 Mapa Riesgo, Plan Acción'!U160)</f>
        <v/>
      </c>
      <c r="Q158" s="138" t="str">
        <f>+IF('8 Mapa Riesgo, Plan Acción'!V160="","",'8 Mapa Riesgo, Plan Acción'!V160)</f>
        <v/>
      </c>
      <c r="R158" s="138" t="str">
        <f>+IF('8 Mapa Riesgo, Plan Acción'!W160="","",'8 Mapa Riesgo, Plan Acción'!W160)</f>
        <v/>
      </c>
      <c r="U158" s="51"/>
      <c r="V158" s="51"/>
      <c r="W158" s="51"/>
      <c r="X158" s="51"/>
      <c r="Y158" s="51"/>
      <c r="Z158" s="51"/>
    </row>
    <row r="159" spans="1:26" s="52" customFormat="1" ht="12" thickBot="1" x14ac:dyDescent="0.4">
      <c r="A159" s="787"/>
      <c r="B159" s="780"/>
      <c r="C159" s="795"/>
      <c r="D159" s="780"/>
      <c r="E159" s="771"/>
      <c r="F159" s="775"/>
      <c r="G159" s="793"/>
      <c r="H159" s="186" t="str">
        <f>+IF('8 Mapa Riesgo, Plan Acción'!M161="","",'8 Mapa Riesgo, Plan Acción'!M161)</f>
        <v/>
      </c>
      <c r="I159" s="108" t="str">
        <f>+IF('8 Mapa Riesgo, Plan Acción'!N161="","",'8 Mapa Riesgo, Plan Acción'!N161)</f>
        <v/>
      </c>
      <c r="J159" s="192" t="str">
        <f>+IF('8 Mapa Riesgo, Plan Acción'!O161="","",'8 Mapa Riesgo, Plan Acción'!O161)</f>
        <v/>
      </c>
      <c r="K159" s="192" t="str">
        <f>+IF('8 Mapa Riesgo, Plan Acción'!P161="","",'8 Mapa Riesgo, Plan Acción'!P161)</f>
        <v/>
      </c>
      <c r="L159" s="212" t="str">
        <f>+IF('8 Mapa Riesgo, Plan Acción'!Q161="","",'8 Mapa Riesgo, Plan Acción'!Q161)</f>
        <v/>
      </c>
      <c r="M159" s="213" t="str">
        <f>+IF('8 Mapa Riesgo, Plan Acción'!R161="","",'8 Mapa Riesgo, Plan Acción'!R161)</f>
        <v/>
      </c>
      <c r="N159" s="197" t="str">
        <f>+IF('8 Mapa Riesgo, Plan Acción'!S161="","",'8 Mapa Riesgo, Plan Acción'!S161)</f>
        <v/>
      </c>
      <c r="O159" s="192" t="str">
        <f>+IF('8 Mapa Riesgo, Plan Acción'!T161="","",'8 Mapa Riesgo, Plan Acción'!T161)</f>
        <v/>
      </c>
      <c r="P159" s="192" t="str">
        <f>+IF('8 Mapa Riesgo, Plan Acción'!U161="","",'8 Mapa Riesgo, Plan Acción'!U161)</f>
        <v/>
      </c>
      <c r="Q159" s="139" t="str">
        <f>+IF('8 Mapa Riesgo, Plan Acción'!V161="","",'8 Mapa Riesgo, Plan Acción'!V161)</f>
        <v/>
      </c>
      <c r="R159" s="139" t="str">
        <f>+IF('8 Mapa Riesgo, Plan Acción'!W161="","",'8 Mapa Riesgo, Plan Acción'!W161)</f>
        <v/>
      </c>
      <c r="U159" s="51"/>
      <c r="V159" s="51"/>
      <c r="W159" s="51"/>
      <c r="X159" s="51"/>
      <c r="Y159" s="51"/>
      <c r="Z159" s="51"/>
    </row>
    <row r="160" spans="1:26" s="52" customFormat="1" x14ac:dyDescent="0.35">
      <c r="A160" s="785" t="str">
        <f>'1 Contexto e Identificación'!$A$21</f>
        <v>R11</v>
      </c>
      <c r="B160" s="789" t="str">
        <f>+'1 Contexto e Identificación'!$E$21</f>
        <v xml:space="preserve">  </v>
      </c>
      <c r="C160" s="798" t="s">
        <v>244</v>
      </c>
      <c r="D160" s="789" t="str">
        <f>+IF('5 Valoración Control'!G162="","",'5 Valoración Control'!G162)</f>
        <v/>
      </c>
      <c r="E160" s="769" t="str">
        <f>+'6 Mapa Calor Residual'!$C$22</f>
        <v/>
      </c>
      <c r="F160" s="773" t="str">
        <f>+'6 Mapa Calor Residual'!$D$22</f>
        <v/>
      </c>
      <c r="G160" s="791" t="str">
        <f>+'6 Mapa Calor Residual'!$E$22</f>
        <v/>
      </c>
      <c r="H160" s="187" t="str">
        <f>+IF('8 Mapa Riesgo, Plan Acción'!M162="","",'8 Mapa Riesgo, Plan Acción'!M162)</f>
        <v/>
      </c>
      <c r="I160" s="106" t="str">
        <f>+IF('8 Mapa Riesgo, Plan Acción'!N162="","",'8 Mapa Riesgo, Plan Acción'!N162)</f>
        <v/>
      </c>
      <c r="J160" s="190" t="str">
        <f>+IF('8 Mapa Riesgo, Plan Acción'!O162="","",'8 Mapa Riesgo, Plan Acción'!O162)</f>
        <v/>
      </c>
      <c r="K160" s="190" t="str">
        <f>+IF('8 Mapa Riesgo, Plan Acción'!P162="","",'8 Mapa Riesgo, Plan Acción'!P162)</f>
        <v/>
      </c>
      <c r="L160" s="214" t="str">
        <f>+IF('8 Mapa Riesgo, Plan Acción'!Q162="","",'8 Mapa Riesgo, Plan Acción'!Q162)</f>
        <v/>
      </c>
      <c r="M160" s="215" t="str">
        <f>+IF('8 Mapa Riesgo, Plan Acción'!R162="","",'8 Mapa Riesgo, Plan Acción'!R162)</f>
        <v/>
      </c>
      <c r="N160" s="198" t="str">
        <f>+IF('8 Mapa Riesgo, Plan Acción'!S162="","",'8 Mapa Riesgo, Plan Acción'!S162)</f>
        <v/>
      </c>
      <c r="O160" s="190" t="str">
        <f>+IF('8 Mapa Riesgo, Plan Acción'!T162="","",'8 Mapa Riesgo, Plan Acción'!T162)</f>
        <v/>
      </c>
      <c r="P160" s="190" t="str">
        <f>+IF('8 Mapa Riesgo, Plan Acción'!U162="","",'8 Mapa Riesgo, Plan Acción'!U162)</f>
        <v/>
      </c>
      <c r="Q160" s="130" t="str">
        <f>+IF('8 Mapa Riesgo, Plan Acción'!V162="","",'8 Mapa Riesgo, Plan Acción'!V162)</f>
        <v/>
      </c>
      <c r="R160" s="130" t="str">
        <f>+IF('8 Mapa Riesgo, Plan Acción'!W162="","",'8 Mapa Riesgo, Plan Acción'!W162)</f>
        <v/>
      </c>
      <c r="U160" s="51"/>
      <c r="V160" s="51"/>
      <c r="W160" s="51"/>
      <c r="X160" s="51"/>
      <c r="Y160" s="51"/>
      <c r="Z160" s="51"/>
    </row>
    <row r="161" spans="1:26" s="52" customFormat="1" x14ac:dyDescent="0.35">
      <c r="A161" s="786"/>
      <c r="B161" s="767"/>
      <c r="C161" s="794"/>
      <c r="D161" s="767"/>
      <c r="E161" s="770"/>
      <c r="F161" s="774"/>
      <c r="G161" s="792"/>
      <c r="H161" s="185" t="str">
        <f>+IF('8 Mapa Riesgo, Plan Acción'!M163="","",'8 Mapa Riesgo, Plan Acción'!M163)</f>
        <v/>
      </c>
      <c r="I161" s="107" t="str">
        <f>+IF('8 Mapa Riesgo, Plan Acción'!N163="","",'8 Mapa Riesgo, Plan Acción'!N163)</f>
        <v/>
      </c>
      <c r="J161" s="137" t="str">
        <f>+IF('8 Mapa Riesgo, Plan Acción'!O163="","",'8 Mapa Riesgo, Plan Acción'!O163)</f>
        <v/>
      </c>
      <c r="K161" s="137" t="str">
        <f>+IF('8 Mapa Riesgo, Plan Acción'!P163="","",'8 Mapa Riesgo, Plan Acción'!P163)</f>
        <v/>
      </c>
      <c r="L161" s="210" t="str">
        <f>+IF('8 Mapa Riesgo, Plan Acción'!Q163="","",'8 Mapa Riesgo, Plan Acción'!Q163)</f>
        <v/>
      </c>
      <c r="M161" s="211" t="str">
        <f>+IF('8 Mapa Riesgo, Plan Acción'!R163="","",'8 Mapa Riesgo, Plan Acción'!R163)</f>
        <v/>
      </c>
      <c r="N161" s="196" t="str">
        <f>+IF('8 Mapa Riesgo, Plan Acción'!S163="","",'8 Mapa Riesgo, Plan Acción'!S163)</f>
        <v/>
      </c>
      <c r="O161" s="137" t="str">
        <f>+IF('8 Mapa Riesgo, Plan Acción'!T163="","",'8 Mapa Riesgo, Plan Acción'!T163)</f>
        <v/>
      </c>
      <c r="P161" s="137" t="str">
        <f>+IF('8 Mapa Riesgo, Plan Acción'!U163="","",'8 Mapa Riesgo, Plan Acción'!U163)</f>
        <v/>
      </c>
      <c r="Q161" s="138" t="str">
        <f>+IF('8 Mapa Riesgo, Plan Acción'!V163="","",'8 Mapa Riesgo, Plan Acción'!V163)</f>
        <v/>
      </c>
      <c r="R161" s="138" t="str">
        <f>+IF('8 Mapa Riesgo, Plan Acción'!W163="","",'8 Mapa Riesgo, Plan Acción'!W163)</f>
        <v/>
      </c>
      <c r="U161" s="51"/>
      <c r="V161" s="51"/>
      <c r="W161" s="51"/>
      <c r="X161" s="51"/>
      <c r="Y161" s="51"/>
      <c r="Z161" s="51"/>
    </row>
    <row r="162" spans="1:26" s="52" customFormat="1" x14ac:dyDescent="0.35">
      <c r="A162" s="786"/>
      <c r="B162" s="767"/>
      <c r="C162" s="794"/>
      <c r="D162" s="767"/>
      <c r="E162" s="770"/>
      <c r="F162" s="774"/>
      <c r="G162" s="792"/>
      <c r="H162" s="185" t="str">
        <f>+IF('8 Mapa Riesgo, Plan Acción'!M164="","",'8 Mapa Riesgo, Plan Acción'!M164)</f>
        <v/>
      </c>
      <c r="I162" s="107" t="str">
        <f>+IF('8 Mapa Riesgo, Plan Acción'!N164="","",'8 Mapa Riesgo, Plan Acción'!N164)</f>
        <v/>
      </c>
      <c r="J162" s="137" t="str">
        <f>+IF('8 Mapa Riesgo, Plan Acción'!O164="","",'8 Mapa Riesgo, Plan Acción'!O164)</f>
        <v/>
      </c>
      <c r="K162" s="137" t="str">
        <f>+IF('8 Mapa Riesgo, Plan Acción'!P164="","",'8 Mapa Riesgo, Plan Acción'!P164)</f>
        <v/>
      </c>
      <c r="L162" s="210" t="str">
        <f>+IF('8 Mapa Riesgo, Plan Acción'!Q164="","",'8 Mapa Riesgo, Plan Acción'!Q164)</f>
        <v/>
      </c>
      <c r="M162" s="211" t="str">
        <f>+IF('8 Mapa Riesgo, Plan Acción'!R164="","",'8 Mapa Riesgo, Plan Acción'!R164)</f>
        <v/>
      </c>
      <c r="N162" s="196" t="str">
        <f>+IF('8 Mapa Riesgo, Plan Acción'!S164="","",'8 Mapa Riesgo, Plan Acción'!S164)</f>
        <v/>
      </c>
      <c r="O162" s="137" t="str">
        <f>+IF('8 Mapa Riesgo, Plan Acción'!T164="","",'8 Mapa Riesgo, Plan Acción'!T164)</f>
        <v/>
      </c>
      <c r="P162" s="137" t="str">
        <f>+IF('8 Mapa Riesgo, Plan Acción'!U164="","",'8 Mapa Riesgo, Plan Acción'!U164)</f>
        <v/>
      </c>
      <c r="Q162" s="138" t="str">
        <f>+IF('8 Mapa Riesgo, Plan Acción'!V164="","",'8 Mapa Riesgo, Plan Acción'!V164)</f>
        <v/>
      </c>
      <c r="R162" s="138" t="str">
        <f>+IF('8 Mapa Riesgo, Plan Acción'!W164="","",'8 Mapa Riesgo, Plan Acción'!W164)</f>
        <v/>
      </c>
      <c r="U162" s="51"/>
      <c r="V162" s="51"/>
      <c r="W162" s="51"/>
      <c r="X162" s="51"/>
      <c r="Y162" s="51"/>
      <c r="Z162" s="51"/>
    </row>
    <row r="163" spans="1:26" s="52" customFormat="1" x14ac:dyDescent="0.35">
      <c r="A163" s="786"/>
      <c r="B163" s="767"/>
      <c r="C163" s="794" t="s">
        <v>259</v>
      </c>
      <c r="D163" s="767" t="str">
        <f>+IF('5 Valoración Control'!G165="","",'5 Valoración Control'!G165)</f>
        <v/>
      </c>
      <c r="E163" s="770"/>
      <c r="F163" s="774"/>
      <c r="G163" s="792"/>
      <c r="H163" s="185" t="str">
        <f>+IF('8 Mapa Riesgo, Plan Acción'!M165="","",'8 Mapa Riesgo, Plan Acción'!M165)</f>
        <v/>
      </c>
      <c r="I163" s="107" t="str">
        <f>+IF('8 Mapa Riesgo, Plan Acción'!N165="","",'8 Mapa Riesgo, Plan Acción'!N165)</f>
        <v/>
      </c>
      <c r="J163" s="137" t="str">
        <f>+IF('8 Mapa Riesgo, Plan Acción'!O165="","",'8 Mapa Riesgo, Plan Acción'!O165)</f>
        <v/>
      </c>
      <c r="K163" s="137" t="str">
        <f>+IF('8 Mapa Riesgo, Plan Acción'!P165="","",'8 Mapa Riesgo, Plan Acción'!P165)</f>
        <v/>
      </c>
      <c r="L163" s="210" t="str">
        <f>+IF('8 Mapa Riesgo, Plan Acción'!Q165="","",'8 Mapa Riesgo, Plan Acción'!Q165)</f>
        <v/>
      </c>
      <c r="M163" s="211" t="str">
        <f>+IF('8 Mapa Riesgo, Plan Acción'!R165="","",'8 Mapa Riesgo, Plan Acción'!R165)</f>
        <v/>
      </c>
      <c r="N163" s="196" t="str">
        <f>+IF('8 Mapa Riesgo, Plan Acción'!S165="","",'8 Mapa Riesgo, Plan Acción'!S165)</f>
        <v/>
      </c>
      <c r="O163" s="137" t="str">
        <f>+IF('8 Mapa Riesgo, Plan Acción'!T165="","",'8 Mapa Riesgo, Plan Acción'!T165)</f>
        <v/>
      </c>
      <c r="P163" s="137" t="str">
        <f>+IF('8 Mapa Riesgo, Plan Acción'!U165="","",'8 Mapa Riesgo, Plan Acción'!U165)</f>
        <v/>
      </c>
      <c r="Q163" s="138" t="str">
        <f>+IF('8 Mapa Riesgo, Plan Acción'!V165="","",'8 Mapa Riesgo, Plan Acción'!V165)</f>
        <v/>
      </c>
      <c r="R163" s="138" t="str">
        <f>+IF('8 Mapa Riesgo, Plan Acción'!W165="","",'8 Mapa Riesgo, Plan Acción'!W165)</f>
        <v/>
      </c>
      <c r="U163" s="51"/>
      <c r="V163" s="51"/>
      <c r="W163" s="51"/>
      <c r="X163" s="51"/>
      <c r="Y163" s="51"/>
      <c r="Z163" s="51"/>
    </row>
    <row r="164" spans="1:26" s="52" customFormat="1" x14ac:dyDescent="0.35">
      <c r="A164" s="786"/>
      <c r="B164" s="767"/>
      <c r="C164" s="794"/>
      <c r="D164" s="767"/>
      <c r="E164" s="770"/>
      <c r="F164" s="774"/>
      <c r="G164" s="792"/>
      <c r="H164" s="185" t="str">
        <f>+IF('8 Mapa Riesgo, Plan Acción'!M166="","",'8 Mapa Riesgo, Plan Acción'!M166)</f>
        <v/>
      </c>
      <c r="I164" s="107" t="str">
        <f>+IF('8 Mapa Riesgo, Plan Acción'!N166="","",'8 Mapa Riesgo, Plan Acción'!N166)</f>
        <v/>
      </c>
      <c r="J164" s="137" t="str">
        <f>+IF('8 Mapa Riesgo, Plan Acción'!O166="","",'8 Mapa Riesgo, Plan Acción'!O166)</f>
        <v/>
      </c>
      <c r="K164" s="137" t="str">
        <f>+IF('8 Mapa Riesgo, Plan Acción'!P166="","",'8 Mapa Riesgo, Plan Acción'!P166)</f>
        <v/>
      </c>
      <c r="L164" s="210" t="str">
        <f>+IF('8 Mapa Riesgo, Plan Acción'!Q166="","",'8 Mapa Riesgo, Plan Acción'!Q166)</f>
        <v/>
      </c>
      <c r="M164" s="211" t="str">
        <f>+IF('8 Mapa Riesgo, Plan Acción'!R166="","",'8 Mapa Riesgo, Plan Acción'!R166)</f>
        <v/>
      </c>
      <c r="N164" s="196" t="str">
        <f>+IF('8 Mapa Riesgo, Plan Acción'!S166="","",'8 Mapa Riesgo, Plan Acción'!S166)</f>
        <v/>
      </c>
      <c r="O164" s="137" t="str">
        <f>+IF('8 Mapa Riesgo, Plan Acción'!T166="","",'8 Mapa Riesgo, Plan Acción'!T166)</f>
        <v/>
      </c>
      <c r="P164" s="137" t="str">
        <f>+IF('8 Mapa Riesgo, Plan Acción'!U166="","",'8 Mapa Riesgo, Plan Acción'!U166)</f>
        <v/>
      </c>
      <c r="Q164" s="138" t="str">
        <f>+IF('8 Mapa Riesgo, Plan Acción'!V166="","",'8 Mapa Riesgo, Plan Acción'!V166)</f>
        <v/>
      </c>
      <c r="R164" s="138" t="str">
        <f>+IF('8 Mapa Riesgo, Plan Acción'!W166="","",'8 Mapa Riesgo, Plan Acción'!W166)</f>
        <v/>
      </c>
      <c r="U164" s="51"/>
      <c r="V164" s="51"/>
      <c r="W164" s="51"/>
      <c r="X164" s="51"/>
      <c r="Y164" s="51"/>
      <c r="Z164" s="51"/>
    </row>
    <row r="165" spans="1:26" s="52" customFormat="1" x14ac:dyDescent="0.35">
      <c r="A165" s="786"/>
      <c r="B165" s="767"/>
      <c r="C165" s="794"/>
      <c r="D165" s="767"/>
      <c r="E165" s="770"/>
      <c r="F165" s="774"/>
      <c r="G165" s="792"/>
      <c r="H165" s="185" t="str">
        <f>+IF('8 Mapa Riesgo, Plan Acción'!M167="","",'8 Mapa Riesgo, Plan Acción'!M167)</f>
        <v/>
      </c>
      <c r="I165" s="107" t="str">
        <f>+IF('8 Mapa Riesgo, Plan Acción'!N167="","",'8 Mapa Riesgo, Plan Acción'!N167)</f>
        <v/>
      </c>
      <c r="J165" s="137" t="str">
        <f>+IF('8 Mapa Riesgo, Plan Acción'!O167="","",'8 Mapa Riesgo, Plan Acción'!O167)</f>
        <v/>
      </c>
      <c r="K165" s="137" t="str">
        <f>+IF('8 Mapa Riesgo, Plan Acción'!P167="","",'8 Mapa Riesgo, Plan Acción'!P167)</f>
        <v/>
      </c>
      <c r="L165" s="210" t="str">
        <f>+IF('8 Mapa Riesgo, Plan Acción'!Q167="","",'8 Mapa Riesgo, Plan Acción'!Q167)</f>
        <v/>
      </c>
      <c r="M165" s="211" t="str">
        <f>+IF('8 Mapa Riesgo, Plan Acción'!R167="","",'8 Mapa Riesgo, Plan Acción'!R167)</f>
        <v/>
      </c>
      <c r="N165" s="196" t="str">
        <f>+IF('8 Mapa Riesgo, Plan Acción'!S167="","",'8 Mapa Riesgo, Plan Acción'!S167)</f>
        <v/>
      </c>
      <c r="O165" s="137" t="str">
        <f>+IF('8 Mapa Riesgo, Plan Acción'!T167="","",'8 Mapa Riesgo, Plan Acción'!T167)</f>
        <v/>
      </c>
      <c r="P165" s="137" t="str">
        <f>+IF('8 Mapa Riesgo, Plan Acción'!U167="","",'8 Mapa Riesgo, Plan Acción'!U167)</f>
        <v/>
      </c>
      <c r="Q165" s="138" t="str">
        <f>+IF('8 Mapa Riesgo, Plan Acción'!V167="","",'8 Mapa Riesgo, Plan Acción'!V167)</f>
        <v/>
      </c>
      <c r="R165" s="138" t="str">
        <f>+IF('8 Mapa Riesgo, Plan Acción'!W167="","",'8 Mapa Riesgo, Plan Acción'!W167)</f>
        <v/>
      </c>
      <c r="U165" s="51"/>
      <c r="V165" s="51"/>
      <c r="W165" s="51"/>
      <c r="X165" s="51"/>
      <c r="Y165" s="51"/>
      <c r="Z165" s="51"/>
    </row>
    <row r="166" spans="1:26" s="52" customFormat="1" x14ac:dyDescent="0.35">
      <c r="A166" s="786"/>
      <c r="B166" s="767"/>
      <c r="C166" s="794" t="s">
        <v>260</v>
      </c>
      <c r="D166" s="767" t="str">
        <f>+IF('5 Valoración Control'!G168="","",'5 Valoración Control'!G168)</f>
        <v/>
      </c>
      <c r="E166" s="770"/>
      <c r="F166" s="774"/>
      <c r="G166" s="792"/>
      <c r="H166" s="185" t="str">
        <f>+IF('8 Mapa Riesgo, Plan Acción'!M168="","",'8 Mapa Riesgo, Plan Acción'!M168)</f>
        <v/>
      </c>
      <c r="I166" s="107" t="str">
        <f>+IF('8 Mapa Riesgo, Plan Acción'!N168="","",'8 Mapa Riesgo, Plan Acción'!N168)</f>
        <v/>
      </c>
      <c r="J166" s="137" t="str">
        <f>+IF('8 Mapa Riesgo, Plan Acción'!O168="","",'8 Mapa Riesgo, Plan Acción'!O168)</f>
        <v/>
      </c>
      <c r="K166" s="137" t="str">
        <f>+IF('8 Mapa Riesgo, Plan Acción'!P168="","",'8 Mapa Riesgo, Plan Acción'!P168)</f>
        <v/>
      </c>
      <c r="L166" s="210" t="str">
        <f>+IF('8 Mapa Riesgo, Plan Acción'!Q168="","",'8 Mapa Riesgo, Plan Acción'!Q168)</f>
        <v/>
      </c>
      <c r="M166" s="211" t="str">
        <f>+IF('8 Mapa Riesgo, Plan Acción'!R168="","",'8 Mapa Riesgo, Plan Acción'!R168)</f>
        <v/>
      </c>
      <c r="N166" s="196" t="str">
        <f>+IF('8 Mapa Riesgo, Plan Acción'!S168="","",'8 Mapa Riesgo, Plan Acción'!S168)</f>
        <v/>
      </c>
      <c r="O166" s="137" t="str">
        <f>+IF('8 Mapa Riesgo, Plan Acción'!T168="","",'8 Mapa Riesgo, Plan Acción'!T168)</f>
        <v/>
      </c>
      <c r="P166" s="137" t="str">
        <f>+IF('8 Mapa Riesgo, Plan Acción'!U168="","",'8 Mapa Riesgo, Plan Acción'!U168)</f>
        <v/>
      </c>
      <c r="Q166" s="138" t="str">
        <f>+IF('8 Mapa Riesgo, Plan Acción'!V168="","",'8 Mapa Riesgo, Plan Acción'!V168)</f>
        <v/>
      </c>
      <c r="R166" s="138" t="str">
        <f>+IF('8 Mapa Riesgo, Plan Acción'!W168="","",'8 Mapa Riesgo, Plan Acción'!W168)</f>
        <v/>
      </c>
      <c r="U166" s="51"/>
      <c r="V166" s="51"/>
      <c r="W166" s="51"/>
      <c r="X166" s="51"/>
      <c r="Y166" s="51"/>
      <c r="Z166" s="51"/>
    </row>
    <row r="167" spans="1:26" s="52" customFormat="1" x14ac:dyDescent="0.35">
      <c r="A167" s="786"/>
      <c r="B167" s="767"/>
      <c r="C167" s="794"/>
      <c r="D167" s="767"/>
      <c r="E167" s="770"/>
      <c r="F167" s="774"/>
      <c r="G167" s="792"/>
      <c r="H167" s="185" t="str">
        <f>+IF('8 Mapa Riesgo, Plan Acción'!M169="","",'8 Mapa Riesgo, Plan Acción'!M169)</f>
        <v/>
      </c>
      <c r="I167" s="107" t="str">
        <f>+IF('8 Mapa Riesgo, Plan Acción'!N169="","",'8 Mapa Riesgo, Plan Acción'!N169)</f>
        <v/>
      </c>
      <c r="J167" s="137" t="str">
        <f>+IF('8 Mapa Riesgo, Plan Acción'!O169="","",'8 Mapa Riesgo, Plan Acción'!O169)</f>
        <v/>
      </c>
      <c r="K167" s="137" t="str">
        <f>+IF('8 Mapa Riesgo, Plan Acción'!P169="","",'8 Mapa Riesgo, Plan Acción'!P169)</f>
        <v/>
      </c>
      <c r="L167" s="210" t="str">
        <f>+IF('8 Mapa Riesgo, Plan Acción'!Q169="","",'8 Mapa Riesgo, Plan Acción'!Q169)</f>
        <v/>
      </c>
      <c r="M167" s="211" t="str">
        <f>+IF('8 Mapa Riesgo, Plan Acción'!R169="","",'8 Mapa Riesgo, Plan Acción'!R169)</f>
        <v/>
      </c>
      <c r="N167" s="196" t="str">
        <f>+IF('8 Mapa Riesgo, Plan Acción'!S169="","",'8 Mapa Riesgo, Plan Acción'!S169)</f>
        <v/>
      </c>
      <c r="O167" s="137" t="str">
        <f>+IF('8 Mapa Riesgo, Plan Acción'!T169="","",'8 Mapa Riesgo, Plan Acción'!T169)</f>
        <v/>
      </c>
      <c r="P167" s="137" t="str">
        <f>+IF('8 Mapa Riesgo, Plan Acción'!U169="","",'8 Mapa Riesgo, Plan Acción'!U169)</f>
        <v/>
      </c>
      <c r="Q167" s="138" t="str">
        <f>+IF('8 Mapa Riesgo, Plan Acción'!V169="","",'8 Mapa Riesgo, Plan Acción'!V169)</f>
        <v/>
      </c>
      <c r="R167" s="138" t="str">
        <f>+IF('8 Mapa Riesgo, Plan Acción'!W169="","",'8 Mapa Riesgo, Plan Acción'!W169)</f>
        <v/>
      </c>
      <c r="U167" s="51"/>
      <c r="V167" s="51"/>
      <c r="W167" s="51"/>
      <c r="X167" s="51"/>
      <c r="Y167" s="51"/>
      <c r="Z167" s="51"/>
    </row>
    <row r="168" spans="1:26" s="52" customFormat="1" x14ac:dyDescent="0.35">
      <c r="A168" s="786"/>
      <c r="B168" s="767"/>
      <c r="C168" s="794"/>
      <c r="D168" s="767"/>
      <c r="E168" s="770"/>
      <c r="F168" s="774"/>
      <c r="G168" s="792"/>
      <c r="H168" s="185" t="str">
        <f>+IF('8 Mapa Riesgo, Plan Acción'!M170="","",'8 Mapa Riesgo, Plan Acción'!M170)</f>
        <v/>
      </c>
      <c r="I168" s="107" t="str">
        <f>+IF('8 Mapa Riesgo, Plan Acción'!N170="","",'8 Mapa Riesgo, Plan Acción'!N170)</f>
        <v/>
      </c>
      <c r="J168" s="137" t="str">
        <f>+IF('8 Mapa Riesgo, Plan Acción'!O170="","",'8 Mapa Riesgo, Plan Acción'!O170)</f>
        <v/>
      </c>
      <c r="K168" s="137" t="str">
        <f>+IF('8 Mapa Riesgo, Plan Acción'!P170="","",'8 Mapa Riesgo, Plan Acción'!P170)</f>
        <v/>
      </c>
      <c r="L168" s="210" t="str">
        <f>+IF('8 Mapa Riesgo, Plan Acción'!Q170="","",'8 Mapa Riesgo, Plan Acción'!Q170)</f>
        <v/>
      </c>
      <c r="M168" s="211" t="str">
        <f>+IF('8 Mapa Riesgo, Plan Acción'!R170="","",'8 Mapa Riesgo, Plan Acción'!R170)</f>
        <v/>
      </c>
      <c r="N168" s="196" t="str">
        <f>+IF('8 Mapa Riesgo, Plan Acción'!S170="","",'8 Mapa Riesgo, Plan Acción'!S170)</f>
        <v/>
      </c>
      <c r="O168" s="137" t="str">
        <f>+IF('8 Mapa Riesgo, Plan Acción'!T170="","",'8 Mapa Riesgo, Plan Acción'!T170)</f>
        <v/>
      </c>
      <c r="P168" s="137" t="str">
        <f>+IF('8 Mapa Riesgo, Plan Acción'!U170="","",'8 Mapa Riesgo, Plan Acción'!U170)</f>
        <v/>
      </c>
      <c r="Q168" s="138" t="str">
        <f>+IF('8 Mapa Riesgo, Plan Acción'!V170="","",'8 Mapa Riesgo, Plan Acción'!V170)</f>
        <v/>
      </c>
      <c r="R168" s="138" t="str">
        <f>+IF('8 Mapa Riesgo, Plan Acción'!W170="","",'8 Mapa Riesgo, Plan Acción'!W170)</f>
        <v/>
      </c>
      <c r="U168" s="51"/>
      <c r="V168" s="51"/>
      <c r="W168" s="51"/>
      <c r="X168" s="51"/>
      <c r="Y168" s="51"/>
      <c r="Z168" s="51"/>
    </row>
    <row r="169" spans="1:26" s="52" customFormat="1" x14ac:dyDescent="0.35">
      <c r="A169" s="786"/>
      <c r="B169" s="767"/>
      <c r="C169" s="794" t="s">
        <v>261</v>
      </c>
      <c r="D169" s="767" t="str">
        <f>+IF('5 Valoración Control'!G171="","",'5 Valoración Control'!G171)</f>
        <v/>
      </c>
      <c r="E169" s="770"/>
      <c r="F169" s="774"/>
      <c r="G169" s="792"/>
      <c r="H169" s="185" t="str">
        <f>+IF('8 Mapa Riesgo, Plan Acción'!M171="","",'8 Mapa Riesgo, Plan Acción'!M171)</f>
        <v/>
      </c>
      <c r="I169" s="107" t="str">
        <f>+IF('8 Mapa Riesgo, Plan Acción'!N171="","",'8 Mapa Riesgo, Plan Acción'!N171)</f>
        <v/>
      </c>
      <c r="J169" s="137" t="str">
        <f>+IF('8 Mapa Riesgo, Plan Acción'!O171="","",'8 Mapa Riesgo, Plan Acción'!O171)</f>
        <v/>
      </c>
      <c r="K169" s="137" t="str">
        <f>+IF('8 Mapa Riesgo, Plan Acción'!P171="","",'8 Mapa Riesgo, Plan Acción'!P171)</f>
        <v/>
      </c>
      <c r="L169" s="210" t="str">
        <f>+IF('8 Mapa Riesgo, Plan Acción'!Q171="","",'8 Mapa Riesgo, Plan Acción'!Q171)</f>
        <v/>
      </c>
      <c r="M169" s="211" t="str">
        <f>+IF('8 Mapa Riesgo, Plan Acción'!R171="","",'8 Mapa Riesgo, Plan Acción'!R171)</f>
        <v/>
      </c>
      <c r="N169" s="196" t="str">
        <f>+IF('8 Mapa Riesgo, Plan Acción'!S171="","",'8 Mapa Riesgo, Plan Acción'!S171)</f>
        <v/>
      </c>
      <c r="O169" s="137" t="str">
        <f>+IF('8 Mapa Riesgo, Plan Acción'!T171="","",'8 Mapa Riesgo, Plan Acción'!T171)</f>
        <v/>
      </c>
      <c r="P169" s="137" t="str">
        <f>+IF('8 Mapa Riesgo, Plan Acción'!U171="","",'8 Mapa Riesgo, Plan Acción'!U171)</f>
        <v/>
      </c>
      <c r="Q169" s="138" t="str">
        <f>+IF('8 Mapa Riesgo, Plan Acción'!V171="","",'8 Mapa Riesgo, Plan Acción'!V171)</f>
        <v/>
      </c>
      <c r="R169" s="138" t="str">
        <f>+IF('8 Mapa Riesgo, Plan Acción'!W171="","",'8 Mapa Riesgo, Plan Acción'!W171)</f>
        <v/>
      </c>
      <c r="U169" s="51"/>
      <c r="V169" s="51"/>
      <c r="W169" s="51"/>
      <c r="X169" s="51"/>
      <c r="Y169" s="51"/>
      <c r="Z169" s="51"/>
    </row>
    <row r="170" spans="1:26" s="52" customFormat="1" x14ac:dyDescent="0.35">
      <c r="A170" s="786"/>
      <c r="B170" s="767"/>
      <c r="C170" s="794"/>
      <c r="D170" s="767"/>
      <c r="E170" s="770"/>
      <c r="F170" s="774"/>
      <c r="G170" s="792"/>
      <c r="H170" s="185" t="str">
        <f>+IF('8 Mapa Riesgo, Plan Acción'!M172="","",'8 Mapa Riesgo, Plan Acción'!M172)</f>
        <v/>
      </c>
      <c r="I170" s="107" t="str">
        <f>+IF('8 Mapa Riesgo, Plan Acción'!N172="","",'8 Mapa Riesgo, Plan Acción'!N172)</f>
        <v/>
      </c>
      <c r="J170" s="137" t="str">
        <f>+IF('8 Mapa Riesgo, Plan Acción'!O172="","",'8 Mapa Riesgo, Plan Acción'!O172)</f>
        <v/>
      </c>
      <c r="K170" s="137" t="str">
        <f>+IF('8 Mapa Riesgo, Plan Acción'!P172="","",'8 Mapa Riesgo, Plan Acción'!P172)</f>
        <v/>
      </c>
      <c r="L170" s="210" t="str">
        <f>+IF('8 Mapa Riesgo, Plan Acción'!Q172="","",'8 Mapa Riesgo, Plan Acción'!Q172)</f>
        <v/>
      </c>
      <c r="M170" s="211" t="str">
        <f>+IF('8 Mapa Riesgo, Plan Acción'!R172="","",'8 Mapa Riesgo, Plan Acción'!R172)</f>
        <v/>
      </c>
      <c r="N170" s="196" t="str">
        <f>+IF('8 Mapa Riesgo, Plan Acción'!S172="","",'8 Mapa Riesgo, Plan Acción'!S172)</f>
        <v/>
      </c>
      <c r="O170" s="137" t="str">
        <f>+IF('8 Mapa Riesgo, Plan Acción'!T172="","",'8 Mapa Riesgo, Plan Acción'!T172)</f>
        <v/>
      </c>
      <c r="P170" s="137" t="str">
        <f>+IF('8 Mapa Riesgo, Plan Acción'!U172="","",'8 Mapa Riesgo, Plan Acción'!U172)</f>
        <v/>
      </c>
      <c r="Q170" s="138" t="str">
        <f>+IF('8 Mapa Riesgo, Plan Acción'!V172="","",'8 Mapa Riesgo, Plan Acción'!V172)</f>
        <v/>
      </c>
      <c r="R170" s="138" t="str">
        <f>+IF('8 Mapa Riesgo, Plan Acción'!W172="","",'8 Mapa Riesgo, Plan Acción'!W172)</f>
        <v/>
      </c>
      <c r="U170" s="51"/>
      <c r="V170" s="51"/>
      <c r="W170" s="51"/>
      <c r="X170" s="51"/>
      <c r="Y170" s="51"/>
      <c r="Z170" s="51"/>
    </row>
    <row r="171" spans="1:26" s="52" customFormat="1" x14ac:dyDescent="0.35">
      <c r="A171" s="786"/>
      <c r="B171" s="767"/>
      <c r="C171" s="794"/>
      <c r="D171" s="767"/>
      <c r="E171" s="770"/>
      <c r="F171" s="774"/>
      <c r="G171" s="792"/>
      <c r="H171" s="185" t="str">
        <f>+IF('8 Mapa Riesgo, Plan Acción'!M173="","",'8 Mapa Riesgo, Plan Acción'!M173)</f>
        <v/>
      </c>
      <c r="I171" s="107" t="str">
        <f>+IF('8 Mapa Riesgo, Plan Acción'!N173="","",'8 Mapa Riesgo, Plan Acción'!N173)</f>
        <v/>
      </c>
      <c r="J171" s="137" t="str">
        <f>+IF('8 Mapa Riesgo, Plan Acción'!O173="","",'8 Mapa Riesgo, Plan Acción'!O173)</f>
        <v/>
      </c>
      <c r="K171" s="137" t="str">
        <f>+IF('8 Mapa Riesgo, Plan Acción'!P173="","",'8 Mapa Riesgo, Plan Acción'!P173)</f>
        <v/>
      </c>
      <c r="L171" s="210" t="str">
        <f>+IF('8 Mapa Riesgo, Plan Acción'!Q173="","",'8 Mapa Riesgo, Plan Acción'!Q173)</f>
        <v/>
      </c>
      <c r="M171" s="211" t="str">
        <f>+IF('8 Mapa Riesgo, Plan Acción'!R173="","",'8 Mapa Riesgo, Plan Acción'!R173)</f>
        <v/>
      </c>
      <c r="N171" s="196" t="str">
        <f>+IF('8 Mapa Riesgo, Plan Acción'!S173="","",'8 Mapa Riesgo, Plan Acción'!S173)</f>
        <v/>
      </c>
      <c r="O171" s="137" t="str">
        <f>+IF('8 Mapa Riesgo, Plan Acción'!T173="","",'8 Mapa Riesgo, Plan Acción'!T173)</f>
        <v/>
      </c>
      <c r="P171" s="137" t="str">
        <f>+IF('8 Mapa Riesgo, Plan Acción'!U173="","",'8 Mapa Riesgo, Plan Acción'!U173)</f>
        <v/>
      </c>
      <c r="Q171" s="138" t="str">
        <f>+IF('8 Mapa Riesgo, Plan Acción'!V173="","",'8 Mapa Riesgo, Plan Acción'!V173)</f>
        <v/>
      </c>
      <c r="R171" s="138" t="str">
        <f>+IF('8 Mapa Riesgo, Plan Acción'!W173="","",'8 Mapa Riesgo, Plan Acción'!W173)</f>
        <v/>
      </c>
      <c r="U171" s="51"/>
      <c r="V171" s="51"/>
      <c r="W171" s="51"/>
      <c r="X171" s="51"/>
      <c r="Y171" s="51"/>
      <c r="Z171" s="51"/>
    </row>
    <row r="172" spans="1:26" s="52" customFormat="1" x14ac:dyDescent="0.35">
      <c r="A172" s="786"/>
      <c r="B172" s="767"/>
      <c r="C172" s="794" t="s">
        <v>262</v>
      </c>
      <c r="D172" s="767" t="str">
        <f>+IF('5 Valoración Control'!G174="","",'5 Valoración Control'!G174)</f>
        <v/>
      </c>
      <c r="E172" s="770"/>
      <c r="F172" s="774"/>
      <c r="G172" s="792"/>
      <c r="H172" s="185" t="str">
        <f>+IF('8 Mapa Riesgo, Plan Acción'!M174="","",'8 Mapa Riesgo, Plan Acción'!M174)</f>
        <v/>
      </c>
      <c r="I172" s="107" t="str">
        <f>+IF('8 Mapa Riesgo, Plan Acción'!N174="","",'8 Mapa Riesgo, Plan Acción'!N174)</f>
        <v/>
      </c>
      <c r="J172" s="137" t="str">
        <f>+IF('8 Mapa Riesgo, Plan Acción'!O174="","",'8 Mapa Riesgo, Plan Acción'!O174)</f>
        <v/>
      </c>
      <c r="K172" s="137" t="str">
        <f>+IF('8 Mapa Riesgo, Plan Acción'!P174="","",'8 Mapa Riesgo, Plan Acción'!P174)</f>
        <v/>
      </c>
      <c r="L172" s="210" t="str">
        <f>+IF('8 Mapa Riesgo, Plan Acción'!Q174="","",'8 Mapa Riesgo, Plan Acción'!Q174)</f>
        <v/>
      </c>
      <c r="M172" s="211" t="str">
        <f>+IF('8 Mapa Riesgo, Plan Acción'!R174="","",'8 Mapa Riesgo, Plan Acción'!R174)</f>
        <v/>
      </c>
      <c r="N172" s="196" t="str">
        <f>+IF('8 Mapa Riesgo, Plan Acción'!S174="","",'8 Mapa Riesgo, Plan Acción'!S174)</f>
        <v/>
      </c>
      <c r="O172" s="137" t="str">
        <f>+IF('8 Mapa Riesgo, Plan Acción'!T174="","",'8 Mapa Riesgo, Plan Acción'!T174)</f>
        <v/>
      </c>
      <c r="P172" s="137" t="str">
        <f>+IF('8 Mapa Riesgo, Plan Acción'!U174="","",'8 Mapa Riesgo, Plan Acción'!U174)</f>
        <v/>
      </c>
      <c r="Q172" s="138" t="str">
        <f>+IF('8 Mapa Riesgo, Plan Acción'!V174="","",'8 Mapa Riesgo, Plan Acción'!V174)</f>
        <v/>
      </c>
      <c r="R172" s="138" t="str">
        <f>+IF('8 Mapa Riesgo, Plan Acción'!W174="","",'8 Mapa Riesgo, Plan Acción'!W174)</f>
        <v/>
      </c>
      <c r="U172" s="51"/>
      <c r="V172" s="51"/>
      <c r="W172" s="51"/>
      <c r="X172" s="51"/>
      <c r="Y172" s="51"/>
      <c r="Z172" s="51"/>
    </row>
    <row r="173" spans="1:26" s="52" customFormat="1" x14ac:dyDescent="0.35">
      <c r="A173" s="786"/>
      <c r="B173" s="767"/>
      <c r="C173" s="794"/>
      <c r="D173" s="767"/>
      <c r="E173" s="770"/>
      <c r="F173" s="774"/>
      <c r="G173" s="792"/>
      <c r="H173" s="185" t="str">
        <f>+IF('8 Mapa Riesgo, Plan Acción'!M175="","",'8 Mapa Riesgo, Plan Acción'!M175)</f>
        <v/>
      </c>
      <c r="I173" s="107" t="str">
        <f>+IF('8 Mapa Riesgo, Plan Acción'!N175="","",'8 Mapa Riesgo, Plan Acción'!N175)</f>
        <v/>
      </c>
      <c r="J173" s="137" t="str">
        <f>+IF('8 Mapa Riesgo, Plan Acción'!O175="","",'8 Mapa Riesgo, Plan Acción'!O175)</f>
        <v/>
      </c>
      <c r="K173" s="137" t="str">
        <f>+IF('8 Mapa Riesgo, Plan Acción'!P175="","",'8 Mapa Riesgo, Plan Acción'!P175)</f>
        <v/>
      </c>
      <c r="L173" s="210" t="str">
        <f>+IF('8 Mapa Riesgo, Plan Acción'!Q175="","",'8 Mapa Riesgo, Plan Acción'!Q175)</f>
        <v/>
      </c>
      <c r="M173" s="211" t="str">
        <f>+IF('8 Mapa Riesgo, Plan Acción'!R175="","",'8 Mapa Riesgo, Plan Acción'!R175)</f>
        <v/>
      </c>
      <c r="N173" s="196" t="str">
        <f>+IF('8 Mapa Riesgo, Plan Acción'!S175="","",'8 Mapa Riesgo, Plan Acción'!S175)</f>
        <v/>
      </c>
      <c r="O173" s="137" t="str">
        <f>+IF('8 Mapa Riesgo, Plan Acción'!T175="","",'8 Mapa Riesgo, Plan Acción'!T175)</f>
        <v/>
      </c>
      <c r="P173" s="137" t="str">
        <f>+IF('8 Mapa Riesgo, Plan Acción'!U175="","",'8 Mapa Riesgo, Plan Acción'!U175)</f>
        <v/>
      </c>
      <c r="Q173" s="138" t="str">
        <f>+IF('8 Mapa Riesgo, Plan Acción'!V175="","",'8 Mapa Riesgo, Plan Acción'!V175)</f>
        <v/>
      </c>
      <c r="R173" s="138" t="str">
        <f>+IF('8 Mapa Riesgo, Plan Acción'!W175="","",'8 Mapa Riesgo, Plan Acción'!W175)</f>
        <v/>
      </c>
      <c r="U173" s="51"/>
      <c r="V173" s="51"/>
      <c r="W173" s="51"/>
      <c r="X173" s="51"/>
      <c r="Y173" s="51"/>
      <c r="Z173" s="51"/>
    </row>
    <row r="174" spans="1:26" s="52" customFormat="1" ht="12" thickBot="1" x14ac:dyDescent="0.4">
      <c r="A174" s="787"/>
      <c r="B174" s="780"/>
      <c r="C174" s="795"/>
      <c r="D174" s="780"/>
      <c r="E174" s="771"/>
      <c r="F174" s="775"/>
      <c r="G174" s="793"/>
      <c r="H174" s="186" t="str">
        <f>+IF('8 Mapa Riesgo, Plan Acción'!M176="","",'8 Mapa Riesgo, Plan Acción'!M176)</f>
        <v/>
      </c>
      <c r="I174" s="108" t="str">
        <f>+IF('8 Mapa Riesgo, Plan Acción'!N176="","",'8 Mapa Riesgo, Plan Acción'!N176)</f>
        <v/>
      </c>
      <c r="J174" s="192" t="str">
        <f>+IF('8 Mapa Riesgo, Plan Acción'!O176="","",'8 Mapa Riesgo, Plan Acción'!O176)</f>
        <v/>
      </c>
      <c r="K174" s="192" t="str">
        <f>+IF('8 Mapa Riesgo, Plan Acción'!P176="","",'8 Mapa Riesgo, Plan Acción'!P176)</f>
        <v/>
      </c>
      <c r="L174" s="212" t="str">
        <f>+IF('8 Mapa Riesgo, Plan Acción'!Q176="","",'8 Mapa Riesgo, Plan Acción'!Q176)</f>
        <v/>
      </c>
      <c r="M174" s="213" t="str">
        <f>+IF('8 Mapa Riesgo, Plan Acción'!R176="","",'8 Mapa Riesgo, Plan Acción'!R176)</f>
        <v/>
      </c>
      <c r="N174" s="197" t="str">
        <f>+IF('8 Mapa Riesgo, Plan Acción'!S176="","",'8 Mapa Riesgo, Plan Acción'!S176)</f>
        <v/>
      </c>
      <c r="O174" s="192" t="str">
        <f>+IF('8 Mapa Riesgo, Plan Acción'!T176="","",'8 Mapa Riesgo, Plan Acción'!T176)</f>
        <v/>
      </c>
      <c r="P174" s="192" t="str">
        <f>+IF('8 Mapa Riesgo, Plan Acción'!U176="","",'8 Mapa Riesgo, Plan Acción'!U176)</f>
        <v/>
      </c>
      <c r="Q174" s="139" t="str">
        <f>+IF('8 Mapa Riesgo, Plan Acción'!V176="","",'8 Mapa Riesgo, Plan Acción'!V176)</f>
        <v/>
      </c>
      <c r="R174" s="139" t="str">
        <f>+IF('8 Mapa Riesgo, Plan Acción'!W176="","",'8 Mapa Riesgo, Plan Acción'!W176)</f>
        <v/>
      </c>
      <c r="U174" s="51"/>
      <c r="V174" s="51"/>
      <c r="W174" s="51"/>
      <c r="X174" s="51"/>
      <c r="Y174" s="51"/>
      <c r="Z174" s="51"/>
    </row>
    <row r="175" spans="1:26" s="52" customFormat="1" x14ac:dyDescent="0.35">
      <c r="A175" s="785" t="str">
        <f>'1 Contexto e Identificación'!$A$22</f>
        <v>R12</v>
      </c>
      <c r="B175" s="789">
        <f>+'1 Contexto e Identificación'!$E$22</f>
        <v>0</v>
      </c>
      <c r="C175" s="798" t="s">
        <v>244</v>
      </c>
      <c r="D175" s="789" t="str">
        <f>+IF('5 Valoración Control'!G177="","",'5 Valoración Control'!G177)</f>
        <v/>
      </c>
      <c r="E175" s="769" t="str">
        <f>+'6 Mapa Calor Residual'!$C$23</f>
        <v/>
      </c>
      <c r="F175" s="773" t="str">
        <f>+'6 Mapa Calor Residual'!$D$23</f>
        <v/>
      </c>
      <c r="G175" s="791" t="str">
        <f>+'6 Mapa Calor Residual'!$E$23</f>
        <v/>
      </c>
      <c r="H175" s="187" t="str">
        <f>+IF('8 Mapa Riesgo, Plan Acción'!M177="","",'8 Mapa Riesgo, Plan Acción'!M177)</f>
        <v/>
      </c>
      <c r="I175" s="106" t="str">
        <f>+IF('8 Mapa Riesgo, Plan Acción'!N177="","",'8 Mapa Riesgo, Plan Acción'!N177)</f>
        <v/>
      </c>
      <c r="J175" s="190" t="str">
        <f>+IF('8 Mapa Riesgo, Plan Acción'!O177="","",'8 Mapa Riesgo, Plan Acción'!O177)</f>
        <v/>
      </c>
      <c r="K175" s="190" t="str">
        <f>+IF('8 Mapa Riesgo, Plan Acción'!P177="","",'8 Mapa Riesgo, Plan Acción'!P177)</f>
        <v/>
      </c>
      <c r="L175" s="214" t="str">
        <f>+IF('8 Mapa Riesgo, Plan Acción'!Q177="","",'8 Mapa Riesgo, Plan Acción'!Q177)</f>
        <v/>
      </c>
      <c r="M175" s="215" t="str">
        <f>+IF('8 Mapa Riesgo, Plan Acción'!R177="","",'8 Mapa Riesgo, Plan Acción'!R177)</f>
        <v/>
      </c>
      <c r="N175" s="198" t="str">
        <f>+IF('8 Mapa Riesgo, Plan Acción'!S177="","",'8 Mapa Riesgo, Plan Acción'!S177)</f>
        <v/>
      </c>
      <c r="O175" s="190" t="str">
        <f>+IF('8 Mapa Riesgo, Plan Acción'!T177="","",'8 Mapa Riesgo, Plan Acción'!T177)</f>
        <v/>
      </c>
      <c r="P175" s="190" t="str">
        <f>+IF('8 Mapa Riesgo, Plan Acción'!U177="","",'8 Mapa Riesgo, Plan Acción'!U177)</f>
        <v/>
      </c>
      <c r="Q175" s="130" t="str">
        <f>+IF('8 Mapa Riesgo, Plan Acción'!V177="","",'8 Mapa Riesgo, Plan Acción'!V177)</f>
        <v/>
      </c>
      <c r="R175" s="130" t="str">
        <f>+IF('8 Mapa Riesgo, Plan Acción'!W177="","",'8 Mapa Riesgo, Plan Acción'!W177)</f>
        <v/>
      </c>
      <c r="U175" s="51"/>
      <c r="V175" s="51"/>
      <c r="W175" s="51"/>
      <c r="X175" s="51"/>
      <c r="Y175" s="51"/>
      <c r="Z175" s="51"/>
    </row>
    <row r="176" spans="1:26" s="52" customFormat="1" x14ac:dyDescent="0.35">
      <c r="A176" s="786"/>
      <c r="B176" s="767"/>
      <c r="C176" s="794"/>
      <c r="D176" s="767"/>
      <c r="E176" s="770"/>
      <c r="F176" s="774"/>
      <c r="G176" s="792"/>
      <c r="H176" s="185" t="str">
        <f>+IF('8 Mapa Riesgo, Plan Acción'!M178="","",'8 Mapa Riesgo, Plan Acción'!M178)</f>
        <v/>
      </c>
      <c r="I176" s="107" t="str">
        <f>+IF('8 Mapa Riesgo, Plan Acción'!N178="","",'8 Mapa Riesgo, Plan Acción'!N178)</f>
        <v/>
      </c>
      <c r="J176" s="137" t="str">
        <f>+IF('8 Mapa Riesgo, Plan Acción'!O178="","",'8 Mapa Riesgo, Plan Acción'!O178)</f>
        <v/>
      </c>
      <c r="K176" s="137" t="str">
        <f>+IF('8 Mapa Riesgo, Plan Acción'!P178="","",'8 Mapa Riesgo, Plan Acción'!P178)</f>
        <v/>
      </c>
      <c r="L176" s="210" t="str">
        <f>+IF('8 Mapa Riesgo, Plan Acción'!Q178="","",'8 Mapa Riesgo, Plan Acción'!Q178)</f>
        <v/>
      </c>
      <c r="M176" s="211" t="str">
        <f>+IF('8 Mapa Riesgo, Plan Acción'!R178="","",'8 Mapa Riesgo, Plan Acción'!R178)</f>
        <v/>
      </c>
      <c r="N176" s="196" t="str">
        <f>+IF('8 Mapa Riesgo, Plan Acción'!S178="","",'8 Mapa Riesgo, Plan Acción'!S178)</f>
        <v/>
      </c>
      <c r="O176" s="137" t="str">
        <f>+IF('8 Mapa Riesgo, Plan Acción'!T178="","",'8 Mapa Riesgo, Plan Acción'!T178)</f>
        <v/>
      </c>
      <c r="P176" s="137" t="str">
        <f>+IF('8 Mapa Riesgo, Plan Acción'!U178="","",'8 Mapa Riesgo, Plan Acción'!U178)</f>
        <v/>
      </c>
      <c r="Q176" s="138" t="str">
        <f>+IF('8 Mapa Riesgo, Plan Acción'!V178="","",'8 Mapa Riesgo, Plan Acción'!V178)</f>
        <v/>
      </c>
      <c r="R176" s="138" t="str">
        <f>+IF('8 Mapa Riesgo, Plan Acción'!W178="","",'8 Mapa Riesgo, Plan Acción'!W178)</f>
        <v/>
      </c>
      <c r="U176" s="51"/>
      <c r="V176" s="51"/>
      <c r="W176" s="51"/>
      <c r="X176" s="51"/>
      <c r="Y176" s="51"/>
      <c r="Z176" s="51"/>
    </row>
    <row r="177" spans="1:26" s="52" customFormat="1" x14ac:dyDescent="0.35">
      <c r="A177" s="786"/>
      <c r="B177" s="767"/>
      <c r="C177" s="794"/>
      <c r="D177" s="767"/>
      <c r="E177" s="770"/>
      <c r="F177" s="774"/>
      <c r="G177" s="792"/>
      <c r="H177" s="185" t="str">
        <f>+IF('8 Mapa Riesgo, Plan Acción'!M179="","",'8 Mapa Riesgo, Plan Acción'!M179)</f>
        <v/>
      </c>
      <c r="I177" s="107" t="str">
        <f>+IF('8 Mapa Riesgo, Plan Acción'!N179="","",'8 Mapa Riesgo, Plan Acción'!N179)</f>
        <v/>
      </c>
      <c r="J177" s="137" t="str">
        <f>+IF('8 Mapa Riesgo, Plan Acción'!O179="","",'8 Mapa Riesgo, Plan Acción'!O179)</f>
        <v/>
      </c>
      <c r="K177" s="137" t="str">
        <f>+IF('8 Mapa Riesgo, Plan Acción'!P179="","",'8 Mapa Riesgo, Plan Acción'!P179)</f>
        <v/>
      </c>
      <c r="L177" s="210" t="str">
        <f>+IF('8 Mapa Riesgo, Plan Acción'!Q179="","",'8 Mapa Riesgo, Plan Acción'!Q179)</f>
        <v/>
      </c>
      <c r="M177" s="211" t="str">
        <f>+IF('8 Mapa Riesgo, Plan Acción'!R179="","",'8 Mapa Riesgo, Plan Acción'!R179)</f>
        <v/>
      </c>
      <c r="N177" s="196" t="str">
        <f>+IF('8 Mapa Riesgo, Plan Acción'!S179="","",'8 Mapa Riesgo, Plan Acción'!S179)</f>
        <v/>
      </c>
      <c r="O177" s="137" t="str">
        <f>+IF('8 Mapa Riesgo, Plan Acción'!T179="","",'8 Mapa Riesgo, Plan Acción'!T179)</f>
        <v/>
      </c>
      <c r="P177" s="137" t="str">
        <f>+IF('8 Mapa Riesgo, Plan Acción'!U179="","",'8 Mapa Riesgo, Plan Acción'!U179)</f>
        <v/>
      </c>
      <c r="Q177" s="138" t="str">
        <f>+IF('8 Mapa Riesgo, Plan Acción'!V179="","",'8 Mapa Riesgo, Plan Acción'!V179)</f>
        <v/>
      </c>
      <c r="R177" s="138" t="str">
        <f>+IF('8 Mapa Riesgo, Plan Acción'!W179="","",'8 Mapa Riesgo, Plan Acción'!W179)</f>
        <v/>
      </c>
      <c r="U177" s="51"/>
      <c r="V177" s="51"/>
      <c r="W177" s="51"/>
      <c r="X177" s="51"/>
      <c r="Y177" s="51"/>
      <c r="Z177" s="51"/>
    </row>
    <row r="178" spans="1:26" s="52" customFormat="1" x14ac:dyDescent="0.35">
      <c r="A178" s="786"/>
      <c r="B178" s="767"/>
      <c r="C178" s="794" t="s">
        <v>259</v>
      </c>
      <c r="D178" s="767" t="str">
        <f>+IF('5 Valoración Control'!G180="","",'5 Valoración Control'!G180)</f>
        <v/>
      </c>
      <c r="E178" s="770"/>
      <c r="F178" s="774"/>
      <c r="G178" s="792"/>
      <c r="H178" s="185" t="str">
        <f>+IF('8 Mapa Riesgo, Plan Acción'!M180="","",'8 Mapa Riesgo, Plan Acción'!M180)</f>
        <v/>
      </c>
      <c r="I178" s="107" t="str">
        <f>+IF('8 Mapa Riesgo, Plan Acción'!N180="","",'8 Mapa Riesgo, Plan Acción'!N180)</f>
        <v/>
      </c>
      <c r="J178" s="137" t="str">
        <f>+IF('8 Mapa Riesgo, Plan Acción'!O180="","",'8 Mapa Riesgo, Plan Acción'!O180)</f>
        <v/>
      </c>
      <c r="K178" s="137" t="str">
        <f>+IF('8 Mapa Riesgo, Plan Acción'!P180="","",'8 Mapa Riesgo, Plan Acción'!P180)</f>
        <v/>
      </c>
      <c r="L178" s="210" t="str">
        <f>+IF('8 Mapa Riesgo, Plan Acción'!Q180="","",'8 Mapa Riesgo, Plan Acción'!Q180)</f>
        <v/>
      </c>
      <c r="M178" s="211" t="str">
        <f>+IF('8 Mapa Riesgo, Plan Acción'!R180="","",'8 Mapa Riesgo, Plan Acción'!R180)</f>
        <v/>
      </c>
      <c r="N178" s="196" t="str">
        <f>+IF('8 Mapa Riesgo, Plan Acción'!S180="","",'8 Mapa Riesgo, Plan Acción'!S180)</f>
        <v/>
      </c>
      <c r="O178" s="137" t="str">
        <f>+IF('8 Mapa Riesgo, Plan Acción'!T180="","",'8 Mapa Riesgo, Plan Acción'!T180)</f>
        <v/>
      </c>
      <c r="P178" s="137" t="str">
        <f>+IF('8 Mapa Riesgo, Plan Acción'!U180="","",'8 Mapa Riesgo, Plan Acción'!U180)</f>
        <v/>
      </c>
      <c r="Q178" s="138" t="str">
        <f>+IF('8 Mapa Riesgo, Plan Acción'!V180="","",'8 Mapa Riesgo, Plan Acción'!V180)</f>
        <v/>
      </c>
      <c r="R178" s="138" t="str">
        <f>+IF('8 Mapa Riesgo, Plan Acción'!W180="","",'8 Mapa Riesgo, Plan Acción'!W180)</f>
        <v/>
      </c>
      <c r="U178" s="51"/>
      <c r="V178" s="51"/>
      <c r="W178" s="51"/>
      <c r="X178" s="51"/>
      <c r="Y178" s="51"/>
      <c r="Z178" s="51"/>
    </row>
    <row r="179" spans="1:26" s="52" customFormat="1" x14ac:dyDescent="0.35">
      <c r="A179" s="786"/>
      <c r="B179" s="767"/>
      <c r="C179" s="794"/>
      <c r="D179" s="767"/>
      <c r="E179" s="770"/>
      <c r="F179" s="774"/>
      <c r="G179" s="792"/>
      <c r="H179" s="185" t="str">
        <f>+IF('8 Mapa Riesgo, Plan Acción'!M181="","",'8 Mapa Riesgo, Plan Acción'!M181)</f>
        <v/>
      </c>
      <c r="I179" s="107" t="str">
        <f>+IF('8 Mapa Riesgo, Plan Acción'!N181="","",'8 Mapa Riesgo, Plan Acción'!N181)</f>
        <v/>
      </c>
      <c r="J179" s="137" t="str">
        <f>+IF('8 Mapa Riesgo, Plan Acción'!O181="","",'8 Mapa Riesgo, Plan Acción'!O181)</f>
        <v/>
      </c>
      <c r="K179" s="137" t="str">
        <f>+IF('8 Mapa Riesgo, Plan Acción'!P181="","",'8 Mapa Riesgo, Plan Acción'!P181)</f>
        <v/>
      </c>
      <c r="L179" s="210" t="str">
        <f>+IF('8 Mapa Riesgo, Plan Acción'!Q181="","",'8 Mapa Riesgo, Plan Acción'!Q181)</f>
        <v/>
      </c>
      <c r="M179" s="211" t="str">
        <f>+IF('8 Mapa Riesgo, Plan Acción'!R181="","",'8 Mapa Riesgo, Plan Acción'!R181)</f>
        <v/>
      </c>
      <c r="N179" s="196" t="str">
        <f>+IF('8 Mapa Riesgo, Plan Acción'!S181="","",'8 Mapa Riesgo, Plan Acción'!S181)</f>
        <v/>
      </c>
      <c r="O179" s="137" t="str">
        <f>+IF('8 Mapa Riesgo, Plan Acción'!T181="","",'8 Mapa Riesgo, Plan Acción'!T181)</f>
        <v/>
      </c>
      <c r="P179" s="137" t="str">
        <f>+IF('8 Mapa Riesgo, Plan Acción'!U181="","",'8 Mapa Riesgo, Plan Acción'!U181)</f>
        <v/>
      </c>
      <c r="Q179" s="138" t="str">
        <f>+IF('8 Mapa Riesgo, Plan Acción'!V181="","",'8 Mapa Riesgo, Plan Acción'!V181)</f>
        <v/>
      </c>
      <c r="R179" s="138" t="str">
        <f>+IF('8 Mapa Riesgo, Plan Acción'!W181="","",'8 Mapa Riesgo, Plan Acción'!W181)</f>
        <v/>
      </c>
      <c r="U179" s="51"/>
      <c r="V179" s="51"/>
      <c r="W179" s="51"/>
      <c r="X179" s="51"/>
      <c r="Y179" s="51"/>
      <c r="Z179" s="51"/>
    </row>
    <row r="180" spans="1:26" s="52" customFormat="1" x14ac:dyDescent="0.35">
      <c r="A180" s="786"/>
      <c r="B180" s="767"/>
      <c r="C180" s="794"/>
      <c r="D180" s="767"/>
      <c r="E180" s="770"/>
      <c r="F180" s="774"/>
      <c r="G180" s="792"/>
      <c r="H180" s="185" t="str">
        <f>+IF('8 Mapa Riesgo, Plan Acción'!M182="","",'8 Mapa Riesgo, Plan Acción'!M182)</f>
        <v/>
      </c>
      <c r="I180" s="107" t="str">
        <f>+IF('8 Mapa Riesgo, Plan Acción'!N182="","",'8 Mapa Riesgo, Plan Acción'!N182)</f>
        <v/>
      </c>
      <c r="J180" s="137" t="str">
        <f>+IF('8 Mapa Riesgo, Plan Acción'!O182="","",'8 Mapa Riesgo, Plan Acción'!O182)</f>
        <v/>
      </c>
      <c r="K180" s="137" t="str">
        <f>+IF('8 Mapa Riesgo, Plan Acción'!P182="","",'8 Mapa Riesgo, Plan Acción'!P182)</f>
        <v/>
      </c>
      <c r="L180" s="210" t="str">
        <f>+IF('8 Mapa Riesgo, Plan Acción'!Q182="","",'8 Mapa Riesgo, Plan Acción'!Q182)</f>
        <v/>
      </c>
      <c r="M180" s="211" t="str">
        <f>+IF('8 Mapa Riesgo, Plan Acción'!R182="","",'8 Mapa Riesgo, Plan Acción'!R182)</f>
        <v/>
      </c>
      <c r="N180" s="196" t="str">
        <f>+IF('8 Mapa Riesgo, Plan Acción'!S182="","",'8 Mapa Riesgo, Plan Acción'!S182)</f>
        <v/>
      </c>
      <c r="O180" s="137" t="str">
        <f>+IF('8 Mapa Riesgo, Plan Acción'!T182="","",'8 Mapa Riesgo, Plan Acción'!T182)</f>
        <v/>
      </c>
      <c r="P180" s="137" t="str">
        <f>+IF('8 Mapa Riesgo, Plan Acción'!U182="","",'8 Mapa Riesgo, Plan Acción'!U182)</f>
        <v/>
      </c>
      <c r="Q180" s="138" t="str">
        <f>+IF('8 Mapa Riesgo, Plan Acción'!V182="","",'8 Mapa Riesgo, Plan Acción'!V182)</f>
        <v/>
      </c>
      <c r="R180" s="138" t="str">
        <f>+IF('8 Mapa Riesgo, Plan Acción'!W182="","",'8 Mapa Riesgo, Plan Acción'!W182)</f>
        <v/>
      </c>
      <c r="U180" s="51"/>
      <c r="V180" s="51"/>
      <c r="W180" s="51"/>
      <c r="X180" s="51"/>
      <c r="Y180" s="51"/>
      <c r="Z180" s="51"/>
    </row>
    <row r="181" spans="1:26" s="52" customFormat="1" x14ac:dyDescent="0.35">
      <c r="A181" s="786"/>
      <c r="B181" s="767"/>
      <c r="C181" s="794" t="s">
        <v>260</v>
      </c>
      <c r="D181" s="767" t="str">
        <f>+IF('5 Valoración Control'!G183="","",'5 Valoración Control'!G183)</f>
        <v/>
      </c>
      <c r="E181" s="770"/>
      <c r="F181" s="774"/>
      <c r="G181" s="792"/>
      <c r="H181" s="185" t="str">
        <f>+IF('8 Mapa Riesgo, Plan Acción'!M183="","",'8 Mapa Riesgo, Plan Acción'!M183)</f>
        <v/>
      </c>
      <c r="I181" s="107" t="str">
        <f>+IF('8 Mapa Riesgo, Plan Acción'!N183="","",'8 Mapa Riesgo, Plan Acción'!N183)</f>
        <v/>
      </c>
      <c r="J181" s="137" t="str">
        <f>+IF('8 Mapa Riesgo, Plan Acción'!O183="","",'8 Mapa Riesgo, Plan Acción'!O183)</f>
        <v/>
      </c>
      <c r="K181" s="137" t="str">
        <f>+IF('8 Mapa Riesgo, Plan Acción'!P183="","",'8 Mapa Riesgo, Plan Acción'!P183)</f>
        <v/>
      </c>
      <c r="L181" s="210" t="str">
        <f>+IF('8 Mapa Riesgo, Plan Acción'!Q183="","",'8 Mapa Riesgo, Plan Acción'!Q183)</f>
        <v/>
      </c>
      <c r="M181" s="211" t="str">
        <f>+IF('8 Mapa Riesgo, Plan Acción'!R183="","",'8 Mapa Riesgo, Plan Acción'!R183)</f>
        <v/>
      </c>
      <c r="N181" s="196" t="str">
        <f>+IF('8 Mapa Riesgo, Plan Acción'!S183="","",'8 Mapa Riesgo, Plan Acción'!S183)</f>
        <v/>
      </c>
      <c r="O181" s="137" t="str">
        <f>+IF('8 Mapa Riesgo, Plan Acción'!T183="","",'8 Mapa Riesgo, Plan Acción'!T183)</f>
        <v/>
      </c>
      <c r="P181" s="137" t="str">
        <f>+IF('8 Mapa Riesgo, Plan Acción'!U183="","",'8 Mapa Riesgo, Plan Acción'!U183)</f>
        <v/>
      </c>
      <c r="Q181" s="138" t="str">
        <f>+IF('8 Mapa Riesgo, Plan Acción'!V183="","",'8 Mapa Riesgo, Plan Acción'!V183)</f>
        <v/>
      </c>
      <c r="R181" s="138" t="str">
        <f>+IF('8 Mapa Riesgo, Plan Acción'!W183="","",'8 Mapa Riesgo, Plan Acción'!W183)</f>
        <v/>
      </c>
      <c r="U181" s="51"/>
      <c r="V181" s="51"/>
      <c r="W181" s="51"/>
      <c r="X181" s="51"/>
      <c r="Y181" s="51"/>
      <c r="Z181" s="51"/>
    </row>
    <row r="182" spans="1:26" s="52" customFormat="1" x14ac:dyDescent="0.35">
      <c r="A182" s="786"/>
      <c r="B182" s="767"/>
      <c r="C182" s="794"/>
      <c r="D182" s="767"/>
      <c r="E182" s="770"/>
      <c r="F182" s="774"/>
      <c r="G182" s="792"/>
      <c r="H182" s="185" t="str">
        <f>+IF('8 Mapa Riesgo, Plan Acción'!M184="","",'8 Mapa Riesgo, Plan Acción'!M184)</f>
        <v/>
      </c>
      <c r="I182" s="107" t="str">
        <f>+IF('8 Mapa Riesgo, Plan Acción'!N184="","",'8 Mapa Riesgo, Plan Acción'!N184)</f>
        <v/>
      </c>
      <c r="J182" s="137" t="str">
        <f>+IF('8 Mapa Riesgo, Plan Acción'!O184="","",'8 Mapa Riesgo, Plan Acción'!O184)</f>
        <v/>
      </c>
      <c r="K182" s="137" t="str">
        <f>+IF('8 Mapa Riesgo, Plan Acción'!P184="","",'8 Mapa Riesgo, Plan Acción'!P184)</f>
        <v/>
      </c>
      <c r="L182" s="210" t="str">
        <f>+IF('8 Mapa Riesgo, Plan Acción'!Q184="","",'8 Mapa Riesgo, Plan Acción'!Q184)</f>
        <v/>
      </c>
      <c r="M182" s="211" t="str">
        <f>+IF('8 Mapa Riesgo, Plan Acción'!R184="","",'8 Mapa Riesgo, Plan Acción'!R184)</f>
        <v/>
      </c>
      <c r="N182" s="196" t="str">
        <f>+IF('8 Mapa Riesgo, Plan Acción'!S184="","",'8 Mapa Riesgo, Plan Acción'!S184)</f>
        <v/>
      </c>
      <c r="O182" s="137" t="str">
        <f>+IF('8 Mapa Riesgo, Plan Acción'!T184="","",'8 Mapa Riesgo, Plan Acción'!T184)</f>
        <v/>
      </c>
      <c r="P182" s="137" t="str">
        <f>+IF('8 Mapa Riesgo, Plan Acción'!U184="","",'8 Mapa Riesgo, Plan Acción'!U184)</f>
        <v/>
      </c>
      <c r="Q182" s="138" t="str">
        <f>+IF('8 Mapa Riesgo, Plan Acción'!V184="","",'8 Mapa Riesgo, Plan Acción'!V184)</f>
        <v/>
      </c>
      <c r="R182" s="138" t="str">
        <f>+IF('8 Mapa Riesgo, Plan Acción'!W184="","",'8 Mapa Riesgo, Plan Acción'!W184)</f>
        <v/>
      </c>
      <c r="U182" s="51"/>
      <c r="V182" s="51"/>
      <c r="W182" s="51"/>
      <c r="X182" s="51"/>
      <c r="Y182" s="51"/>
      <c r="Z182" s="51"/>
    </row>
    <row r="183" spans="1:26" s="52" customFormat="1" x14ac:dyDescent="0.35">
      <c r="A183" s="786"/>
      <c r="B183" s="767"/>
      <c r="C183" s="794"/>
      <c r="D183" s="767"/>
      <c r="E183" s="770"/>
      <c r="F183" s="774"/>
      <c r="G183" s="792"/>
      <c r="H183" s="185" t="str">
        <f>+IF('8 Mapa Riesgo, Plan Acción'!M185="","",'8 Mapa Riesgo, Plan Acción'!M185)</f>
        <v/>
      </c>
      <c r="I183" s="107" t="str">
        <f>+IF('8 Mapa Riesgo, Plan Acción'!N185="","",'8 Mapa Riesgo, Plan Acción'!N185)</f>
        <v/>
      </c>
      <c r="J183" s="137" t="str">
        <f>+IF('8 Mapa Riesgo, Plan Acción'!O185="","",'8 Mapa Riesgo, Plan Acción'!O185)</f>
        <v/>
      </c>
      <c r="K183" s="137" t="str">
        <f>+IF('8 Mapa Riesgo, Plan Acción'!P185="","",'8 Mapa Riesgo, Plan Acción'!P185)</f>
        <v/>
      </c>
      <c r="L183" s="210" t="str">
        <f>+IF('8 Mapa Riesgo, Plan Acción'!Q185="","",'8 Mapa Riesgo, Plan Acción'!Q185)</f>
        <v/>
      </c>
      <c r="M183" s="211" t="str">
        <f>+IF('8 Mapa Riesgo, Plan Acción'!R185="","",'8 Mapa Riesgo, Plan Acción'!R185)</f>
        <v/>
      </c>
      <c r="N183" s="196" t="str">
        <f>+IF('8 Mapa Riesgo, Plan Acción'!S185="","",'8 Mapa Riesgo, Plan Acción'!S185)</f>
        <v/>
      </c>
      <c r="O183" s="137" t="str">
        <f>+IF('8 Mapa Riesgo, Plan Acción'!T185="","",'8 Mapa Riesgo, Plan Acción'!T185)</f>
        <v/>
      </c>
      <c r="P183" s="137" t="str">
        <f>+IF('8 Mapa Riesgo, Plan Acción'!U185="","",'8 Mapa Riesgo, Plan Acción'!U185)</f>
        <v/>
      </c>
      <c r="Q183" s="138" t="str">
        <f>+IF('8 Mapa Riesgo, Plan Acción'!V185="","",'8 Mapa Riesgo, Plan Acción'!V185)</f>
        <v/>
      </c>
      <c r="R183" s="138" t="str">
        <f>+IF('8 Mapa Riesgo, Plan Acción'!W185="","",'8 Mapa Riesgo, Plan Acción'!W185)</f>
        <v/>
      </c>
      <c r="U183" s="51"/>
      <c r="V183" s="51"/>
      <c r="W183" s="51"/>
      <c r="X183" s="51"/>
      <c r="Y183" s="51"/>
      <c r="Z183" s="51"/>
    </row>
    <row r="184" spans="1:26" s="52" customFormat="1" x14ac:dyDescent="0.35">
      <c r="A184" s="786"/>
      <c r="B184" s="767"/>
      <c r="C184" s="794" t="s">
        <v>261</v>
      </c>
      <c r="D184" s="767" t="str">
        <f>+IF('5 Valoración Control'!G186="","",'5 Valoración Control'!G186)</f>
        <v/>
      </c>
      <c r="E184" s="770"/>
      <c r="F184" s="774"/>
      <c r="G184" s="792"/>
      <c r="H184" s="185" t="str">
        <f>+IF('8 Mapa Riesgo, Plan Acción'!M186="","",'8 Mapa Riesgo, Plan Acción'!M186)</f>
        <v/>
      </c>
      <c r="I184" s="107" t="str">
        <f>+IF('8 Mapa Riesgo, Plan Acción'!N186="","",'8 Mapa Riesgo, Plan Acción'!N186)</f>
        <v/>
      </c>
      <c r="J184" s="137" t="str">
        <f>+IF('8 Mapa Riesgo, Plan Acción'!O186="","",'8 Mapa Riesgo, Plan Acción'!O186)</f>
        <v/>
      </c>
      <c r="K184" s="137" t="str">
        <f>+IF('8 Mapa Riesgo, Plan Acción'!P186="","",'8 Mapa Riesgo, Plan Acción'!P186)</f>
        <v/>
      </c>
      <c r="L184" s="210" t="str">
        <f>+IF('8 Mapa Riesgo, Plan Acción'!Q186="","",'8 Mapa Riesgo, Plan Acción'!Q186)</f>
        <v/>
      </c>
      <c r="M184" s="211" t="str">
        <f>+IF('8 Mapa Riesgo, Plan Acción'!R186="","",'8 Mapa Riesgo, Plan Acción'!R186)</f>
        <v/>
      </c>
      <c r="N184" s="196" t="str">
        <f>+IF('8 Mapa Riesgo, Plan Acción'!S186="","",'8 Mapa Riesgo, Plan Acción'!S186)</f>
        <v/>
      </c>
      <c r="O184" s="137" t="str">
        <f>+IF('8 Mapa Riesgo, Plan Acción'!T186="","",'8 Mapa Riesgo, Plan Acción'!T186)</f>
        <v/>
      </c>
      <c r="P184" s="137" t="str">
        <f>+IF('8 Mapa Riesgo, Plan Acción'!U186="","",'8 Mapa Riesgo, Plan Acción'!U186)</f>
        <v/>
      </c>
      <c r="Q184" s="138" t="str">
        <f>+IF('8 Mapa Riesgo, Plan Acción'!V186="","",'8 Mapa Riesgo, Plan Acción'!V186)</f>
        <v/>
      </c>
      <c r="R184" s="138" t="str">
        <f>+IF('8 Mapa Riesgo, Plan Acción'!W186="","",'8 Mapa Riesgo, Plan Acción'!W186)</f>
        <v/>
      </c>
      <c r="U184" s="51"/>
      <c r="V184" s="51"/>
      <c r="W184" s="51"/>
      <c r="X184" s="51"/>
      <c r="Y184" s="51"/>
      <c r="Z184" s="51"/>
    </row>
    <row r="185" spans="1:26" s="52" customFormat="1" x14ac:dyDescent="0.35">
      <c r="A185" s="786"/>
      <c r="B185" s="767"/>
      <c r="C185" s="794"/>
      <c r="D185" s="767"/>
      <c r="E185" s="770"/>
      <c r="F185" s="774"/>
      <c r="G185" s="792"/>
      <c r="H185" s="185" t="str">
        <f>+IF('8 Mapa Riesgo, Plan Acción'!M187="","",'8 Mapa Riesgo, Plan Acción'!M187)</f>
        <v/>
      </c>
      <c r="I185" s="107" t="str">
        <f>+IF('8 Mapa Riesgo, Plan Acción'!N187="","",'8 Mapa Riesgo, Plan Acción'!N187)</f>
        <v/>
      </c>
      <c r="J185" s="137" t="str">
        <f>+IF('8 Mapa Riesgo, Plan Acción'!O187="","",'8 Mapa Riesgo, Plan Acción'!O187)</f>
        <v/>
      </c>
      <c r="K185" s="137" t="str">
        <f>+IF('8 Mapa Riesgo, Plan Acción'!P187="","",'8 Mapa Riesgo, Plan Acción'!P187)</f>
        <v/>
      </c>
      <c r="L185" s="210" t="str">
        <f>+IF('8 Mapa Riesgo, Plan Acción'!Q187="","",'8 Mapa Riesgo, Plan Acción'!Q187)</f>
        <v/>
      </c>
      <c r="M185" s="211" t="str">
        <f>+IF('8 Mapa Riesgo, Plan Acción'!R187="","",'8 Mapa Riesgo, Plan Acción'!R187)</f>
        <v/>
      </c>
      <c r="N185" s="196" t="str">
        <f>+IF('8 Mapa Riesgo, Plan Acción'!S187="","",'8 Mapa Riesgo, Plan Acción'!S187)</f>
        <v/>
      </c>
      <c r="O185" s="137" t="str">
        <f>+IF('8 Mapa Riesgo, Plan Acción'!T187="","",'8 Mapa Riesgo, Plan Acción'!T187)</f>
        <v/>
      </c>
      <c r="P185" s="137" t="str">
        <f>+IF('8 Mapa Riesgo, Plan Acción'!U187="","",'8 Mapa Riesgo, Plan Acción'!U187)</f>
        <v/>
      </c>
      <c r="Q185" s="138" t="str">
        <f>+IF('8 Mapa Riesgo, Plan Acción'!V187="","",'8 Mapa Riesgo, Plan Acción'!V187)</f>
        <v/>
      </c>
      <c r="R185" s="138" t="str">
        <f>+IF('8 Mapa Riesgo, Plan Acción'!W187="","",'8 Mapa Riesgo, Plan Acción'!W187)</f>
        <v/>
      </c>
      <c r="U185" s="51"/>
      <c r="V185" s="51"/>
      <c r="W185" s="51"/>
      <c r="X185" s="51"/>
      <c r="Y185" s="51"/>
      <c r="Z185" s="51"/>
    </row>
    <row r="186" spans="1:26" s="52" customFormat="1" x14ac:dyDescent="0.35">
      <c r="A186" s="786"/>
      <c r="B186" s="767"/>
      <c r="C186" s="794"/>
      <c r="D186" s="767"/>
      <c r="E186" s="770"/>
      <c r="F186" s="774"/>
      <c r="G186" s="792"/>
      <c r="H186" s="185" t="str">
        <f>+IF('8 Mapa Riesgo, Plan Acción'!M188="","",'8 Mapa Riesgo, Plan Acción'!M188)</f>
        <v/>
      </c>
      <c r="I186" s="107" t="str">
        <f>+IF('8 Mapa Riesgo, Plan Acción'!N188="","",'8 Mapa Riesgo, Plan Acción'!N188)</f>
        <v/>
      </c>
      <c r="J186" s="137" t="str">
        <f>+IF('8 Mapa Riesgo, Plan Acción'!O188="","",'8 Mapa Riesgo, Plan Acción'!O188)</f>
        <v/>
      </c>
      <c r="K186" s="137" t="str">
        <f>+IF('8 Mapa Riesgo, Plan Acción'!P188="","",'8 Mapa Riesgo, Plan Acción'!P188)</f>
        <v/>
      </c>
      <c r="L186" s="210" t="str">
        <f>+IF('8 Mapa Riesgo, Plan Acción'!Q188="","",'8 Mapa Riesgo, Plan Acción'!Q188)</f>
        <v/>
      </c>
      <c r="M186" s="211" t="str">
        <f>+IF('8 Mapa Riesgo, Plan Acción'!R188="","",'8 Mapa Riesgo, Plan Acción'!R188)</f>
        <v/>
      </c>
      <c r="N186" s="196" t="str">
        <f>+IF('8 Mapa Riesgo, Plan Acción'!S188="","",'8 Mapa Riesgo, Plan Acción'!S188)</f>
        <v/>
      </c>
      <c r="O186" s="137" t="str">
        <f>+IF('8 Mapa Riesgo, Plan Acción'!T188="","",'8 Mapa Riesgo, Plan Acción'!T188)</f>
        <v/>
      </c>
      <c r="P186" s="137" t="str">
        <f>+IF('8 Mapa Riesgo, Plan Acción'!U188="","",'8 Mapa Riesgo, Plan Acción'!U188)</f>
        <v/>
      </c>
      <c r="Q186" s="138" t="str">
        <f>+IF('8 Mapa Riesgo, Plan Acción'!V188="","",'8 Mapa Riesgo, Plan Acción'!V188)</f>
        <v/>
      </c>
      <c r="R186" s="138" t="str">
        <f>+IF('8 Mapa Riesgo, Plan Acción'!W188="","",'8 Mapa Riesgo, Plan Acción'!W188)</f>
        <v/>
      </c>
      <c r="U186" s="51"/>
      <c r="V186" s="51"/>
      <c r="W186" s="51"/>
      <c r="X186" s="51"/>
      <c r="Y186" s="51"/>
      <c r="Z186" s="51"/>
    </row>
    <row r="187" spans="1:26" s="52" customFormat="1" x14ac:dyDescent="0.35">
      <c r="A187" s="786"/>
      <c r="B187" s="767"/>
      <c r="C187" s="794" t="s">
        <v>262</v>
      </c>
      <c r="D187" s="767" t="str">
        <f>+IF('5 Valoración Control'!G189="","",'5 Valoración Control'!G189)</f>
        <v/>
      </c>
      <c r="E187" s="770"/>
      <c r="F187" s="774"/>
      <c r="G187" s="792"/>
      <c r="H187" s="185" t="str">
        <f>+IF('8 Mapa Riesgo, Plan Acción'!M189="","",'8 Mapa Riesgo, Plan Acción'!M189)</f>
        <v/>
      </c>
      <c r="I187" s="107" t="str">
        <f>+IF('8 Mapa Riesgo, Plan Acción'!N189="","",'8 Mapa Riesgo, Plan Acción'!N189)</f>
        <v/>
      </c>
      <c r="J187" s="137" t="str">
        <f>+IF('8 Mapa Riesgo, Plan Acción'!O189="","",'8 Mapa Riesgo, Plan Acción'!O189)</f>
        <v/>
      </c>
      <c r="K187" s="137" t="str">
        <f>+IF('8 Mapa Riesgo, Plan Acción'!P189="","",'8 Mapa Riesgo, Plan Acción'!P189)</f>
        <v/>
      </c>
      <c r="L187" s="210" t="str">
        <f>+IF('8 Mapa Riesgo, Plan Acción'!Q189="","",'8 Mapa Riesgo, Plan Acción'!Q189)</f>
        <v/>
      </c>
      <c r="M187" s="211" t="str">
        <f>+IF('8 Mapa Riesgo, Plan Acción'!R189="","",'8 Mapa Riesgo, Plan Acción'!R189)</f>
        <v/>
      </c>
      <c r="N187" s="196" t="str">
        <f>+IF('8 Mapa Riesgo, Plan Acción'!S189="","",'8 Mapa Riesgo, Plan Acción'!S189)</f>
        <v/>
      </c>
      <c r="O187" s="137" t="str">
        <f>+IF('8 Mapa Riesgo, Plan Acción'!T189="","",'8 Mapa Riesgo, Plan Acción'!T189)</f>
        <v/>
      </c>
      <c r="P187" s="137" t="str">
        <f>+IF('8 Mapa Riesgo, Plan Acción'!U189="","",'8 Mapa Riesgo, Plan Acción'!U189)</f>
        <v/>
      </c>
      <c r="Q187" s="138" t="str">
        <f>+IF('8 Mapa Riesgo, Plan Acción'!V189="","",'8 Mapa Riesgo, Plan Acción'!V189)</f>
        <v/>
      </c>
      <c r="R187" s="138" t="str">
        <f>+IF('8 Mapa Riesgo, Plan Acción'!W189="","",'8 Mapa Riesgo, Plan Acción'!W189)</f>
        <v/>
      </c>
      <c r="U187" s="51"/>
      <c r="V187" s="51"/>
      <c r="W187" s="51"/>
      <c r="X187" s="51"/>
      <c r="Y187" s="51"/>
      <c r="Z187" s="51"/>
    </row>
    <row r="188" spans="1:26" s="52" customFormat="1" x14ac:dyDescent="0.35">
      <c r="A188" s="786"/>
      <c r="B188" s="767"/>
      <c r="C188" s="794"/>
      <c r="D188" s="767"/>
      <c r="E188" s="770"/>
      <c r="F188" s="774"/>
      <c r="G188" s="792"/>
      <c r="H188" s="185" t="str">
        <f>+IF('8 Mapa Riesgo, Plan Acción'!M190="","",'8 Mapa Riesgo, Plan Acción'!M190)</f>
        <v/>
      </c>
      <c r="I188" s="107" t="str">
        <f>+IF('8 Mapa Riesgo, Plan Acción'!N190="","",'8 Mapa Riesgo, Plan Acción'!N190)</f>
        <v/>
      </c>
      <c r="J188" s="137" t="str">
        <f>+IF('8 Mapa Riesgo, Plan Acción'!O190="","",'8 Mapa Riesgo, Plan Acción'!O190)</f>
        <v/>
      </c>
      <c r="K188" s="137" t="str">
        <f>+IF('8 Mapa Riesgo, Plan Acción'!P190="","",'8 Mapa Riesgo, Plan Acción'!P190)</f>
        <v/>
      </c>
      <c r="L188" s="210" t="str">
        <f>+IF('8 Mapa Riesgo, Plan Acción'!Q190="","",'8 Mapa Riesgo, Plan Acción'!Q190)</f>
        <v/>
      </c>
      <c r="M188" s="211" t="str">
        <f>+IF('8 Mapa Riesgo, Plan Acción'!R190="","",'8 Mapa Riesgo, Plan Acción'!R190)</f>
        <v/>
      </c>
      <c r="N188" s="196" t="str">
        <f>+IF('8 Mapa Riesgo, Plan Acción'!S190="","",'8 Mapa Riesgo, Plan Acción'!S190)</f>
        <v/>
      </c>
      <c r="O188" s="137" t="str">
        <f>+IF('8 Mapa Riesgo, Plan Acción'!T190="","",'8 Mapa Riesgo, Plan Acción'!T190)</f>
        <v/>
      </c>
      <c r="P188" s="137" t="str">
        <f>+IF('8 Mapa Riesgo, Plan Acción'!U190="","",'8 Mapa Riesgo, Plan Acción'!U190)</f>
        <v/>
      </c>
      <c r="Q188" s="138" t="str">
        <f>+IF('8 Mapa Riesgo, Plan Acción'!V190="","",'8 Mapa Riesgo, Plan Acción'!V190)</f>
        <v/>
      </c>
      <c r="R188" s="138" t="str">
        <f>+IF('8 Mapa Riesgo, Plan Acción'!W190="","",'8 Mapa Riesgo, Plan Acción'!W190)</f>
        <v/>
      </c>
      <c r="U188" s="51"/>
      <c r="V188" s="51"/>
      <c r="W188" s="51"/>
      <c r="X188" s="51"/>
      <c r="Y188" s="51"/>
      <c r="Z188" s="51"/>
    </row>
    <row r="189" spans="1:26" s="52" customFormat="1" ht="12" thickBot="1" x14ac:dyDescent="0.4">
      <c r="A189" s="787"/>
      <c r="B189" s="780"/>
      <c r="C189" s="795"/>
      <c r="D189" s="780"/>
      <c r="E189" s="771"/>
      <c r="F189" s="775"/>
      <c r="G189" s="793"/>
      <c r="H189" s="186" t="str">
        <f>+IF('8 Mapa Riesgo, Plan Acción'!M191="","",'8 Mapa Riesgo, Plan Acción'!M191)</f>
        <v/>
      </c>
      <c r="I189" s="108" t="str">
        <f>+IF('8 Mapa Riesgo, Plan Acción'!N191="","",'8 Mapa Riesgo, Plan Acción'!N191)</f>
        <v/>
      </c>
      <c r="J189" s="192" t="str">
        <f>+IF('8 Mapa Riesgo, Plan Acción'!O191="","",'8 Mapa Riesgo, Plan Acción'!O191)</f>
        <v/>
      </c>
      <c r="K189" s="192" t="str">
        <f>+IF('8 Mapa Riesgo, Plan Acción'!P191="","",'8 Mapa Riesgo, Plan Acción'!P191)</f>
        <v/>
      </c>
      <c r="L189" s="212" t="str">
        <f>+IF('8 Mapa Riesgo, Plan Acción'!Q191="","",'8 Mapa Riesgo, Plan Acción'!Q191)</f>
        <v/>
      </c>
      <c r="M189" s="213" t="str">
        <f>+IF('8 Mapa Riesgo, Plan Acción'!R191="","",'8 Mapa Riesgo, Plan Acción'!R191)</f>
        <v/>
      </c>
      <c r="N189" s="197" t="str">
        <f>+IF('8 Mapa Riesgo, Plan Acción'!S191="","",'8 Mapa Riesgo, Plan Acción'!S191)</f>
        <v/>
      </c>
      <c r="O189" s="192" t="str">
        <f>+IF('8 Mapa Riesgo, Plan Acción'!T191="","",'8 Mapa Riesgo, Plan Acción'!T191)</f>
        <v/>
      </c>
      <c r="P189" s="192" t="str">
        <f>+IF('8 Mapa Riesgo, Plan Acción'!U191="","",'8 Mapa Riesgo, Plan Acción'!U191)</f>
        <v/>
      </c>
      <c r="Q189" s="139" t="str">
        <f>+IF('8 Mapa Riesgo, Plan Acción'!V191="","",'8 Mapa Riesgo, Plan Acción'!V191)</f>
        <v/>
      </c>
      <c r="R189" s="139" t="str">
        <f>+IF('8 Mapa Riesgo, Plan Acción'!W191="","",'8 Mapa Riesgo, Plan Acción'!W191)</f>
        <v/>
      </c>
      <c r="U189" s="51"/>
      <c r="V189" s="51"/>
      <c r="W189" s="51"/>
      <c r="X189" s="51"/>
      <c r="Y189" s="51"/>
      <c r="Z189" s="51"/>
    </row>
    <row r="190" spans="1:26" s="52" customFormat="1" x14ac:dyDescent="0.35">
      <c r="A190" s="785" t="str">
        <f>'1 Contexto e Identificación'!$A$23</f>
        <v>R13</v>
      </c>
      <c r="B190" s="789" t="str">
        <f>+'1 Contexto e Identificación'!$E$23</f>
        <v xml:space="preserve">  </v>
      </c>
      <c r="C190" s="798" t="s">
        <v>244</v>
      </c>
      <c r="D190" s="789" t="str">
        <f>+IF('5 Valoración Control'!G192="","",'5 Valoración Control'!G192)</f>
        <v/>
      </c>
      <c r="E190" s="769" t="str">
        <f>+'6 Mapa Calor Residual'!$C$24</f>
        <v/>
      </c>
      <c r="F190" s="773" t="str">
        <f>+'6 Mapa Calor Residual'!$D$24</f>
        <v/>
      </c>
      <c r="G190" s="791" t="str">
        <f>+'6 Mapa Calor Residual'!$E$24</f>
        <v/>
      </c>
      <c r="H190" s="187" t="str">
        <f>+IF('8 Mapa Riesgo, Plan Acción'!M192="","",'8 Mapa Riesgo, Plan Acción'!M192)</f>
        <v/>
      </c>
      <c r="I190" s="106" t="str">
        <f>+IF('8 Mapa Riesgo, Plan Acción'!N192="","",'8 Mapa Riesgo, Plan Acción'!N192)</f>
        <v/>
      </c>
      <c r="J190" s="190" t="str">
        <f>+IF('8 Mapa Riesgo, Plan Acción'!O192="","",'8 Mapa Riesgo, Plan Acción'!O192)</f>
        <v/>
      </c>
      <c r="K190" s="190" t="str">
        <f>+IF('8 Mapa Riesgo, Plan Acción'!P192="","",'8 Mapa Riesgo, Plan Acción'!P192)</f>
        <v/>
      </c>
      <c r="L190" s="214" t="str">
        <f>+IF('8 Mapa Riesgo, Plan Acción'!Q192="","",'8 Mapa Riesgo, Plan Acción'!Q192)</f>
        <v/>
      </c>
      <c r="M190" s="215" t="str">
        <f>+IF('8 Mapa Riesgo, Plan Acción'!R192="","",'8 Mapa Riesgo, Plan Acción'!R192)</f>
        <v/>
      </c>
      <c r="N190" s="198" t="str">
        <f>+IF('8 Mapa Riesgo, Plan Acción'!S192="","",'8 Mapa Riesgo, Plan Acción'!S192)</f>
        <v/>
      </c>
      <c r="O190" s="190" t="str">
        <f>+IF('8 Mapa Riesgo, Plan Acción'!T192="","",'8 Mapa Riesgo, Plan Acción'!T192)</f>
        <v/>
      </c>
      <c r="P190" s="190" t="str">
        <f>+IF('8 Mapa Riesgo, Plan Acción'!U192="","",'8 Mapa Riesgo, Plan Acción'!U192)</f>
        <v/>
      </c>
      <c r="Q190" s="130" t="str">
        <f>+IF('8 Mapa Riesgo, Plan Acción'!V192="","",'8 Mapa Riesgo, Plan Acción'!V192)</f>
        <v/>
      </c>
      <c r="R190" s="130" t="str">
        <f>+IF('8 Mapa Riesgo, Plan Acción'!W192="","",'8 Mapa Riesgo, Plan Acción'!W192)</f>
        <v/>
      </c>
      <c r="U190" s="51"/>
      <c r="V190" s="51"/>
      <c r="W190" s="51"/>
      <c r="X190" s="51"/>
      <c r="Y190" s="51"/>
      <c r="Z190" s="51"/>
    </row>
    <row r="191" spans="1:26" s="52" customFormat="1" x14ac:dyDescent="0.35">
      <c r="A191" s="786"/>
      <c r="B191" s="767"/>
      <c r="C191" s="794"/>
      <c r="D191" s="767"/>
      <c r="E191" s="770"/>
      <c r="F191" s="774"/>
      <c r="G191" s="792"/>
      <c r="H191" s="185" t="str">
        <f>+IF('8 Mapa Riesgo, Plan Acción'!M193="","",'8 Mapa Riesgo, Plan Acción'!M193)</f>
        <v/>
      </c>
      <c r="I191" s="107" t="str">
        <f>+IF('8 Mapa Riesgo, Plan Acción'!N193="","",'8 Mapa Riesgo, Plan Acción'!N193)</f>
        <v/>
      </c>
      <c r="J191" s="137" t="str">
        <f>+IF('8 Mapa Riesgo, Plan Acción'!O193="","",'8 Mapa Riesgo, Plan Acción'!O193)</f>
        <v/>
      </c>
      <c r="K191" s="137" t="str">
        <f>+IF('8 Mapa Riesgo, Plan Acción'!P193="","",'8 Mapa Riesgo, Plan Acción'!P193)</f>
        <v/>
      </c>
      <c r="L191" s="210" t="str">
        <f>+IF('8 Mapa Riesgo, Plan Acción'!Q193="","",'8 Mapa Riesgo, Plan Acción'!Q193)</f>
        <v/>
      </c>
      <c r="M191" s="211" t="str">
        <f>+IF('8 Mapa Riesgo, Plan Acción'!R193="","",'8 Mapa Riesgo, Plan Acción'!R193)</f>
        <v/>
      </c>
      <c r="N191" s="196" t="str">
        <f>+IF('8 Mapa Riesgo, Plan Acción'!S193="","",'8 Mapa Riesgo, Plan Acción'!S193)</f>
        <v/>
      </c>
      <c r="O191" s="137" t="str">
        <f>+IF('8 Mapa Riesgo, Plan Acción'!T193="","",'8 Mapa Riesgo, Plan Acción'!T193)</f>
        <v/>
      </c>
      <c r="P191" s="137" t="str">
        <f>+IF('8 Mapa Riesgo, Plan Acción'!U193="","",'8 Mapa Riesgo, Plan Acción'!U193)</f>
        <v/>
      </c>
      <c r="Q191" s="138" t="str">
        <f>+IF('8 Mapa Riesgo, Plan Acción'!V193="","",'8 Mapa Riesgo, Plan Acción'!V193)</f>
        <v/>
      </c>
      <c r="R191" s="138" t="str">
        <f>+IF('8 Mapa Riesgo, Plan Acción'!W193="","",'8 Mapa Riesgo, Plan Acción'!W193)</f>
        <v/>
      </c>
      <c r="U191" s="51"/>
      <c r="V191" s="51"/>
      <c r="W191" s="51"/>
      <c r="X191" s="51"/>
      <c r="Y191" s="51"/>
      <c r="Z191" s="51"/>
    </row>
    <row r="192" spans="1:26" s="52" customFormat="1" x14ac:dyDescent="0.35">
      <c r="A192" s="786"/>
      <c r="B192" s="767"/>
      <c r="C192" s="794"/>
      <c r="D192" s="767"/>
      <c r="E192" s="770"/>
      <c r="F192" s="774"/>
      <c r="G192" s="792"/>
      <c r="H192" s="185" t="str">
        <f>+IF('8 Mapa Riesgo, Plan Acción'!M194="","",'8 Mapa Riesgo, Plan Acción'!M194)</f>
        <v/>
      </c>
      <c r="I192" s="107" t="str">
        <f>+IF('8 Mapa Riesgo, Plan Acción'!N194="","",'8 Mapa Riesgo, Plan Acción'!N194)</f>
        <v/>
      </c>
      <c r="J192" s="137" t="str">
        <f>+IF('8 Mapa Riesgo, Plan Acción'!O194="","",'8 Mapa Riesgo, Plan Acción'!O194)</f>
        <v/>
      </c>
      <c r="K192" s="137" t="str">
        <f>+IF('8 Mapa Riesgo, Plan Acción'!P194="","",'8 Mapa Riesgo, Plan Acción'!P194)</f>
        <v/>
      </c>
      <c r="L192" s="210" t="str">
        <f>+IF('8 Mapa Riesgo, Plan Acción'!Q194="","",'8 Mapa Riesgo, Plan Acción'!Q194)</f>
        <v/>
      </c>
      <c r="M192" s="211" t="str">
        <f>+IF('8 Mapa Riesgo, Plan Acción'!R194="","",'8 Mapa Riesgo, Plan Acción'!R194)</f>
        <v/>
      </c>
      <c r="N192" s="196" t="str">
        <f>+IF('8 Mapa Riesgo, Plan Acción'!S194="","",'8 Mapa Riesgo, Plan Acción'!S194)</f>
        <v/>
      </c>
      <c r="O192" s="137" t="str">
        <f>+IF('8 Mapa Riesgo, Plan Acción'!T194="","",'8 Mapa Riesgo, Plan Acción'!T194)</f>
        <v/>
      </c>
      <c r="P192" s="137" t="str">
        <f>+IF('8 Mapa Riesgo, Plan Acción'!U194="","",'8 Mapa Riesgo, Plan Acción'!U194)</f>
        <v/>
      </c>
      <c r="Q192" s="138" t="str">
        <f>+IF('8 Mapa Riesgo, Plan Acción'!V194="","",'8 Mapa Riesgo, Plan Acción'!V194)</f>
        <v/>
      </c>
      <c r="R192" s="138" t="str">
        <f>+IF('8 Mapa Riesgo, Plan Acción'!W194="","",'8 Mapa Riesgo, Plan Acción'!W194)</f>
        <v/>
      </c>
      <c r="U192" s="51"/>
      <c r="V192" s="51"/>
      <c r="W192" s="51"/>
      <c r="X192" s="51"/>
      <c r="Y192" s="51"/>
      <c r="Z192" s="51"/>
    </row>
    <row r="193" spans="1:26" s="52" customFormat="1" x14ac:dyDescent="0.35">
      <c r="A193" s="786"/>
      <c r="B193" s="767"/>
      <c r="C193" s="794" t="s">
        <v>259</v>
      </c>
      <c r="D193" s="767" t="str">
        <f>+IF('5 Valoración Control'!G195="","",'5 Valoración Control'!G195)</f>
        <v/>
      </c>
      <c r="E193" s="770"/>
      <c r="F193" s="774"/>
      <c r="G193" s="792"/>
      <c r="H193" s="185" t="str">
        <f>+IF('8 Mapa Riesgo, Plan Acción'!M195="","",'8 Mapa Riesgo, Plan Acción'!M195)</f>
        <v/>
      </c>
      <c r="I193" s="107" t="str">
        <f>+IF('8 Mapa Riesgo, Plan Acción'!N195="","",'8 Mapa Riesgo, Plan Acción'!N195)</f>
        <v/>
      </c>
      <c r="J193" s="137" t="str">
        <f>+IF('8 Mapa Riesgo, Plan Acción'!O195="","",'8 Mapa Riesgo, Plan Acción'!O195)</f>
        <v/>
      </c>
      <c r="K193" s="137" t="str">
        <f>+IF('8 Mapa Riesgo, Plan Acción'!P195="","",'8 Mapa Riesgo, Plan Acción'!P195)</f>
        <v/>
      </c>
      <c r="L193" s="210" t="str">
        <f>+IF('8 Mapa Riesgo, Plan Acción'!Q195="","",'8 Mapa Riesgo, Plan Acción'!Q195)</f>
        <v/>
      </c>
      <c r="M193" s="211" t="str">
        <f>+IF('8 Mapa Riesgo, Plan Acción'!R195="","",'8 Mapa Riesgo, Plan Acción'!R195)</f>
        <v/>
      </c>
      <c r="N193" s="196" t="str">
        <f>+IF('8 Mapa Riesgo, Plan Acción'!S195="","",'8 Mapa Riesgo, Plan Acción'!S195)</f>
        <v/>
      </c>
      <c r="O193" s="137" t="str">
        <f>+IF('8 Mapa Riesgo, Plan Acción'!T195="","",'8 Mapa Riesgo, Plan Acción'!T195)</f>
        <v/>
      </c>
      <c r="P193" s="137" t="str">
        <f>+IF('8 Mapa Riesgo, Plan Acción'!U195="","",'8 Mapa Riesgo, Plan Acción'!U195)</f>
        <v/>
      </c>
      <c r="Q193" s="138" t="str">
        <f>+IF('8 Mapa Riesgo, Plan Acción'!V195="","",'8 Mapa Riesgo, Plan Acción'!V195)</f>
        <v/>
      </c>
      <c r="R193" s="138" t="str">
        <f>+IF('8 Mapa Riesgo, Plan Acción'!W195="","",'8 Mapa Riesgo, Plan Acción'!W195)</f>
        <v/>
      </c>
      <c r="U193" s="51"/>
      <c r="V193" s="51"/>
      <c r="W193" s="51"/>
      <c r="X193" s="51"/>
      <c r="Y193" s="51"/>
      <c r="Z193" s="51"/>
    </row>
    <row r="194" spans="1:26" s="52" customFormat="1" x14ac:dyDescent="0.35">
      <c r="A194" s="786"/>
      <c r="B194" s="767"/>
      <c r="C194" s="794"/>
      <c r="D194" s="767"/>
      <c r="E194" s="770"/>
      <c r="F194" s="774"/>
      <c r="G194" s="792"/>
      <c r="H194" s="185" t="str">
        <f>+IF('8 Mapa Riesgo, Plan Acción'!M196="","",'8 Mapa Riesgo, Plan Acción'!M196)</f>
        <v/>
      </c>
      <c r="I194" s="107" t="str">
        <f>+IF('8 Mapa Riesgo, Plan Acción'!N196="","",'8 Mapa Riesgo, Plan Acción'!N196)</f>
        <v/>
      </c>
      <c r="J194" s="137" t="str">
        <f>+IF('8 Mapa Riesgo, Plan Acción'!O196="","",'8 Mapa Riesgo, Plan Acción'!O196)</f>
        <v/>
      </c>
      <c r="K194" s="137" t="str">
        <f>+IF('8 Mapa Riesgo, Plan Acción'!P196="","",'8 Mapa Riesgo, Plan Acción'!P196)</f>
        <v/>
      </c>
      <c r="L194" s="210" t="str">
        <f>+IF('8 Mapa Riesgo, Plan Acción'!Q196="","",'8 Mapa Riesgo, Plan Acción'!Q196)</f>
        <v/>
      </c>
      <c r="M194" s="211" t="str">
        <f>+IF('8 Mapa Riesgo, Plan Acción'!R196="","",'8 Mapa Riesgo, Plan Acción'!R196)</f>
        <v/>
      </c>
      <c r="N194" s="196" t="str">
        <f>+IF('8 Mapa Riesgo, Plan Acción'!S196="","",'8 Mapa Riesgo, Plan Acción'!S196)</f>
        <v/>
      </c>
      <c r="O194" s="137" t="str">
        <f>+IF('8 Mapa Riesgo, Plan Acción'!T196="","",'8 Mapa Riesgo, Plan Acción'!T196)</f>
        <v/>
      </c>
      <c r="P194" s="137" t="str">
        <f>+IF('8 Mapa Riesgo, Plan Acción'!U196="","",'8 Mapa Riesgo, Plan Acción'!U196)</f>
        <v/>
      </c>
      <c r="Q194" s="138" t="str">
        <f>+IF('8 Mapa Riesgo, Plan Acción'!V196="","",'8 Mapa Riesgo, Plan Acción'!V196)</f>
        <v/>
      </c>
      <c r="R194" s="138" t="str">
        <f>+IF('8 Mapa Riesgo, Plan Acción'!W196="","",'8 Mapa Riesgo, Plan Acción'!W196)</f>
        <v/>
      </c>
      <c r="U194" s="51"/>
      <c r="V194" s="51"/>
      <c r="W194" s="51"/>
      <c r="X194" s="51"/>
      <c r="Y194" s="51"/>
      <c r="Z194" s="51"/>
    </row>
    <row r="195" spans="1:26" s="52" customFormat="1" x14ac:dyDescent="0.35">
      <c r="A195" s="786"/>
      <c r="B195" s="767"/>
      <c r="C195" s="794"/>
      <c r="D195" s="767"/>
      <c r="E195" s="770"/>
      <c r="F195" s="774"/>
      <c r="G195" s="792"/>
      <c r="H195" s="185" t="str">
        <f>+IF('8 Mapa Riesgo, Plan Acción'!M197="","",'8 Mapa Riesgo, Plan Acción'!M197)</f>
        <v/>
      </c>
      <c r="I195" s="107" t="str">
        <f>+IF('8 Mapa Riesgo, Plan Acción'!N197="","",'8 Mapa Riesgo, Plan Acción'!N197)</f>
        <v/>
      </c>
      <c r="J195" s="137" t="str">
        <f>+IF('8 Mapa Riesgo, Plan Acción'!O197="","",'8 Mapa Riesgo, Plan Acción'!O197)</f>
        <v/>
      </c>
      <c r="K195" s="137" t="str">
        <f>+IF('8 Mapa Riesgo, Plan Acción'!P197="","",'8 Mapa Riesgo, Plan Acción'!P197)</f>
        <v/>
      </c>
      <c r="L195" s="210" t="str">
        <f>+IF('8 Mapa Riesgo, Plan Acción'!Q197="","",'8 Mapa Riesgo, Plan Acción'!Q197)</f>
        <v/>
      </c>
      <c r="M195" s="211" t="str">
        <f>+IF('8 Mapa Riesgo, Plan Acción'!R197="","",'8 Mapa Riesgo, Plan Acción'!R197)</f>
        <v/>
      </c>
      <c r="N195" s="196" t="str">
        <f>+IF('8 Mapa Riesgo, Plan Acción'!S197="","",'8 Mapa Riesgo, Plan Acción'!S197)</f>
        <v/>
      </c>
      <c r="O195" s="137" t="str">
        <f>+IF('8 Mapa Riesgo, Plan Acción'!T197="","",'8 Mapa Riesgo, Plan Acción'!T197)</f>
        <v/>
      </c>
      <c r="P195" s="137" t="str">
        <f>+IF('8 Mapa Riesgo, Plan Acción'!U197="","",'8 Mapa Riesgo, Plan Acción'!U197)</f>
        <v/>
      </c>
      <c r="Q195" s="138" t="str">
        <f>+IF('8 Mapa Riesgo, Plan Acción'!V197="","",'8 Mapa Riesgo, Plan Acción'!V197)</f>
        <v/>
      </c>
      <c r="R195" s="138" t="str">
        <f>+IF('8 Mapa Riesgo, Plan Acción'!W197="","",'8 Mapa Riesgo, Plan Acción'!W197)</f>
        <v/>
      </c>
      <c r="U195" s="51"/>
      <c r="V195" s="51"/>
      <c r="W195" s="51"/>
      <c r="X195" s="51"/>
      <c r="Y195" s="51"/>
      <c r="Z195" s="51"/>
    </row>
    <row r="196" spans="1:26" s="52" customFormat="1" x14ac:dyDescent="0.35">
      <c r="A196" s="786"/>
      <c r="B196" s="767"/>
      <c r="C196" s="794" t="s">
        <v>260</v>
      </c>
      <c r="D196" s="767" t="str">
        <f>+IF('5 Valoración Control'!G198="","",'5 Valoración Control'!G198)</f>
        <v/>
      </c>
      <c r="E196" s="770"/>
      <c r="F196" s="774"/>
      <c r="G196" s="792"/>
      <c r="H196" s="185" t="str">
        <f>+IF('8 Mapa Riesgo, Plan Acción'!M198="","",'8 Mapa Riesgo, Plan Acción'!M198)</f>
        <v/>
      </c>
      <c r="I196" s="107" t="str">
        <f>+IF('8 Mapa Riesgo, Plan Acción'!N198="","",'8 Mapa Riesgo, Plan Acción'!N198)</f>
        <v/>
      </c>
      <c r="J196" s="137" t="str">
        <f>+IF('8 Mapa Riesgo, Plan Acción'!O198="","",'8 Mapa Riesgo, Plan Acción'!O198)</f>
        <v/>
      </c>
      <c r="K196" s="137" t="str">
        <f>+IF('8 Mapa Riesgo, Plan Acción'!P198="","",'8 Mapa Riesgo, Plan Acción'!P198)</f>
        <v/>
      </c>
      <c r="L196" s="210" t="str">
        <f>+IF('8 Mapa Riesgo, Plan Acción'!Q198="","",'8 Mapa Riesgo, Plan Acción'!Q198)</f>
        <v/>
      </c>
      <c r="M196" s="211" t="str">
        <f>+IF('8 Mapa Riesgo, Plan Acción'!R198="","",'8 Mapa Riesgo, Plan Acción'!R198)</f>
        <v/>
      </c>
      <c r="N196" s="196" t="str">
        <f>+IF('8 Mapa Riesgo, Plan Acción'!S198="","",'8 Mapa Riesgo, Plan Acción'!S198)</f>
        <v/>
      </c>
      <c r="O196" s="137" t="str">
        <f>+IF('8 Mapa Riesgo, Plan Acción'!T198="","",'8 Mapa Riesgo, Plan Acción'!T198)</f>
        <v/>
      </c>
      <c r="P196" s="137" t="str">
        <f>+IF('8 Mapa Riesgo, Plan Acción'!U198="","",'8 Mapa Riesgo, Plan Acción'!U198)</f>
        <v/>
      </c>
      <c r="Q196" s="138" t="str">
        <f>+IF('8 Mapa Riesgo, Plan Acción'!V198="","",'8 Mapa Riesgo, Plan Acción'!V198)</f>
        <v/>
      </c>
      <c r="R196" s="138" t="str">
        <f>+IF('8 Mapa Riesgo, Plan Acción'!W198="","",'8 Mapa Riesgo, Plan Acción'!W198)</f>
        <v/>
      </c>
      <c r="U196" s="51"/>
      <c r="V196" s="51"/>
      <c r="W196" s="51"/>
      <c r="X196" s="51"/>
      <c r="Y196" s="51"/>
      <c r="Z196" s="51"/>
    </row>
    <row r="197" spans="1:26" s="52" customFormat="1" x14ac:dyDescent="0.35">
      <c r="A197" s="786"/>
      <c r="B197" s="767"/>
      <c r="C197" s="794"/>
      <c r="D197" s="767"/>
      <c r="E197" s="770"/>
      <c r="F197" s="774"/>
      <c r="G197" s="792"/>
      <c r="H197" s="185" t="str">
        <f>+IF('8 Mapa Riesgo, Plan Acción'!M199="","",'8 Mapa Riesgo, Plan Acción'!M199)</f>
        <v/>
      </c>
      <c r="I197" s="107" t="str">
        <f>+IF('8 Mapa Riesgo, Plan Acción'!N199="","",'8 Mapa Riesgo, Plan Acción'!N199)</f>
        <v/>
      </c>
      <c r="J197" s="137" t="str">
        <f>+IF('8 Mapa Riesgo, Plan Acción'!O199="","",'8 Mapa Riesgo, Plan Acción'!O199)</f>
        <v/>
      </c>
      <c r="K197" s="137" t="str">
        <f>+IF('8 Mapa Riesgo, Plan Acción'!P199="","",'8 Mapa Riesgo, Plan Acción'!P199)</f>
        <v/>
      </c>
      <c r="L197" s="210" t="str">
        <f>+IF('8 Mapa Riesgo, Plan Acción'!Q199="","",'8 Mapa Riesgo, Plan Acción'!Q199)</f>
        <v/>
      </c>
      <c r="M197" s="211" t="str">
        <f>+IF('8 Mapa Riesgo, Plan Acción'!R199="","",'8 Mapa Riesgo, Plan Acción'!R199)</f>
        <v/>
      </c>
      <c r="N197" s="196" t="str">
        <f>+IF('8 Mapa Riesgo, Plan Acción'!S199="","",'8 Mapa Riesgo, Plan Acción'!S199)</f>
        <v/>
      </c>
      <c r="O197" s="137" t="str">
        <f>+IF('8 Mapa Riesgo, Plan Acción'!T199="","",'8 Mapa Riesgo, Plan Acción'!T199)</f>
        <v/>
      </c>
      <c r="P197" s="137" t="str">
        <f>+IF('8 Mapa Riesgo, Plan Acción'!U199="","",'8 Mapa Riesgo, Plan Acción'!U199)</f>
        <v/>
      </c>
      <c r="Q197" s="138" t="str">
        <f>+IF('8 Mapa Riesgo, Plan Acción'!V199="","",'8 Mapa Riesgo, Plan Acción'!V199)</f>
        <v/>
      </c>
      <c r="R197" s="138" t="str">
        <f>+IF('8 Mapa Riesgo, Plan Acción'!W199="","",'8 Mapa Riesgo, Plan Acción'!W199)</f>
        <v/>
      </c>
      <c r="U197" s="51"/>
      <c r="V197" s="51"/>
      <c r="W197" s="51"/>
      <c r="X197" s="51"/>
      <c r="Y197" s="51"/>
      <c r="Z197" s="51"/>
    </row>
    <row r="198" spans="1:26" s="52" customFormat="1" x14ac:dyDescent="0.35">
      <c r="A198" s="786"/>
      <c r="B198" s="767"/>
      <c r="C198" s="794"/>
      <c r="D198" s="767"/>
      <c r="E198" s="770"/>
      <c r="F198" s="774"/>
      <c r="G198" s="792"/>
      <c r="H198" s="185" t="str">
        <f>+IF('8 Mapa Riesgo, Plan Acción'!M200="","",'8 Mapa Riesgo, Plan Acción'!M200)</f>
        <v/>
      </c>
      <c r="I198" s="107" t="str">
        <f>+IF('8 Mapa Riesgo, Plan Acción'!N200="","",'8 Mapa Riesgo, Plan Acción'!N200)</f>
        <v/>
      </c>
      <c r="J198" s="137" t="str">
        <f>+IF('8 Mapa Riesgo, Plan Acción'!O200="","",'8 Mapa Riesgo, Plan Acción'!O200)</f>
        <v/>
      </c>
      <c r="K198" s="137" t="str">
        <f>+IF('8 Mapa Riesgo, Plan Acción'!P200="","",'8 Mapa Riesgo, Plan Acción'!P200)</f>
        <v/>
      </c>
      <c r="L198" s="210" t="str">
        <f>+IF('8 Mapa Riesgo, Plan Acción'!Q200="","",'8 Mapa Riesgo, Plan Acción'!Q200)</f>
        <v/>
      </c>
      <c r="M198" s="211" t="str">
        <f>+IF('8 Mapa Riesgo, Plan Acción'!R200="","",'8 Mapa Riesgo, Plan Acción'!R200)</f>
        <v/>
      </c>
      <c r="N198" s="196" t="str">
        <f>+IF('8 Mapa Riesgo, Plan Acción'!S200="","",'8 Mapa Riesgo, Plan Acción'!S200)</f>
        <v/>
      </c>
      <c r="O198" s="137" t="str">
        <f>+IF('8 Mapa Riesgo, Plan Acción'!T200="","",'8 Mapa Riesgo, Plan Acción'!T200)</f>
        <v/>
      </c>
      <c r="P198" s="137" t="str">
        <f>+IF('8 Mapa Riesgo, Plan Acción'!U200="","",'8 Mapa Riesgo, Plan Acción'!U200)</f>
        <v/>
      </c>
      <c r="Q198" s="138" t="str">
        <f>+IF('8 Mapa Riesgo, Plan Acción'!V200="","",'8 Mapa Riesgo, Plan Acción'!V200)</f>
        <v/>
      </c>
      <c r="R198" s="138" t="str">
        <f>+IF('8 Mapa Riesgo, Plan Acción'!W200="","",'8 Mapa Riesgo, Plan Acción'!W200)</f>
        <v/>
      </c>
      <c r="U198" s="51"/>
      <c r="V198" s="51"/>
      <c r="W198" s="51"/>
      <c r="X198" s="51"/>
      <c r="Y198" s="51"/>
      <c r="Z198" s="51"/>
    </row>
    <row r="199" spans="1:26" s="52" customFormat="1" x14ac:dyDescent="0.35">
      <c r="A199" s="786"/>
      <c r="B199" s="767"/>
      <c r="C199" s="794" t="s">
        <v>261</v>
      </c>
      <c r="D199" s="767" t="str">
        <f>+IF('5 Valoración Control'!G201="","",'5 Valoración Control'!G201)</f>
        <v/>
      </c>
      <c r="E199" s="770"/>
      <c r="F199" s="774"/>
      <c r="G199" s="792"/>
      <c r="H199" s="185" t="str">
        <f>+IF('8 Mapa Riesgo, Plan Acción'!M201="","",'8 Mapa Riesgo, Plan Acción'!M201)</f>
        <v/>
      </c>
      <c r="I199" s="107" t="str">
        <f>+IF('8 Mapa Riesgo, Plan Acción'!N201="","",'8 Mapa Riesgo, Plan Acción'!N201)</f>
        <v/>
      </c>
      <c r="J199" s="137" t="str">
        <f>+IF('8 Mapa Riesgo, Plan Acción'!O201="","",'8 Mapa Riesgo, Plan Acción'!O201)</f>
        <v/>
      </c>
      <c r="K199" s="137" t="str">
        <f>+IF('8 Mapa Riesgo, Plan Acción'!P201="","",'8 Mapa Riesgo, Plan Acción'!P201)</f>
        <v/>
      </c>
      <c r="L199" s="210" t="str">
        <f>+IF('8 Mapa Riesgo, Plan Acción'!Q201="","",'8 Mapa Riesgo, Plan Acción'!Q201)</f>
        <v/>
      </c>
      <c r="M199" s="211" t="str">
        <f>+IF('8 Mapa Riesgo, Plan Acción'!R201="","",'8 Mapa Riesgo, Plan Acción'!R201)</f>
        <v/>
      </c>
      <c r="N199" s="196" t="str">
        <f>+IF('8 Mapa Riesgo, Plan Acción'!S201="","",'8 Mapa Riesgo, Plan Acción'!S201)</f>
        <v/>
      </c>
      <c r="O199" s="137" t="str">
        <f>+IF('8 Mapa Riesgo, Plan Acción'!T201="","",'8 Mapa Riesgo, Plan Acción'!T201)</f>
        <v/>
      </c>
      <c r="P199" s="137" t="str">
        <f>+IF('8 Mapa Riesgo, Plan Acción'!U201="","",'8 Mapa Riesgo, Plan Acción'!U201)</f>
        <v/>
      </c>
      <c r="Q199" s="138" t="str">
        <f>+IF('8 Mapa Riesgo, Plan Acción'!V201="","",'8 Mapa Riesgo, Plan Acción'!V201)</f>
        <v/>
      </c>
      <c r="R199" s="138" t="str">
        <f>+IF('8 Mapa Riesgo, Plan Acción'!W201="","",'8 Mapa Riesgo, Plan Acción'!W201)</f>
        <v/>
      </c>
      <c r="U199" s="51"/>
      <c r="V199" s="51"/>
      <c r="W199" s="51"/>
      <c r="X199" s="51"/>
      <c r="Y199" s="51"/>
      <c r="Z199" s="51"/>
    </row>
    <row r="200" spans="1:26" s="52" customFormat="1" x14ac:dyDescent="0.35">
      <c r="A200" s="786"/>
      <c r="B200" s="767"/>
      <c r="C200" s="794"/>
      <c r="D200" s="767"/>
      <c r="E200" s="770"/>
      <c r="F200" s="774"/>
      <c r="G200" s="792"/>
      <c r="H200" s="185" t="str">
        <f>+IF('8 Mapa Riesgo, Plan Acción'!M202="","",'8 Mapa Riesgo, Plan Acción'!M202)</f>
        <v/>
      </c>
      <c r="I200" s="107" t="str">
        <f>+IF('8 Mapa Riesgo, Plan Acción'!N202="","",'8 Mapa Riesgo, Plan Acción'!N202)</f>
        <v/>
      </c>
      <c r="J200" s="137" t="str">
        <f>+IF('8 Mapa Riesgo, Plan Acción'!O202="","",'8 Mapa Riesgo, Plan Acción'!O202)</f>
        <v/>
      </c>
      <c r="K200" s="137" t="str">
        <f>+IF('8 Mapa Riesgo, Plan Acción'!P202="","",'8 Mapa Riesgo, Plan Acción'!P202)</f>
        <v/>
      </c>
      <c r="L200" s="210" t="str">
        <f>+IF('8 Mapa Riesgo, Plan Acción'!Q202="","",'8 Mapa Riesgo, Plan Acción'!Q202)</f>
        <v/>
      </c>
      <c r="M200" s="211" t="str">
        <f>+IF('8 Mapa Riesgo, Plan Acción'!R202="","",'8 Mapa Riesgo, Plan Acción'!R202)</f>
        <v/>
      </c>
      <c r="N200" s="196" t="str">
        <f>+IF('8 Mapa Riesgo, Plan Acción'!S202="","",'8 Mapa Riesgo, Plan Acción'!S202)</f>
        <v/>
      </c>
      <c r="O200" s="137" t="str">
        <f>+IF('8 Mapa Riesgo, Plan Acción'!T202="","",'8 Mapa Riesgo, Plan Acción'!T202)</f>
        <v/>
      </c>
      <c r="P200" s="137" t="str">
        <f>+IF('8 Mapa Riesgo, Plan Acción'!U202="","",'8 Mapa Riesgo, Plan Acción'!U202)</f>
        <v/>
      </c>
      <c r="Q200" s="138" t="str">
        <f>+IF('8 Mapa Riesgo, Plan Acción'!V202="","",'8 Mapa Riesgo, Plan Acción'!V202)</f>
        <v/>
      </c>
      <c r="R200" s="138" t="str">
        <f>+IF('8 Mapa Riesgo, Plan Acción'!W202="","",'8 Mapa Riesgo, Plan Acción'!W202)</f>
        <v/>
      </c>
      <c r="U200" s="51"/>
      <c r="V200" s="51"/>
      <c r="W200" s="51"/>
      <c r="X200" s="51"/>
      <c r="Y200" s="51"/>
      <c r="Z200" s="51"/>
    </row>
    <row r="201" spans="1:26" s="52" customFormat="1" x14ac:dyDescent="0.35">
      <c r="A201" s="786"/>
      <c r="B201" s="767"/>
      <c r="C201" s="794"/>
      <c r="D201" s="767"/>
      <c r="E201" s="770"/>
      <c r="F201" s="774"/>
      <c r="G201" s="792"/>
      <c r="H201" s="185" t="str">
        <f>+IF('8 Mapa Riesgo, Plan Acción'!M203="","",'8 Mapa Riesgo, Plan Acción'!M203)</f>
        <v/>
      </c>
      <c r="I201" s="107" t="str">
        <f>+IF('8 Mapa Riesgo, Plan Acción'!N203="","",'8 Mapa Riesgo, Plan Acción'!N203)</f>
        <v/>
      </c>
      <c r="J201" s="137" t="str">
        <f>+IF('8 Mapa Riesgo, Plan Acción'!O203="","",'8 Mapa Riesgo, Plan Acción'!O203)</f>
        <v/>
      </c>
      <c r="K201" s="137" t="str">
        <f>+IF('8 Mapa Riesgo, Plan Acción'!P203="","",'8 Mapa Riesgo, Plan Acción'!P203)</f>
        <v/>
      </c>
      <c r="L201" s="210" t="str">
        <f>+IF('8 Mapa Riesgo, Plan Acción'!Q203="","",'8 Mapa Riesgo, Plan Acción'!Q203)</f>
        <v/>
      </c>
      <c r="M201" s="211" t="str">
        <f>+IF('8 Mapa Riesgo, Plan Acción'!R203="","",'8 Mapa Riesgo, Plan Acción'!R203)</f>
        <v/>
      </c>
      <c r="N201" s="196" t="str">
        <f>+IF('8 Mapa Riesgo, Plan Acción'!S203="","",'8 Mapa Riesgo, Plan Acción'!S203)</f>
        <v/>
      </c>
      <c r="O201" s="137" t="str">
        <f>+IF('8 Mapa Riesgo, Plan Acción'!T203="","",'8 Mapa Riesgo, Plan Acción'!T203)</f>
        <v/>
      </c>
      <c r="P201" s="137" t="str">
        <f>+IF('8 Mapa Riesgo, Plan Acción'!U203="","",'8 Mapa Riesgo, Plan Acción'!U203)</f>
        <v/>
      </c>
      <c r="Q201" s="138" t="str">
        <f>+IF('8 Mapa Riesgo, Plan Acción'!V203="","",'8 Mapa Riesgo, Plan Acción'!V203)</f>
        <v/>
      </c>
      <c r="R201" s="138" t="str">
        <f>+IF('8 Mapa Riesgo, Plan Acción'!W203="","",'8 Mapa Riesgo, Plan Acción'!W203)</f>
        <v/>
      </c>
      <c r="U201" s="51"/>
      <c r="V201" s="51"/>
      <c r="W201" s="51"/>
      <c r="X201" s="51"/>
      <c r="Y201" s="51"/>
      <c r="Z201" s="51"/>
    </row>
    <row r="202" spans="1:26" s="52" customFormat="1" x14ac:dyDescent="0.35">
      <c r="A202" s="786"/>
      <c r="B202" s="767"/>
      <c r="C202" s="794" t="s">
        <v>262</v>
      </c>
      <c r="D202" s="767" t="str">
        <f>+IF('5 Valoración Control'!G204="","",'5 Valoración Control'!G204)</f>
        <v/>
      </c>
      <c r="E202" s="770"/>
      <c r="F202" s="774"/>
      <c r="G202" s="792"/>
      <c r="H202" s="185" t="str">
        <f>+IF('8 Mapa Riesgo, Plan Acción'!M204="","",'8 Mapa Riesgo, Plan Acción'!M204)</f>
        <v/>
      </c>
      <c r="I202" s="107" t="str">
        <f>+IF('8 Mapa Riesgo, Plan Acción'!N204="","",'8 Mapa Riesgo, Plan Acción'!N204)</f>
        <v/>
      </c>
      <c r="J202" s="137" t="str">
        <f>+IF('8 Mapa Riesgo, Plan Acción'!O204="","",'8 Mapa Riesgo, Plan Acción'!O204)</f>
        <v/>
      </c>
      <c r="K202" s="137" t="str">
        <f>+IF('8 Mapa Riesgo, Plan Acción'!P204="","",'8 Mapa Riesgo, Plan Acción'!P204)</f>
        <v/>
      </c>
      <c r="L202" s="210" t="str">
        <f>+IF('8 Mapa Riesgo, Plan Acción'!Q204="","",'8 Mapa Riesgo, Plan Acción'!Q204)</f>
        <v/>
      </c>
      <c r="M202" s="211" t="str">
        <f>+IF('8 Mapa Riesgo, Plan Acción'!R204="","",'8 Mapa Riesgo, Plan Acción'!R204)</f>
        <v/>
      </c>
      <c r="N202" s="196" t="str">
        <f>+IF('8 Mapa Riesgo, Plan Acción'!S204="","",'8 Mapa Riesgo, Plan Acción'!S204)</f>
        <v/>
      </c>
      <c r="O202" s="137" t="str">
        <f>+IF('8 Mapa Riesgo, Plan Acción'!T204="","",'8 Mapa Riesgo, Plan Acción'!T204)</f>
        <v/>
      </c>
      <c r="P202" s="137" t="str">
        <f>+IF('8 Mapa Riesgo, Plan Acción'!U204="","",'8 Mapa Riesgo, Plan Acción'!U204)</f>
        <v/>
      </c>
      <c r="Q202" s="138" t="str">
        <f>+IF('8 Mapa Riesgo, Plan Acción'!V204="","",'8 Mapa Riesgo, Plan Acción'!V204)</f>
        <v/>
      </c>
      <c r="R202" s="138" t="str">
        <f>+IF('8 Mapa Riesgo, Plan Acción'!W204="","",'8 Mapa Riesgo, Plan Acción'!W204)</f>
        <v/>
      </c>
      <c r="U202" s="51"/>
      <c r="V202" s="51"/>
      <c r="W202" s="51"/>
      <c r="X202" s="51"/>
      <c r="Y202" s="51"/>
      <c r="Z202" s="51"/>
    </row>
    <row r="203" spans="1:26" s="52" customFormat="1" x14ac:dyDescent="0.35">
      <c r="A203" s="786"/>
      <c r="B203" s="767"/>
      <c r="C203" s="794"/>
      <c r="D203" s="767"/>
      <c r="E203" s="770"/>
      <c r="F203" s="774"/>
      <c r="G203" s="792"/>
      <c r="H203" s="185" t="str">
        <f>+IF('8 Mapa Riesgo, Plan Acción'!M205="","",'8 Mapa Riesgo, Plan Acción'!M205)</f>
        <v/>
      </c>
      <c r="I203" s="107" t="str">
        <f>+IF('8 Mapa Riesgo, Plan Acción'!N205="","",'8 Mapa Riesgo, Plan Acción'!N205)</f>
        <v/>
      </c>
      <c r="J203" s="137" t="str">
        <f>+IF('8 Mapa Riesgo, Plan Acción'!O205="","",'8 Mapa Riesgo, Plan Acción'!O205)</f>
        <v/>
      </c>
      <c r="K203" s="137" t="str">
        <f>+IF('8 Mapa Riesgo, Plan Acción'!P205="","",'8 Mapa Riesgo, Plan Acción'!P205)</f>
        <v/>
      </c>
      <c r="L203" s="210" t="str">
        <f>+IF('8 Mapa Riesgo, Plan Acción'!Q205="","",'8 Mapa Riesgo, Plan Acción'!Q205)</f>
        <v/>
      </c>
      <c r="M203" s="211" t="str">
        <f>+IF('8 Mapa Riesgo, Plan Acción'!R205="","",'8 Mapa Riesgo, Plan Acción'!R205)</f>
        <v/>
      </c>
      <c r="N203" s="196" t="str">
        <f>+IF('8 Mapa Riesgo, Plan Acción'!S205="","",'8 Mapa Riesgo, Plan Acción'!S205)</f>
        <v/>
      </c>
      <c r="O203" s="137" t="str">
        <f>+IF('8 Mapa Riesgo, Plan Acción'!T205="","",'8 Mapa Riesgo, Plan Acción'!T205)</f>
        <v/>
      </c>
      <c r="P203" s="137" t="str">
        <f>+IF('8 Mapa Riesgo, Plan Acción'!U205="","",'8 Mapa Riesgo, Plan Acción'!U205)</f>
        <v/>
      </c>
      <c r="Q203" s="138" t="str">
        <f>+IF('8 Mapa Riesgo, Plan Acción'!V205="","",'8 Mapa Riesgo, Plan Acción'!V205)</f>
        <v/>
      </c>
      <c r="R203" s="138" t="str">
        <f>+IF('8 Mapa Riesgo, Plan Acción'!W205="","",'8 Mapa Riesgo, Plan Acción'!W205)</f>
        <v/>
      </c>
      <c r="U203" s="51"/>
      <c r="V203" s="51"/>
      <c r="W203" s="51"/>
      <c r="X203" s="51"/>
      <c r="Y203" s="51"/>
      <c r="Z203" s="51"/>
    </row>
    <row r="204" spans="1:26" s="52" customFormat="1" ht="12" thickBot="1" x14ac:dyDescent="0.4">
      <c r="A204" s="787"/>
      <c r="B204" s="780"/>
      <c r="C204" s="795"/>
      <c r="D204" s="780"/>
      <c r="E204" s="771"/>
      <c r="F204" s="775"/>
      <c r="G204" s="793"/>
      <c r="H204" s="186" t="str">
        <f>+IF('8 Mapa Riesgo, Plan Acción'!M206="","",'8 Mapa Riesgo, Plan Acción'!M206)</f>
        <v/>
      </c>
      <c r="I204" s="108" t="str">
        <f>+IF('8 Mapa Riesgo, Plan Acción'!N206="","",'8 Mapa Riesgo, Plan Acción'!N206)</f>
        <v/>
      </c>
      <c r="J204" s="192" t="str">
        <f>+IF('8 Mapa Riesgo, Plan Acción'!O206="","",'8 Mapa Riesgo, Plan Acción'!O206)</f>
        <v/>
      </c>
      <c r="K204" s="192" t="str">
        <f>+IF('8 Mapa Riesgo, Plan Acción'!P206="","",'8 Mapa Riesgo, Plan Acción'!P206)</f>
        <v/>
      </c>
      <c r="L204" s="212" t="str">
        <f>+IF('8 Mapa Riesgo, Plan Acción'!Q206="","",'8 Mapa Riesgo, Plan Acción'!Q206)</f>
        <v/>
      </c>
      <c r="M204" s="213" t="str">
        <f>+IF('8 Mapa Riesgo, Plan Acción'!R206="","",'8 Mapa Riesgo, Plan Acción'!R206)</f>
        <v/>
      </c>
      <c r="N204" s="197" t="str">
        <f>+IF('8 Mapa Riesgo, Plan Acción'!S206="","",'8 Mapa Riesgo, Plan Acción'!S206)</f>
        <v/>
      </c>
      <c r="O204" s="192" t="str">
        <f>+IF('8 Mapa Riesgo, Plan Acción'!T206="","",'8 Mapa Riesgo, Plan Acción'!T206)</f>
        <v/>
      </c>
      <c r="P204" s="192" t="str">
        <f>+IF('8 Mapa Riesgo, Plan Acción'!U206="","",'8 Mapa Riesgo, Plan Acción'!U206)</f>
        <v/>
      </c>
      <c r="Q204" s="139" t="str">
        <f>+IF('8 Mapa Riesgo, Plan Acción'!V206="","",'8 Mapa Riesgo, Plan Acción'!V206)</f>
        <v/>
      </c>
      <c r="R204" s="139" t="str">
        <f>+IF('8 Mapa Riesgo, Plan Acción'!W206="","",'8 Mapa Riesgo, Plan Acción'!W206)</f>
        <v/>
      </c>
      <c r="U204" s="51"/>
      <c r="V204" s="51"/>
      <c r="W204" s="51"/>
      <c r="X204" s="51"/>
      <c r="Y204" s="51"/>
      <c r="Z204" s="51"/>
    </row>
    <row r="205" spans="1:26" s="52" customFormat="1" x14ac:dyDescent="0.35">
      <c r="A205" s="785" t="str">
        <f>'1 Contexto e Identificación'!$A$24</f>
        <v>R14</v>
      </c>
      <c r="B205" s="789" t="str">
        <f>+'1 Contexto e Identificación'!$E$24</f>
        <v xml:space="preserve">  </v>
      </c>
      <c r="C205" s="798" t="s">
        <v>244</v>
      </c>
      <c r="D205" s="789" t="str">
        <f>+IF('5 Valoración Control'!G207="","",'5 Valoración Control'!G207)</f>
        <v/>
      </c>
      <c r="E205" s="769" t="str">
        <f>+'6 Mapa Calor Residual'!$C$25</f>
        <v/>
      </c>
      <c r="F205" s="773" t="str">
        <f>+'6 Mapa Calor Residual'!$D$25</f>
        <v/>
      </c>
      <c r="G205" s="791" t="str">
        <f>+'6 Mapa Calor Residual'!$E$25</f>
        <v/>
      </c>
      <c r="H205" s="187" t="str">
        <f>+IF('8 Mapa Riesgo, Plan Acción'!M207="","",'8 Mapa Riesgo, Plan Acción'!M207)</f>
        <v/>
      </c>
      <c r="I205" s="106" t="str">
        <f>+IF('8 Mapa Riesgo, Plan Acción'!N207="","",'8 Mapa Riesgo, Plan Acción'!N207)</f>
        <v/>
      </c>
      <c r="J205" s="190" t="str">
        <f>+IF('8 Mapa Riesgo, Plan Acción'!O207="","",'8 Mapa Riesgo, Plan Acción'!O207)</f>
        <v/>
      </c>
      <c r="K205" s="190" t="str">
        <f>+IF('8 Mapa Riesgo, Plan Acción'!P207="","",'8 Mapa Riesgo, Plan Acción'!P207)</f>
        <v/>
      </c>
      <c r="L205" s="214" t="str">
        <f>+IF('8 Mapa Riesgo, Plan Acción'!Q207="","",'8 Mapa Riesgo, Plan Acción'!Q207)</f>
        <v/>
      </c>
      <c r="M205" s="215" t="str">
        <f>+IF('8 Mapa Riesgo, Plan Acción'!R207="","",'8 Mapa Riesgo, Plan Acción'!R207)</f>
        <v/>
      </c>
      <c r="N205" s="198" t="str">
        <f>+IF('8 Mapa Riesgo, Plan Acción'!S207="","",'8 Mapa Riesgo, Plan Acción'!S207)</f>
        <v/>
      </c>
      <c r="O205" s="190" t="str">
        <f>+IF('8 Mapa Riesgo, Plan Acción'!T207="","",'8 Mapa Riesgo, Plan Acción'!T207)</f>
        <v/>
      </c>
      <c r="P205" s="190" t="str">
        <f>+IF('8 Mapa Riesgo, Plan Acción'!U207="","",'8 Mapa Riesgo, Plan Acción'!U207)</f>
        <v/>
      </c>
      <c r="Q205" s="130" t="str">
        <f>+IF('8 Mapa Riesgo, Plan Acción'!V207="","",'8 Mapa Riesgo, Plan Acción'!V207)</f>
        <v/>
      </c>
      <c r="R205" s="130" t="str">
        <f>+IF('8 Mapa Riesgo, Plan Acción'!W207="","",'8 Mapa Riesgo, Plan Acción'!W207)</f>
        <v/>
      </c>
      <c r="U205" s="51"/>
      <c r="V205" s="51"/>
      <c r="W205" s="51"/>
      <c r="X205" s="51"/>
      <c r="Y205" s="51"/>
      <c r="Z205" s="51"/>
    </row>
    <row r="206" spans="1:26" s="52" customFormat="1" x14ac:dyDescent="0.35">
      <c r="A206" s="786"/>
      <c r="B206" s="767"/>
      <c r="C206" s="794"/>
      <c r="D206" s="767"/>
      <c r="E206" s="770"/>
      <c r="F206" s="774"/>
      <c r="G206" s="792"/>
      <c r="H206" s="185" t="str">
        <f>+IF('8 Mapa Riesgo, Plan Acción'!M208="","",'8 Mapa Riesgo, Plan Acción'!M208)</f>
        <v/>
      </c>
      <c r="I206" s="107" t="str">
        <f>+IF('8 Mapa Riesgo, Plan Acción'!N208="","",'8 Mapa Riesgo, Plan Acción'!N208)</f>
        <v/>
      </c>
      <c r="J206" s="137" t="str">
        <f>+IF('8 Mapa Riesgo, Plan Acción'!O208="","",'8 Mapa Riesgo, Plan Acción'!O208)</f>
        <v/>
      </c>
      <c r="K206" s="137" t="str">
        <f>+IF('8 Mapa Riesgo, Plan Acción'!P208="","",'8 Mapa Riesgo, Plan Acción'!P208)</f>
        <v/>
      </c>
      <c r="L206" s="210" t="str">
        <f>+IF('8 Mapa Riesgo, Plan Acción'!Q208="","",'8 Mapa Riesgo, Plan Acción'!Q208)</f>
        <v/>
      </c>
      <c r="M206" s="211" t="str">
        <f>+IF('8 Mapa Riesgo, Plan Acción'!R208="","",'8 Mapa Riesgo, Plan Acción'!R208)</f>
        <v/>
      </c>
      <c r="N206" s="196" t="str">
        <f>+IF('8 Mapa Riesgo, Plan Acción'!S208="","",'8 Mapa Riesgo, Plan Acción'!S208)</f>
        <v/>
      </c>
      <c r="O206" s="137" t="str">
        <f>+IF('8 Mapa Riesgo, Plan Acción'!T208="","",'8 Mapa Riesgo, Plan Acción'!T208)</f>
        <v/>
      </c>
      <c r="P206" s="137" t="str">
        <f>+IF('8 Mapa Riesgo, Plan Acción'!U208="","",'8 Mapa Riesgo, Plan Acción'!U208)</f>
        <v/>
      </c>
      <c r="Q206" s="138" t="str">
        <f>+IF('8 Mapa Riesgo, Plan Acción'!V208="","",'8 Mapa Riesgo, Plan Acción'!V208)</f>
        <v/>
      </c>
      <c r="R206" s="138" t="str">
        <f>+IF('8 Mapa Riesgo, Plan Acción'!W208="","",'8 Mapa Riesgo, Plan Acción'!W208)</f>
        <v/>
      </c>
      <c r="U206" s="51"/>
      <c r="V206" s="51"/>
      <c r="W206" s="51"/>
      <c r="X206" s="51"/>
      <c r="Y206" s="51"/>
      <c r="Z206" s="51"/>
    </row>
    <row r="207" spans="1:26" s="52" customFormat="1" x14ac:dyDescent="0.35">
      <c r="A207" s="786"/>
      <c r="B207" s="767"/>
      <c r="C207" s="794"/>
      <c r="D207" s="767"/>
      <c r="E207" s="770"/>
      <c r="F207" s="774"/>
      <c r="G207" s="792"/>
      <c r="H207" s="185" t="str">
        <f>+IF('8 Mapa Riesgo, Plan Acción'!M209="","",'8 Mapa Riesgo, Plan Acción'!M209)</f>
        <v/>
      </c>
      <c r="I207" s="107" t="str">
        <f>+IF('8 Mapa Riesgo, Plan Acción'!N209="","",'8 Mapa Riesgo, Plan Acción'!N209)</f>
        <v/>
      </c>
      <c r="J207" s="137" t="str">
        <f>+IF('8 Mapa Riesgo, Plan Acción'!O209="","",'8 Mapa Riesgo, Plan Acción'!O209)</f>
        <v/>
      </c>
      <c r="K207" s="137" t="str">
        <f>+IF('8 Mapa Riesgo, Plan Acción'!P209="","",'8 Mapa Riesgo, Plan Acción'!P209)</f>
        <v/>
      </c>
      <c r="L207" s="210" t="str">
        <f>+IF('8 Mapa Riesgo, Plan Acción'!Q209="","",'8 Mapa Riesgo, Plan Acción'!Q209)</f>
        <v/>
      </c>
      <c r="M207" s="211" t="str">
        <f>+IF('8 Mapa Riesgo, Plan Acción'!R209="","",'8 Mapa Riesgo, Plan Acción'!R209)</f>
        <v/>
      </c>
      <c r="N207" s="196" t="str">
        <f>+IF('8 Mapa Riesgo, Plan Acción'!S209="","",'8 Mapa Riesgo, Plan Acción'!S209)</f>
        <v/>
      </c>
      <c r="O207" s="137" t="str">
        <f>+IF('8 Mapa Riesgo, Plan Acción'!T209="","",'8 Mapa Riesgo, Plan Acción'!T209)</f>
        <v/>
      </c>
      <c r="P207" s="137" t="str">
        <f>+IF('8 Mapa Riesgo, Plan Acción'!U209="","",'8 Mapa Riesgo, Plan Acción'!U209)</f>
        <v/>
      </c>
      <c r="Q207" s="138" t="str">
        <f>+IF('8 Mapa Riesgo, Plan Acción'!V209="","",'8 Mapa Riesgo, Plan Acción'!V209)</f>
        <v/>
      </c>
      <c r="R207" s="138" t="str">
        <f>+IF('8 Mapa Riesgo, Plan Acción'!W209="","",'8 Mapa Riesgo, Plan Acción'!W209)</f>
        <v/>
      </c>
      <c r="U207" s="51"/>
      <c r="V207" s="51"/>
      <c r="W207" s="51"/>
      <c r="X207" s="51"/>
      <c r="Y207" s="51"/>
      <c r="Z207" s="51"/>
    </row>
    <row r="208" spans="1:26" s="52" customFormat="1" x14ac:dyDescent="0.35">
      <c r="A208" s="786"/>
      <c r="B208" s="767"/>
      <c r="C208" s="794" t="s">
        <v>259</v>
      </c>
      <c r="D208" s="767" t="str">
        <f>+IF('5 Valoración Control'!G210="","",'5 Valoración Control'!G210)</f>
        <v/>
      </c>
      <c r="E208" s="770"/>
      <c r="F208" s="774"/>
      <c r="G208" s="792"/>
      <c r="H208" s="185" t="str">
        <f>+IF('8 Mapa Riesgo, Plan Acción'!M210="","",'8 Mapa Riesgo, Plan Acción'!M210)</f>
        <v/>
      </c>
      <c r="I208" s="107" t="str">
        <f>+IF('8 Mapa Riesgo, Plan Acción'!N210="","",'8 Mapa Riesgo, Plan Acción'!N210)</f>
        <v/>
      </c>
      <c r="J208" s="137" t="str">
        <f>+IF('8 Mapa Riesgo, Plan Acción'!O210="","",'8 Mapa Riesgo, Plan Acción'!O210)</f>
        <v/>
      </c>
      <c r="K208" s="137" t="str">
        <f>+IF('8 Mapa Riesgo, Plan Acción'!P210="","",'8 Mapa Riesgo, Plan Acción'!P210)</f>
        <v/>
      </c>
      <c r="L208" s="210" t="str">
        <f>+IF('8 Mapa Riesgo, Plan Acción'!Q210="","",'8 Mapa Riesgo, Plan Acción'!Q210)</f>
        <v/>
      </c>
      <c r="M208" s="211" t="str">
        <f>+IF('8 Mapa Riesgo, Plan Acción'!R210="","",'8 Mapa Riesgo, Plan Acción'!R210)</f>
        <v/>
      </c>
      <c r="N208" s="196" t="str">
        <f>+IF('8 Mapa Riesgo, Plan Acción'!S210="","",'8 Mapa Riesgo, Plan Acción'!S210)</f>
        <v/>
      </c>
      <c r="O208" s="137" t="str">
        <f>+IF('8 Mapa Riesgo, Plan Acción'!T210="","",'8 Mapa Riesgo, Plan Acción'!T210)</f>
        <v/>
      </c>
      <c r="P208" s="137" t="str">
        <f>+IF('8 Mapa Riesgo, Plan Acción'!U210="","",'8 Mapa Riesgo, Plan Acción'!U210)</f>
        <v/>
      </c>
      <c r="Q208" s="138" t="str">
        <f>+IF('8 Mapa Riesgo, Plan Acción'!V210="","",'8 Mapa Riesgo, Plan Acción'!V210)</f>
        <v/>
      </c>
      <c r="R208" s="138" t="str">
        <f>+IF('8 Mapa Riesgo, Plan Acción'!W210="","",'8 Mapa Riesgo, Plan Acción'!W210)</f>
        <v/>
      </c>
      <c r="U208" s="51"/>
      <c r="V208" s="51"/>
      <c r="W208" s="51"/>
      <c r="X208" s="51"/>
      <c r="Y208" s="51"/>
      <c r="Z208" s="51"/>
    </row>
    <row r="209" spans="1:26" s="52" customFormat="1" x14ac:dyDescent="0.35">
      <c r="A209" s="786"/>
      <c r="B209" s="767"/>
      <c r="C209" s="794"/>
      <c r="D209" s="767"/>
      <c r="E209" s="770"/>
      <c r="F209" s="774"/>
      <c r="G209" s="792"/>
      <c r="H209" s="185" t="str">
        <f>+IF('8 Mapa Riesgo, Plan Acción'!M211="","",'8 Mapa Riesgo, Plan Acción'!M211)</f>
        <v/>
      </c>
      <c r="I209" s="107" t="str">
        <f>+IF('8 Mapa Riesgo, Plan Acción'!N211="","",'8 Mapa Riesgo, Plan Acción'!N211)</f>
        <v/>
      </c>
      <c r="J209" s="137" t="str">
        <f>+IF('8 Mapa Riesgo, Plan Acción'!O211="","",'8 Mapa Riesgo, Plan Acción'!O211)</f>
        <v/>
      </c>
      <c r="K209" s="137" t="str">
        <f>+IF('8 Mapa Riesgo, Plan Acción'!P211="","",'8 Mapa Riesgo, Plan Acción'!P211)</f>
        <v/>
      </c>
      <c r="L209" s="210" t="str">
        <f>+IF('8 Mapa Riesgo, Plan Acción'!Q211="","",'8 Mapa Riesgo, Plan Acción'!Q211)</f>
        <v/>
      </c>
      <c r="M209" s="211" t="str">
        <f>+IF('8 Mapa Riesgo, Plan Acción'!R211="","",'8 Mapa Riesgo, Plan Acción'!R211)</f>
        <v/>
      </c>
      <c r="N209" s="196" t="str">
        <f>+IF('8 Mapa Riesgo, Plan Acción'!S211="","",'8 Mapa Riesgo, Plan Acción'!S211)</f>
        <v/>
      </c>
      <c r="O209" s="137" t="str">
        <f>+IF('8 Mapa Riesgo, Plan Acción'!T211="","",'8 Mapa Riesgo, Plan Acción'!T211)</f>
        <v/>
      </c>
      <c r="P209" s="137" t="str">
        <f>+IF('8 Mapa Riesgo, Plan Acción'!U211="","",'8 Mapa Riesgo, Plan Acción'!U211)</f>
        <v/>
      </c>
      <c r="Q209" s="138" t="str">
        <f>+IF('8 Mapa Riesgo, Plan Acción'!V211="","",'8 Mapa Riesgo, Plan Acción'!V211)</f>
        <v/>
      </c>
      <c r="R209" s="138" t="str">
        <f>+IF('8 Mapa Riesgo, Plan Acción'!W211="","",'8 Mapa Riesgo, Plan Acción'!W211)</f>
        <v/>
      </c>
      <c r="U209" s="51"/>
      <c r="V209" s="51"/>
      <c r="W209" s="51"/>
      <c r="X209" s="51"/>
      <c r="Y209" s="51"/>
      <c r="Z209" s="51"/>
    </row>
    <row r="210" spans="1:26" s="52" customFormat="1" x14ac:dyDescent="0.35">
      <c r="A210" s="786"/>
      <c r="B210" s="767"/>
      <c r="C210" s="794"/>
      <c r="D210" s="767"/>
      <c r="E210" s="770"/>
      <c r="F210" s="774"/>
      <c r="G210" s="792"/>
      <c r="H210" s="185" t="str">
        <f>+IF('8 Mapa Riesgo, Plan Acción'!M212="","",'8 Mapa Riesgo, Plan Acción'!M212)</f>
        <v/>
      </c>
      <c r="I210" s="107" t="str">
        <f>+IF('8 Mapa Riesgo, Plan Acción'!N212="","",'8 Mapa Riesgo, Plan Acción'!N212)</f>
        <v/>
      </c>
      <c r="J210" s="137" t="str">
        <f>+IF('8 Mapa Riesgo, Plan Acción'!O212="","",'8 Mapa Riesgo, Plan Acción'!O212)</f>
        <v/>
      </c>
      <c r="K210" s="137" t="str">
        <f>+IF('8 Mapa Riesgo, Plan Acción'!P212="","",'8 Mapa Riesgo, Plan Acción'!P212)</f>
        <v/>
      </c>
      <c r="L210" s="210" t="str">
        <f>+IF('8 Mapa Riesgo, Plan Acción'!Q212="","",'8 Mapa Riesgo, Plan Acción'!Q212)</f>
        <v/>
      </c>
      <c r="M210" s="211" t="str">
        <f>+IF('8 Mapa Riesgo, Plan Acción'!R212="","",'8 Mapa Riesgo, Plan Acción'!R212)</f>
        <v/>
      </c>
      <c r="N210" s="196" t="str">
        <f>+IF('8 Mapa Riesgo, Plan Acción'!S212="","",'8 Mapa Riesgo, Plan Acción'!S212)</f>
        <v/>
      </c>
      <c r="O210" s="137" t="str">
        <f>+IF('8 Mapa Riesgo, Plan Acción'!T212="","",'8 Mapa Riesgo, Plan Acción'!T212)</f>
        <v/>
      </c>
      <c r="P210" s="137" t="str">
        <f>+IF('8 Mapa Riesgo, Plan Acción'!U212="","",'8 Mapa Riesgo, Plan Acción'!U212)</f>
        <v/>
      </c>
      <c r="Q210" s="138" t="str">
        <f>+IF('8 Mapa Riesgo, Plan Acción'!V212="","",'8 Mapa Riesgo, Plan Acción'!V212)</f>
        <v/>
      </c>
      <c r="R210" s="138" t="str">
        <f>+IF('8 Mapa Riesgo, Plan Acción'!W212="","",'8 Mapa Riesgo, Plan Acción'!W212)</f>
        <v/>
      </c>
      <c r="U210" s="51"/>
      <c r="V210" s="51"/>
      <c r="W210" s="51"/>
      <c r="X210" s="51"/>
      <c r="Y210" s="51"/>
      <c r="Z210" s="51"/>
    </row>
    <row r="211" spans="1:26" s="52" customFormat="1" x14ac:dyDescent="0.35">
      <c r="A211" s="786"/>
      <c r="B211" s="767"/>
      <c r="C211" s="794" t="s">
        <v>260</v>
      </c>
      <c r="D211" s="767" t="str">
        <f>+IF('5 Valoración Control'!G213="","",'5 Valoración Control'!G213)</f>
        <v/>
      </c>
      <c r="E211" s="770"/>
      <c r="F211" s="774"/>
      <c r="G211" s="792"/>
      <c r="H211" s="185" t="str">
        <f>+IF('8 Mapa Riesgo, Plan Acción'!M213="","",'8 Mapa Riesgo, Plan Acción'!M213)</f>
        <v/>
      </c>
      <c r="I211" s="107" t="str">
        <f>+IF('8 Mapa Riesgo, Plan Acción'!N213="","",'8 Mapa Riesgo, Plan Acción'!N213)</f>
        <v/>
      </c>
      <c r="J211" s="137" t="str">
        <f>+IF('8 Mapa Riesgo, Plan Acción'!O213="","",'8 Mapa Riesgo, Plan Acción'!O213)</f>
        <v/>
      </c>
      <c r="K211" s="137" t="str">
        <f>+IF('8 Mapa Riesgo, Plan Acción'!P213="","",'8 Mapa Riesgo, Plan Acción'!P213)</f>
        <v/>
      </c>
      <c r="L211" s="210" t="str">
        <f>+IF('8 Mapa Riesgo, Plan Acción'!Q213="","",'8 Mapa Riesgo, Plan Acción'!Q213)</f>
        <v/>
      </c>
      <c r="M211" s="211" t="str">
        <f>+IF('8 Mapa Riesgo, Plan Acción'!R213="","",'8 Mapa Riesgo, Plan Acción'!R213)</f>
        <v/>
      </c>
      <c r="N211" s="196" t="str">
        <f>+IF('8 Mapa Riesgo, Plan Acción'!S213="","",'8 Mapa Riesgo, Plan Acción'!S213)</f>
        <v/>
      </c>
      <c r="O211" s="137" t="str">
        <f>+IF('8 Mapa Riesgo, Plan Acción'!T213="","",'8 Mapa Riesgo, Plan Acción'!T213)</f>
        <v/>
      </c>
      <c r="P211" s="137" t="str">
        <f>+IF('8 Mapa Riesgo, Plan Acción'!U213="","",'8 Mapa Riesgo, Plan Acción'!U213)</f>
        <v/>
      </c>
      <c r="Q211" s="138" t="str">
        <f>+IF('8 Mapa Riesgo, Plan Acción'!V213="","",'8 Mapa Riesgo, Plan Acción'!V213)</f>
        <v/>
      </c>
      <c r="R211" s="138" t="str">
        <f>+IF('8 Mapa Riesgo, Plan Acción'!W213="","",'8 Mapa Riesgo, Plan Acción'!W213)</f>
        <v/>
      </c>
      <c r="U211" s="51"/>
      <c r="V211" s="51"/>
      <c r="W211" s="51"/>
      <c r="X211" s="51"/>
      <c r="Y211" s="51"/>
      <c r="Z211" s="51"/>
    </row>
    <row r="212" spans="1:26" s="52" customFormat="1" x14ac:dyDescent="0.35">
      <c r="A212" s="786"/>
      <c r="B212" s="767"/>
      <c r="C212" s="794"/>
      <c r="D212" s="767"/>
      <c r="E212" s="770"/>
      <c r="F212" s="774"/>
      <c r="G212" s="792"/>
      <c r="H212" s="185" t="str">
        <f>+IF('8 Mapa Riesgo, Plan Acción'!M214="","",'8 Mapa Riesgo, Plan Acción'!M214)</f>
        <v/>
      </c>
      <c r="I212" s="107" t="str">
        <f>+IF('8 Mapa Riesgo, Plan Acción'!N214="","",'8 Mapa Riesgo, Plan Acción'!N214)</f>
        <v/>
      </c>
      <c r="J212" s="137" t="str">
        <f>+IF('8 Mapa Riesgo, Plan Acción'!O214="","",'8 Mapa Riesgo, Plan Acción'!O214)</f>
        <v/>
      </c>
      <c r="K212" s="137" t="str">
        <f>+IF('8 Mapa Riesgo, Plan Acción'!P214="","",'8 Mapa Riesgo, Plan Acción'!P214)</f>
        <v/>
      </c>
      <c r="L212" s="210" t="str">
        <f>+IF('8 Mapa Riesgo, Plan Acción'!Q214="","",'8 Mapa Riesgo, Plan Acción'!Q214)</f>
        <v/>
      </c>
      <c r="M212" s="211" t="str">
        <f>+IF('8 Mapa Riesgo, Plan Acción'!R214="","",'8 Mapa Riesgo, Plan Acción'!R214)</f>
        <v/>
      </c>
      <c r="N212" s="196" t="str">
        <f>+IF('8 Mapa Riesgo, Plan Acción'!S214="","",'8 Mapa Riesgo, Plan Acción'!S214)</f>
        <v/>
      </c>
      <c r="O212" s="137" t="str">
        <f>+IF('8 Mapa Riesgo, Plan Acción'!T214="","",'8 Mapa Riesgo, Plan Acción'!T214)</f>
        <v/>
      </c>
      <c r="P212" s="137" t="str">
        <f>+IF('8 Mapa Riesgo, Plan Acción'!U214="","",'8 Mapa Riesgo, Plan Acción'!U214)</f>
        <v/>
      </c>
      <c r="Q212" s="138" t="str">
        <f>+IF('8 Mapa Riesgo, Plan Acción'!V214="","",'8 Mapa Riesgo, Plan Acción'!V214)</f>
        <v/>
      </c>
      <c r="R212" s="138" t="str">
        <f>+IF('8 Mapa Riesgo, Plan Acción'!W214="","",'8 Mapa Riesgo, Plan Acción'!W214)</f>
        <v/>
      </c>
      <c r="U212" s="51"/>
      <c r="V212" s="51"/>
      <c r="W212" s="51"/>
      <c r="X212" s="51"/>
      <c r="Y212" s="51"/>
      <c r="Z212" s="51"/>
    </row>
    <row r="213" spans="1:26" s="52" customFormat="1" x14ac:dyDescent="0.35">
      <c r="A213" s="786"/>
      <c r="B213" s="767"/>
      <c r="C213" s="794"/>
      <c r="D213" s="767"/>
      <c r="E213" s="770"/>
      <c r="F213" s="774"/>
      <c r="G213" s="792"/>
      <c r="H213" s="185" t="str">
        <f>+IF('8 Mapa Riesgo, Plan Acción'!M215="","",'8 Mapa Riesgo, Plan Acción'!M215)</f>
        <v/>
      </c>
      <c r="I213" s="107" t="str">
        <f>+IF('8 Mapa Riesgo, Plan Acción'!N215="","",'8 Mapa Riesgo, Plan Acción'!N215)</f>
        <v/>
      </c>
      <c r="J213" s="137" t="str">
        <f>+IF('8 Mapa Riesgo, Plan Acción'!O215="","",'8 Mapa Riesgo, Plan Acción'!O215)</f>
        <v/>
      </c>
      <c r="K213" s="137" t="str">
        <f>+IF('8 Mapa Riesgo, Plan Acción'!P215="","",'8 Mapa Riesgo, Plan Acción'!P215)</f>
        <v/>
      </c>
      <c r="L213" s="210" t="str">
        <f>+IF('8 Mapa Riesgo, Plan Acción'!Q215="","",'8 Mapa Riesgo, Plan Acción'!Q215)</f>
        <v/>
      </c>
      <c r="M213" s="211" t="str">
        <f>+IF('8 Mapa Riesgo, Plan Acción'!R215="","",'8 Mapa Riesgo, Plan Acción'!R215)</f>
        <v/>
      </c>
      <c r="N213" s="196" t="str">
        <f>+IF('8 Mapa Riesgo, Plan Acción'!S215="","",'8 Mapa Riesgo, Plan Acción'!S215)</f>
        <v/>
      </c>
      <c r="O213" s="137" t="str">
        <f>+IF('8 Mapa Riesgo, Plan Acción'!T215="","",'8 Mapa Riesgo, Plan Acción'!T215)</f>
        <v/>
      </c>
      <c r="P213" s="137" t="str">
        <f>+IF('8 Mapa Riesgo, Plan Acción'!U215="","",'8 Mapa Riesgo, Plan Acción'!U215)</f>
        <v/>
      </c>
      <c r="Q213" s="138" t="str">
        <f>+IF('8 Mapa Riesgo, Plan Acción'!V215="","",'8 Mapa Riesgo, Plan Acción'!V215)</f>
        <v/>
      </c>
      <c r="R213" s="138" t="str">
        <f>+IF('8 Mapa Riesgo, Plan Acción'!W215="","",'8 Mapa Riesgo, Plan Acción'!W215)</f>
        <v/>
      </c>
      <c r="U213" s="51"/>
      <c r="V213" s="51"/>
      <c r="W213" s="51"/>
      <c r="X213" s="51"/>
      <c r="Y213" s="51"/>
      <c r="Z213" s="51"/>
    </row>
    <row r="214" spans="1:26" s="52" customFormat="1" x14ac:dyDescent="0.35">
      <c r="A214" s="786"/>
      <c r="B214" s="767"/>
      <c r="C214" s="794" t="s">
        <v>261</v>
      </c>
      <c r="D214" s="767" t="str">
        <f>+IF('5 Valoración Control'!G216="","",'5 Valoración Control'!G216)</f>
        <v/>
      </c>
      <c r="E214" s="770"/>
      <c r="F214" s="774"/>
      <c r="G214" s="792"/>
      <c r="H214" s="185" t="str">
        <f>+IF('8 Mapa Riesgo, Plan Acción'!M216="","",'8 Mapa Riesgo, Plan Acción'!M216)</f>
        <v/>
      </c>
      <c r="I214" s="107" t="str">
        <f>+IF('8 Mapa Riesgo, Plan Acción'!N216="","",'8 Mapa Riesgo, Plan Acción'!N216)</f>
        <v/>
      </c>
      <c r="J214" s="137" t="str">
        <f>+IF('8 Mapa Riesgo, Plan Acción'!O216="","",'8 Mapa Riesgo, Plan Acción'!O216)</f>
        <v/>
      </c>
      <c r="K214" s="137" t="str">
        <f>+IF('8 Mapa Riesgo, Plan Acción'!P216="","",'8 Mapa Riesgo, Plan Acción'!P216)</f>
        <v/>
      </c>
      <c r="L214" s="210" t="str">
        <f>+IF('8 Mapa Riesgo, Plan Acción'!Q216="","",'8 Mapa Riesgo, Plan Acción'!Q216)</f>
        <v/>
      </c>
      <c r="M214" s="211" t="str">
        <f>+IF('8 Mapa Riesgo, Plan Acción'!R216="","",'8 Mapa Riesgo, Plan Acción'!R216)</f>
        <v/>
      </c>
      <c r="N214" s="196" t="str">
        <f>+IF('8 Mapa Riesgo, Plan Acción'!S216="","",'8 Mapa Riesgo, Plan Acción'!S216)</f>
        <v/>
      </c>
      <c r="O214" s="137" t="str">
        <f>+IF('8 Mapa Riesgo, Plan Acción'!T216="","",'8 Mapa Riesgo, Plan Acción'!T216)</f>
        <v/>
      </c>
      <c r="P214" s="137" t="str">
        <f>+IF('8 Mapa Riesgo, Plan Acción'!U216="","",'8 Mapa Riesgo, Plan Acción'!U216)</f>
        <v/>
      </c>
      <c r="Q214" s="138" t="str">
        <f>+IF('8 Mapa Riesgo, Plan Acción'!V216="","",'8 Mapa Riesgo, Plan Acción'!V216)</f>
        <v/>
      </c>
      <c r="R214" s="138" t="str">
        <f>+IF('8 Mapa Riesgo, Plan Acción'!W216="","",'8 Mapa Riesgo, Plan Acción'!W216)</f>
        <v/>
      </c>
      <c r="U214" s="51"/>
      <c r="V214" s="51"/>
      <c r="W214" s="51"/>
      <c r="X214" s="51"/>
      <c r="Y214" s="51"/>
      <c r="Z214" s="51"/>
    </row>
    <row r="215" spans="1:26" s="52" customFormat="1" x14ac:dyDescent="0.35">
      <c r="A215" s="786"/>
      <c r="B215" s="767"/>
      <c r="C215" s="794"/>
      <c r="D215" s="767"/>
      <c r="E215" s="770"/>
      <c r="F215" s="774"/>
      <c r="G215" s="792"/>
      <c r="H215" s="185" t="str">
        <f>+IF('8 Mapa Riesgo, Plan Acción'!M217="","",'8 Mapa Riesgo, Plan Acción'!M217)</f>
        <v/>
      </c>
      <c r="I215" s="107" t="str">
        <f>+IF('8 Mapa Riesgo, Plan Acción'!N217="","",'8 Mapa Riesgo, Plan Acción'!N217)</f>
        <v/>
      </c>
      <c r="J215" s="137" t="str">
        <f>+IF('8 Mapa Riesgo, Plan Acción'!O217="","",'8 Mapa Riesgo, Plan Acción'!O217)</f>
        <v/>
      </c>
      <c r="K215" s="137" t="str">
        <f>+IF('8 Mapa Riesgo, Plan Acción'!P217="","",'8 Mapa Riesgo, Plan Acción'!P217)</f>
        <v/>
      </c>
      <c r="L215" s="210" t="str">
        <f>+IF('8 Mapa Riesgo, Plan Acción'!Q217="","",'8 Mapa Riesgo, Plan Acción'!Q217)</f>
        <v/>
      </c>
      <c r="M215" s="211" t="str">
        <f>+IF('8 Mapa Riesgo, Plan Acción'!R217="","",'8 Mapa Riesgo, Plan Acción'!R217)</f>
        <v/>
      </c>
      <c r="N215" s="196" t="str">
        <f>+IF('8 Mapa Riesgo, Plan Acción'!S217="","",'8 Mapa Riesgo, Plan Acción'!S217)</f>
        <v/>
      </c>
      <c r="O215" s="137" t="str">
        <f>+IF('8 Mapa Riesgo, Plan Acción'!T217="","",'8 Mapa Riesgo, Plan Acción'!T217)</f>
        <v/>
      </c>
      <c r="P215" s="137" t="str">
        <f>+IF('8 Mapa Riesgo, Plan Acción'!U217="","",'8 Mapa Riesgo, Plan Acción'!U217)</f>
        <v/>
      </c>
      <c r="Q215" s="138" t="str">
        <f>+IF('8 Mapa Riesgo, Plan Acción'!V217="","",'8 Mapa Riesgo, Plan Acción'!V217)</f>
        <v/>
      </c>
      <c r="R215" s="138" t="str">
        <f>+IF('8 Mapa Riesgo, Plan Acción'!W217="","",'8 Mapa Riesgo, Plan Acción'!W217)</f>
        <v/>
      </c>
      <c r="U215" s="51"/>
      <c r="V215" s="51"/>
      <c r="W215" s="51"/>
      <c r="X215" s="51"/>
      <c r="Y215" s="51"/>
      <c r="Z215" s="51"/>
    </row>
    <row r="216" spans="1:26" s="52" customFormat="1" x14ac:dyDescent="0.35">
      <c r="A216" s="786"/>
      <c r="B216" s="767"/>
      <c r="C216" s="794"/>
      <c r="D216" s="767"/>
      <c r="E216" s="770"/>
      <c r="F216" s="774"/>
      <c r="G216" s="792"/>
      <c r="H216" s="185" t="str">
        <f>+IF('8 Mapa Riesgo, Plan Acción'!M218="","",'8 Mapa Riesgo, Plan Acción'!M218)</f>
        <v/>
      </c>
      <c r="I216" s="107" t="str">
        <f>+IF('8 Mapa Riesgo, Plan Acción'!N218="","",'8 Mapa Riesgo, Plan Acción'!N218)</f>
        <v/>
      </c>
      <c r="J216" s="137" t="str">
        <f>+IF('8 Mapa Riesgo, Plan Acción'!O218="","",'8 Mapa Riesgo, Plan Acción'!O218)</f>
        <v/>
      </c>
      <c r="K216" s="137" t="str">
        <f>+IF('8 Mapa Riesgo, Plan Acción'!P218="","",'8 Mapa Riesgo, Plan Acción'!P218)</f>
        <v/>
      </c>
      <c r="L216" s="210" t="str">
        <f>+IF('8 Mapa Riesgo, Plan Acción'!Q218="","",'8 Mapa Riesgo, Plan Acción'!Q218)</f>
        <v/>
      </c>
      <c r="M216" s="211" t="str">
        <f>+IF('8 Mapa Riesgo, Plan Acción'!R218="","",'8 Mapa Riesgo, Plan Acción'!R218)</f>
        <v/>
      </c>
      <c r="N216" s="196" t="str">
        <f>+IF('8 Mapa Riesgo, Plan Acción'!S218="","",'8 Mapa Riesgo, Plan Acción'!S218)</f>
        <v/>
      </c>
      <c r="O216" s="137" t="str">
        <f>+IF('8 Mapa Riesgo, Plan Acción'!T218="","",'8 Mapa Riesgo, Plan Acción'!T218)</f>
        <v/>
      </c>
      <c r="P216" s="137" t="str">
        <f>+IF('8 Mapa Riesgo, Plan Acción'!U218="","",'8 Mapa Riesgo, Plan Acción'!U218)</f>
        <v/>
      </c>
      <c r="Q216" s="138" t="str">
        <f>+IF('8 Mapa Riesgo, Plan Acción'!V218="","",'8 Mapa Riesgo, Plan Acción'!V218)</f>
        <v/>
      </c>
      <c r="R216" s="138" t="str">
        <f>+IF('8 Mapa Riesgo, Plan Acción'!W218="","",'8 Mapa Riesgo, Plan Acción'!W218)</f>
        <v/>
      </c>
      <c r="U216" s="51"/>
      <c r="V216" s="51"/>
      <c r="W216" s="51"/>
      <c r="X216" s="51"/>
      <c r="Y216" s="51"/>
      <c r="Z216" s="51"/>
    </row>
    <row r="217" spans="1:26" s="52" customFormat="1" x14ac:dyDescent="0.35">
      <c r="A217" s="786"/>
      <c r="B217" s="767"/>
      <c r="C217" s="794" t="s">
        <v>262</v>
      </c>
      <c r="D217" s="767" t="str">
        <f>+IF('5 Valoración Control'!G219="","",'5 Valoración Control'!G219)</f>
        <v/>
      </c>
      <c r="E217" s="770"/>
      <c r="F217" s="774"/>
      <c r="G217" s="792"/>
      <c r="H217" s="185" t="str">
        <f>+IF('8 Mapa Riesgo, Plan Acción'!M219="","",'8 Mapa Riesgo, Plan Acción'!M219)</f>
        <v/>
      </c>
      <c r="I217" s="107" t="str">
        <f>+IF('8 Mapa Riesgo, Plan Acción'!N219="","",'8 Mapa Riesgo, Plan Acción'!N219)</f>
        <v/>
      </c>
      <c r="J217" s="137" t="str">
        <f>+IF('8 Mapa Riesgo, Plan Acción'!O219="","",'8 Mapa Riesgo, Plan Acción'!O219)</f>
        <v/>
      </c>
      <c r="K217" s="137" t="str">
        <f>+IF('8 Mapa Riesgo, Plan Acción'!P219="","",'8 Mapa Riesgo, Plan Acción'!P219)</f>
        <v/>
      </c>
      <c r="L217" s="210" t="str">
        <f>+IF('8 Mapa Riesgo, Plan Acción'!Q219="","",'8 Mapa Riesgo, Plan Acción'!Q219)</f>
        <v/>
      </c>
      <c r="M217" s="211" t="str">
        <f>+IF('8 Mapa Riesgo, Plan Acción'!R219="","",'8 Mapa Riesgo, Plan Acción'!R219)</f>
        <v/>
      </c>
      <c r="N217" s="196" t="str">
        <f>+IF('8 Mapa Riesgo, Plan Acción'!S219="","",'8 Mapa Riesgo, Plan Acción'!S219)</f>
        <v/>
      </c>
      <c r="O217" s="137" t="str">
        <f>+IF('8 Mapa Riesgo, Plan Acción'!T219="","",'8 Mapa Riesgo, Plan Acción'!T219)</f>
        <v/>
      </c>
      <c r="P217" s="137" t="str">
        <f>+IF('8 Mapa Riesgo, Plan Acción'!U219="","",'8 Mapa Riesgo, Plan Acción'!U219)</f>
        <v/>
      </c>
      <c r="Q217" s="138" t="str">
        <f>+IF('8 Mapa Riesgo, Plan Acción'!V219="","",'8 Mapa Riesgo, Plan Acción'!V219)</f>
        <v/>
      </c>
      <c r="R217" s="138" t="str">
        <f>+IF('8 Mapa Riesgo, Plan Acción'!W219="","",'8 Mapa Riesgo, Plan Acción'!W219)</f>
        <v/>
      </c>
      <c r="U217" s="51"/>
      <c r="V217" s="51"/>
      <c r="W217" s="51"/>
      <c r="X217" s="51"/>
      <c r="Y217" s="51"/>
      <c r="Z217" s="51"/>
    </row>
    <row r="218" spans="1:26" s="52" customFormat="1" x14ac:dyDescent="0.35">
      <c r="A218" s="786"/>
      <c r="B218" s="767"/>
      <c r="C218" s="794"/>
      <c r="D218" s="767"/>
      <c r="E218" s="770"/>
      <c r="F218" s="774"/>
      <c r="G218" s="792"/>
      <c r="H218" s="185" t="str">
        <f>+IF('8 Mapa Riesgo, Plan Acción'!M220="","",'8 Mapa Riesgo, Plan Acción'!M220)</f>
        <v/>
      </c>
      <c r="I218" s="107" t="str">
        <f>+IF('8 Mapa Riesgo, Plan Acción'!N220="","",'8 Mapa Riesgo, Plan Acción'!N220)</f>
        <v/>
      </c>
      <c r="J218" s="137" t="str">
        <f>+IF('8 Mapa Riesgo, Plan Acción'!O220="","",'8 Mapa Riesgo, Plan Acción'!O220)</f>
        <v/>
      </c>
      <c r="K218" s="137" t="str">
        <f>+IF('8 Mapa Riesgo, Plan Acción'!P220="","",'8 Mapa Riesgo, Plan Acción'!P220)</f>
        <v/>
      </c>
      <c r="L218" s="210" t="str">
        <f>+IF('8 Mapa Riesgo, Plan Acción'!Q220="","",'8 Mapa Riesgo, Plan Acción'!Q220)</f>
        <v/>
      </c>
      <c r="M218" s="211" t="str">
        <f>+IF('8 Mapa Riesgo, Plan Acción'!R220="","",'8 Mapa Riesgo, Plan Acción'!R220)</f>
        <v/>
      </c>
      <c r="N218" s="196" t="str">
        <f>+IF('8 Mapa Riesgo, Plan Acción'!S220="","",'8 Mapa Riesgo, Plan Acción'!S220)</f>
        <v/>
      </c>
      <c r="O218" s="137" t="str">
        <f>+IF('8 Mapa Riesgo, Plan Acción'!T220="","",'8 Mapa Riesgo, Plan Acción'!T220)</f>
        <v/>
      </c>
      <c r="P218" s="137" t="str">
        <f>+IF('8 Mapa Riesgo, Plan Acción'!U220="","",'8 Mapa Riesgo, Plan Acción'!U220)</f>
        <v/>
      </c>
      <c r="Q218" s="138" t="str">
        <f>+IF('8 Mapa Riesgo, Plan Acción'!V220="","",'8 Mapa Riesgo, Plan Acción'!V220)</f>
        <v/>
      </c>
      <c r="R218" s="138" t="str">
        <f>+IF('8 Mapa Riesgo, Plan Acción'!W220="","",'8 Mapa Riesgo, Plan Acción'!W220)</f>
        <v/>
      </c>
      <c r="U218" s="51"/>
      <c r="V218" s="51"/>
      <c r="W218" s="51"/>
      <c r="X218" s="51"/>
      <c r="Y218" s="51"/>
      <c r="Z218" s="51"/>
    </row>
    <row r="219" spans="1:26" s="52" customFormat="1" ht="12" thickBot="1" x14ac:dyDescent="0.4">
      <c r="A219" s="787"/>
      <c r="B219" s="780"/>
      <c r="C219" s="795"/>
      <c r="D219" s="780"/>
      <c r="E219" s="771"/>
      <c r="F219" s="775"/>
      <c r="G219" s="793"/>
      <c r="H219" s="186" t="str">
        <f>+IF('8 Mapa Riesgo, Plan Acción'!M221="","",'8 Mapa Riesgo, Plan Acción'!M221)</f>
        <v/>
      </c>
      <c r="I219" s="108" t="str">
        <f>+IF('8 Mapa Riesgo, Plan Acción'!N221="","",'8 Mapa Riesgo, Plan Acción'!N221)</f>
        <v/>
      </c>
      <c r="J219" s="192" t="str">
        <f>+IF('8 Mapa Riesgo, Plan Acción'!O221="","",'8 Mapa Riesgo, Plan Acción'!O221)</f>
        <v/>
      </c>
      <c r="K219" s="192" t="str">
        <f>+IF('8 Mapa Riesgo, Plan Acción'!P221="","",'8 Mapa Riesgo, Plan Acción'!P221)</f>
        <v/>
      </c>
      <c r="L219" s="212" t="str">
        <f>+IF('8 Mapa Riesgo, Plan Acción'!Q221="","",'8 Mapa Riesgo, Plan Acción'!Q221)</f>
        <v/>
      </c>
      <c r="M219" s="213" t="str">
        <f>+IF('8 Mapa Riesgo, Plan Acción'!R221="","",'8 Mapa Riesgo, Plan Acción'!R221)</f>
        <v/>
      </c>
      <c r="N219" s="197" t="str">
        <f>+IF('8 Mapa Riesgo, Plan Acción'!S221="","",'8 Mapa Riesgo, Plan Acción'!S221)</f>
        <v/>
      </c>
      <c r="O219" s="192" t="str">
        <f>+IF('8 Mapa Riesgo, Plan Acción'!T221="","",'8 Mapa Riesgo, Plan Acción'!T221)</f>
        <v/>
      </c>
      <c r="P219" s="192" t="str">
        <f>+IF('8 Mapa Riesgo, Plan Acción'!U221="","",'8 Mapa Riesgo, Plan Acción'!U221)</f>
        <v/>
      </c>
      <c r="Q219" s="139" t="str">
        <f>+IF('8 Mapa Riesgo, Plan Acción'!V221="","",'8 Mapa Riesgo, Plan Acción'!V221)</f>
        <v/>
      </c>
      <c r="R219" s="139" t="str">
        <f>+IF('8 Mapa Riesgo, Plan Acción'!W221="","",'8 Mapa Riesgo, Plan Acción'!W221)</f>
        <v/>
      </c>
      <c r="U219" s="51"/>
      <c r="V219" s="51"/>
      <c r="W219" s="51"/>
      <c r="X219" s="51"/>
      <c r="Y219" s="51"/>
      <c r="Z219" s="51"/>
    </row>
    <row r="220" spans="1:26" s="52" customFormat="1" x14ac:dyDescent="0.35">
      <c r="A220" s="785" t="str">
        <f>'1 Contexto e Identificación'!$A$25</f>
        <v>R15</v>
      </c>
      <c r="B220" s="789" t="str">
        <f>+'1 Contexto e Identificación'!$E$25</f>
        <v xml:space="preserve">  </v>
      </c>
      <c r="C220" s="798" t="s">
        <v>244</v>
      </c>
      <c r="D220" s="789" t="str">
        <f>+IF('5 Valoración Control'!G222="","",'5 Valoración Control'!G222)</f>
        <v/>
      </c>
      <c r="E220" s="769" t="str">
        <f>+'6 Mapa Calor Residual'!$C$26</f>
        <v/>
      </c>
      <c r="F220" s="773" t="str">
        <f>+'6 Mapa Calor Residual'!$D$26</f>
        <v/>
      </c>
      <c r="G220" s="791" t="str">
        <f>+'6 Mapa Calor Residual'!$E$26</f>
        <v/>
      </c>
      <c r="H220" s="187" t="str">
        <f>+IF('8 Mapa Riesgo, Plan Acción'!M222="","",'8 Mapa Riesgo, Plan Acción'!M222)</f>
        <v/>
      </c>
      <c r="I220" s="106" t="str">
        <f>+IF('8 Mapa Riesgo, Plan Acción'!N222="","",'8 Mapa Riesgo, Plan Acción'!N222)</f>
        <v/>
      </c>
      <c r="J220" s="190" t="str">
        <f>+IF('8 Mapa Riesgo, Plan Acción'!O222="","",'8 Mapa Riesgo, Plan Acción'!O222)</f>
        <v/>
      </c>
      <c r="K220" s="190" t="str">
        <f>+IF('8 Mapa Riesgo, Plan Acción'!P222="","",'8 Mapa Riesgo, Plan Acción'!P222)</f>
        <v/>
      </c>
      <c r="L220" s="214" t="str">
        <f>+IF('8 Mapa Riesgo, Plan Acción'!Q222="","",'8 Mapa Riesgo, Plan Acción'!Q222)</f>
        <v/>
      </c>
      <c r="M220" s="215" t="str">
        <f>+IF('8 Mapa Riesgo, Plan Acción'!R222="","",'8 Mapa Riesgo, Plan Acción'!R222)</f>
        <v/>
      </c>
      <c r="N220" s="198" t="str">
        <f>+IF('8 Mapa Riesgo, Plan Acción'!S222="","",'8 Mapa Riesgo, Plan Acción'!S222)</f>
        <v/>
      </c>
      <c r="O220" s="190" t="str">
        <f>+IF('8 Mapa Riesgo, Plan Acción'!T222="","",'8 Mapa Riesgo, Plan Acción'!T222)</f>
        <v/>
      </c>
      <c r="P220" s="190" t="str">
        <f>+IF('8 Mapa Riesgo, Plan Acción'!U222="","",'8 Mapa Riesgo, Plan Acción'!U222)</f>
        <v/>
      </c>
      <c r="Q220" s="130" t="str">
        <f>+IF('8 Mapa Riesgo, Plan Acción'!V222="","",'8 Mapa Riesgo, Plan Acción'!V222)</f>
        <v/>
      </c>
      <c r="R220" s="130" t="str">
        <f>+IF('8 Mapa Riesgo, Plan Acción'!W222="","",'8 Mapa Riesgo, Plan Acción'!W222)</f>
        <v/>
      </c>
      <c r="U220" s="51"/>
      <c r="V220" s="51"/>
      <c r="W220" s="51"/>
      <c r="X220" s="51"/>
      <c r="Y220" s="51"/>
      <c r="Z220" s="51"/>
    </row>
    <row r="221" spans="1:26" s="52" customFormat="1" x14ac:dyDescent="0.35">
      <c r="A221" s="786"/>
      <c r="B221" s="767"/>
      <c r="C221" s="794"/>
      <c r="D221" s="767"/>
      <c r="E221" s="770"/>
      <c r="F221" s="774"/>
      <c r="G221" s="792"/>
      <c r="H221" s="185" t="str">
        <f>+IF('8 Mapa Riesgo, Plan Acción'!M223="","",'8 Mapa Riesgo, Plan Acción'!M223)</f>
        <v/>
      </c>
      <c r="I221" s="107" t="str">
        <f>+IF('8 Mapa Riesgo, Plan Acción'!N223="","",'8 Mapa Riesgo, Plan Acción'!N223)</f>
        <v/>
      </c>
      <c r="J221" s="137" t="str">
        <f>+IF('8 Mapa Riesgo, Plan Acción'!O223="","",'8 Mapa Riesgo, Plan Acción'!O223)</f>
        <v/>
      </c>
      <c r="K221" s="137" t="str">
        <f>+IF('8 Mapa Riesgo, Plan Acción'!P223="","",'8 Mapa Riesgo, Plan Acción'!P223)</f>
        <v/>
      </c>
      <c r="L221" s="210" t="str">
        <f>+IF('8 Mapa Riesgo, Plan Acción'!Q223="","",'8 Mapa Riesgo, Plan Acción'!Q223)</f>
        <v/>
      </c>
      <c r="M221" s="211" t="str">
        <f>+IF('8 Mapa Riesgo, Plan Acción'!R223="","",'8 Mapa Riesgo, Plan Acción'!R223)</f>
        <v/>
      </c>
      <c r="N221" s="196" t="str">
        <f>+IF('8 Mapa Riesgo, Plan Acción'!S223="","",'8 Mapa Riesgo, Plan Acción'!S223)</f>
        <v/>
      </c>
      <c r="O221" s="137" t="str">
        <f>+IF('8 Mapa Riesgo, Plan Acción'!T223="","",'8 Mapa Riesgo, Plan Acción'!T223)</f>
        <v/>
      </c>
      <c r="P221" s="137" t="str">
        <f>+IF('8 Mapa Riesgo, Plan Acción'!U223="","",'8 Mapa Riesgo, Plan Acción'!U223)</f>
        <v/>
      </c>
      <c r="Q221" s="138" t="str">
        <f>+IF('8 Mapa Riesgo, Plan Acción'!V223="","",'8 Mapa Riesgo, Plan Acción'!V223)</f>
        <v/>
      </c>
      <c r="R221" s="138" t="str">
        <f>+IF('8 Mapa Riesgo, Plan Acción'!W223="","",'8 Mapa Riesgo, Plan Acción'!W223)</f>
        <v/>
      </c>
      <c r="U221" s="51"/>
      <c r="V221" s="51"/>
      <c r="W221" s="51"/>
      <c r="X221" s="51"/>
      <c r="Y221" s="51"/>
      <c r="Z221" s="51"/>
    </row>
    <row r="222" spans="1:26" s="52" customFormat="1" x14ac:dyDescent="0.35">
      <c r="A222" s="786"/>
      <c r="B222" s="767"/>
      <c r="C222" s="794"/>
      <c r="D222" s="767"/>
      <c r="E222" s="770"/>
      <c r="F222" s="774"/>
      <c r="G222" s="792"/>
      <c r="H222" s="185" t="str">
        <f>+IF('8 Mapa Riesgo, Plan Acción'!M224="","",'8 Mapa Riesgo, Plan Acción'!M224)</f>
        <v/>
      </c>
      <c r="I222" s="107" t="str">
        <f>+IF('8 Mapa Riesgo, Plan Acción'!N224="","",'8 Mapa Riesgo, Plan Acción'!N224)</f>
        <v/>
      </c>
      <c r="J222" s="137" t="str">
        <f>+IF('8 Mapa Riesgo, Plan Acción'!O224="","",'8 Mapa Riesgo, Plan Acción'!O224)</f>
        <v/>
      </c>
      <c r="K222" s="137" t="str">
        <f>+IF('8 Mapa Riesgo, Plan Acción'!P224="","",'8 Mapa Riesgo, Plan Acción'!P224)</f>
        <v/>
      </c>
      <c r="L222" s="210" t="str">
        <f>+IF('8 Mapa Riesgo, Plan Acción'!Q224="","",'8 Mapa Riesgo, Plan Acción'!Q224)</f>
        <v/>
      </c>
      <c r="M222" s="211" t="str">
        <f>+IF('8 Mapa Riesgo, Plan Acción'!R224="","",'8 Mapa Riesgo, Plan Acción'!R224)</f>
        <v/>
      </c>
      <c r="N222" s="196" t="str">
        <f>+IF('8 Mapa Riesgo, Plan Acción'!S224="","",'8 Mapa Riesgo, Plan Acción'!S224)</f>
        <v/>
      </c>
      <c r="O222" s="137" t="str">
        <f>+IF('8 Mapa Riesgo, Plan Acción'!T224="","",'8 Mapa Riesgo, Plan Acción'!T224)</f>
        <v/>
      </c>
      <c r="P222" s="137" t="str">
        <f>+IF('8 Mapa Riesgo, Plan Acción'!U224="","",'8 Mapa Riesgo, Plan Acción'!U224)</f>
        <v/>
      </c>
      <c r="Q222" s="138" t="str">
        <f>+IF('8 Mapa Riesgo, Plan Acción'!V224="","",'8 Mapa Riesgo, Plan Acción'!V224)</f>
        <v/>
      </c>
      <c r="R222" s="138" t="str">
        <f>+IF('8 Mapa Riesgo, Plan Acción'!W224="","",'8 Mapa Riesgo, Plan Acción'!W224)</f>
        <v/>
      </c>
      <c r="U222" s="51"/>
      <c r="V222" s="51"/>
      <c r="W222" s="51"/>
      <c r="X222" s="51"/>
      <c r="Y222" s="51"/>
      <c r="Z222" s="51"/>
    </row>
    <row r="223" spans="1:26" s="52" customFormat="1" x14ac:dyDescent="0.35">
      <c r="A223" s="786"/>
      <c r="B223" s="767"/>
      <c r="C223" s="794" t="s">
        <v>259</v>
      </c>
      <c r="D223" s="767" t="str">
        <f>+IF('5 Valoración Control'!G225="","",'5 Valoración Control'!G225)</f>
        <v/>
      </c>
      <c r="E223" s="770"/>
      <c r="F223" s="774"/>
      <c r="G223" s="792"/>
      <c r="H223" s="185" t="str">
        <f>+IF('8 Mapa Riesgo, Plan Acción'!M225="","",'8 Mapa Riesgo, Plan Acción'!M225)</f>
        <v/>
      </c>
      <c r="I223" s="107" t="str">
        <f>+IF('8 Mapa Riesgo, Plan Acción'!N225="","",'8 Mapa Riesgo, Plan Acción'!N225)</f>
        <v/>
      </c>
      <c r="J223" s="137" t="str">
        <f>+IF('8 Mapa Riesgo, Plan Acción'!O225="","",'8 Mapa Riesgo, Plan Acción'!O225)</f>
        <v/>
      </c>
      <c r="K223" s="137" t="str">
        <f>+IF('8 Mapa Riesgo, Plan Acción'!P225="","",'8 Mapa Riesgo, Plan Acción'!P225)</f>
        <v/>
      </c>
      <c r="L223" s="210" t="str">
        <f>+IF('8 Mapa Riesgo, Plan Acción'!Q225="","",'8 Mapa Riesgo, Plan Acción'!Q225)</f>
        <v/>
      </c>
      <c r="M223" s="211" t="str">
        <f>+IF('8 Mapa Riesgo, Plan Acción'!R225="","",'8 Mapa Riesgo, Plan Acción'!R225)</f>
        <v/>
      </c>
      <c r="N223" s="196" t="str">
        <f>+IF('8 Mapa Riesgo, Plan Acción'!S225="","",'8 Mapa Riesgo, Plan Acción'!S225)</f>
        <v/>
      </c>
      <c r="O223" s="137" t="str">
        <f>+IF('8 Mapa Riesgo, Plan Acción'!T225="","",'8 Mapa Riesgo, Plan Acción'!T225)</f>
        <v/>
      </c>
      <c r="P223" s="137" t="str">
        <f>+IF('8 Mapa Riesgo, Plan Acción'!U225="","",'8 Mapa Riesgo, Plan Acción'!U225)</f>
        <v/>
      </c>
      <c r="Q223" s="138" t="str">
        <f>+IF('8 Mapa Riesgo, Plan Acción'!V225="","",'8 Mapa Riesgo, Plan Acción'!V225)</f>
        <v/>
      </c>
      <c r="R223" s="138" t="str">
        <f>+IF('8 Mapa Riesgo, Plan Acción'!W225="","",'8 Mapa Riesgo, Plan Acción'!W225)</f>
        <v/>
      </c>
      <c r="U223" s="51"/>
      <c r="V223" s="51"/>
      <c r="W223" s="51"/>
      <c r="X223" s="51"/>
      <c r="Y223" s="51"/>
      <c r="Z223" s="51"/>
    </row>
    <row r="224" spans="1:26" s="52" customFormat="1" x14ac:dyDescent="0.35">
      <c r="A224" s="786"/>
      <c r="B224" s="767"/>
      <c r="C224" s="794"/>
      <c r="D224" s="767"/>
      <c r="E224" s="770"/>
      <c r="F224" s="774"/>
      <c r="G224" s="792"/>
      <c r="H224" s="185" t="str">
        <f>+IF('8 Mapa Riesgo, Plan Acción'!M226="","",'8 Mapa Riesgo, Plan Acción'!M226)</f>
        <v/>
      </c>
      <c r="I224" s="107" t="str">
        <f>+IF('8 Mapa Riesgo, Plan Acción'!N226="","",'8 Mapa Riesgo, Plan Acción'!N226)</f>
        <v/>
      </c>
      <c r="J224" s="137" t="str">
        <f>+IF('8 Mapa Riesgo, Plan Acción'!O226="","",'8 Mapa Riesgo, Plan Acción'!O226)</f>
        <v/>
      </c>
      <c r="K224" s="137" t="str">
        <f>+IF('8 Mapa Riesgo, Plan Acción'!P226="","",'8 Mapa Riesgo, Plan Acción'!P226)</f>
        <v/>
      </c>
      <c r="L224" s="210" t="str">
        <f>+IF('8 Mapa Riesgo, Plan Acción'!Q226="","",'8 Mapa Riesgo, Plan Acción'!Q226)</f>
        <v/>
      </c>
      <c r="M224" s="211" t="str">
        <f>+IF('8 Mapa Riesgo, Plan Acción'!R226="","",'8 Mapa Riesgo, Plan Acción'!R226)</f>
        <v/>
      </c>
      <c r="N224" s="196" t="str">
        <f>+IF('8 Mapa Riesgo, Plan Acción'!S226="","",'8 Mapa Riesgo, Plan Acción'!S226)</f>
        <v/>
      </c>
      <c r="O224" s="137" t="str">
        <f>+IF('8 Mapa Riesgo, Plan Acción'!T226="","",'8 Mapa Riesgo, Plan Acción'!T226)</f>
        <v/>
      </c>
      <c r="P224" s="137" t="str">
        <f>+IF('8 Mapa Riesgo, Plan Acción'!U226="","",'8 Mapa Riesgo, Plan Acción'!U226)</f>
        <v/>
      </c>
      <c r="Q224" s="138" t="str">
        <f>+IF('8 Mapa Riesgo, Plan Acción'!V226="","",'8 Mapa Riesgo, Plan Acción'!V226)</f>
        <v/>
      </c>
      <c r="R224" s="138" t="str">
        <f>+IF('8 Mapa Riesgo, Plan Acción'!W226="","",'8 Mapa Riesgo, Plan Acción'!W226)</f>
        <v/>
      </c>
      <c r="U224" s="51"/>
      <c r="V224" s="51"/>
      <c r="W224" s="51"/>
      <c r="X224" s="51"/>
      <c r="Y224" s="51"/>
      <c r="Z224" s="51"/>
    </row>
    <row r="225" spans="1:26" s="52" customFormat="1" x14ac:dyDescent="0.35">
      <c r="A225" s="786"/>
      <c r="B225" s="767"/>
      <c r="C225" s="794"/>
      <c r="D225" s="767"/>
      <c r="E225" s="770"/>
      <c r="F225" s="774"/>
      <c r="G225" s="792"/>
      <c r="H225" s="185" t="str">
        <f>+IF('8 Mapa Riesgo, Plan Acción'!M227="","",'8 Mapa Riesgo, Plan Acción'!M227)</f>
        <v/>
      </c>
      <c r="I225" s="107" t="str">
        <f>+IF('8 Mapa Riesgo, Plan Acción'!N227="","",'8 Mapa Riesgo, Plan Acción'!N227)</f>
        <v/>
      </c>
      <c r="J225" s="137" t="str">
        <f>+IF('8 Mapa Riesgo, Plan Acción'!O227="","",'8 Mapa Riesgo, Plan Acción'!O227)</f>
        <v/>
      </c>
      <c r="K225" s="137" t="str">
        <f>+IF('8 Mapa Riesgo, Plan Acción'!P227="","",'8 Mapa Riesgo, Plan Acción'!P227)</f>
        <v/>
      </c>
      <c r="L225" s="210" t="str">
        <f>+IF('8 Mapa Riesgo, Plan Acción'!Q227="","",'8 Mapa Riesgo, Plan Acción'!Q227)</f>
        <v/>
      </c>
      <c r="M225" s="211" t="str">
        <f>+IF('8 Mapa Riesgo, Plan Acción'!R227="","",'8 Mapa Riesgo, Plan Acción'!R227)</f>
        <v/>
      </c>
      <c r="N225" s="196" t="str">
        <f>+IF('8 Mapa Riesgo, Plan Acción'!S227="","",'8 Mapa Riesgo, Plan Acción'!S227)</f>
        <v/>
      </c>
      <c r="O225" s="137" t="str">
        <f>+IF('8 Mapa Riesgo, Plan Acción'!T227="","",'8 Mapa Riesgo, Plan Acción'!T227)</f>
        <v/>
      </c>
      <c r="P225" s="137" t="str">
        <f>+IF('8 Mapa Riesgo, Plan Acción'!U227="","",'8 Mapa Riesgo, Plan Acción'!U227)</f>
        <v/>
      </c>
      <c r="Q225" s="138" t="str">
        <f>+IF('8 Mapa Riesgo, Plan Acción'!V227="","",'8 Mapa Riesgo, Plan Acción'!V227)</f>
        <v/>
      </c>
      <c r="R225" s="138" t="str">
        <f>+IF('8 Mapa Riesgo, Plan Acción'!W227="","",'8 Mapa Riesgo, Plan Acción'!W227)</f>
        <v/>
      </c>
      <c r="U225" s="51"/>
      <c r="V225" s="51"/>
      <c r="W225" s="51"/>
      <c r="X225" s="51"/>
      <c r="Y225" s="51"/>
      <c r="Z225" s="51"/>
    </row>
    <row r="226" spans="1:26" s="52" customFormat="1" x14ac:dyDescent="0.35">
      <c r="A226" s="786"/>
      <c r="B226" s="767"/>
      <c r="C226" s="794" t="s">
        <v>260</v>
      </c>
      <c r="D226" s="767" t="str">
        <f>+IF('5 Valoración Control'!G228="","",'5 Valoración Control'!G228)</f>
        <v/>
      </c>
      <c r="E226" s="770"/>
      <c r="F226" s="774"/>
      <c r="G226" s="792"/>
      <c r="H226" s="185" t="str">
        <f>+IF('8 Mapa Riesgo, Plan Acción'!M228="","",'8 Mapa Riesgo, Plan Acción'!M228)</f>
        <v/>
      </c>
      <c r="I226" s="107" t="str">
        <f>+IF('8 Mapa Riesgo, Plan Acción'!N228="","",'8 Mapa Riesgo, Plan Acción'!N228)</f>
        <v/>
      </c>
      <c r="J226" s="137" t="str">
        <f>+IF('8 Mapa Riesgo, Plan Acción'!O228="","",'8 Mapa Riesgo, Plan Acción'!O228)</f>
        <v/>
      </c>
      <c r="K226" s="137" t="str">
        <f>+IF('8 Mapa Riesgo, Plan Acción'!P228="","",'8 Mapa Riesgo, Plan Acción'!P228)</f>
        <v/>
      </c>
      <c r="L226" s="210" t="str">
        <f>+IF('8 Mapa Riesgo, Plan Acción'!Q228="","",'8 Mapa Riesgo, Plan Acción'!Q228)</f>
        <v/>
      </c>
      <c r="M226" s="211" t="str">
        <f>+IF('8 Mapa Riesgo, Plan Acción'!R228="","",'8 Mapa Riesgo, Plan Acción'!R228)</f>
        <v/>
      </c>
      <c r="N226" s="196" t="str">
        <f>+IF('8 Mapa Riesgo, Plan Acción'!S228="","",'8 Mapa Riesgo, Plan Acción'!S228)</f>
        <v/>
      </c>
      <c r="O226" s="137" t="str">
        <f>+IF('8 Mapa Riesgo, Plan Acción'!T228="","",'8 Mapa Riesgo, Plan Acción'!T228)</f>
        <v/>
      </c>
      <c r="P226" s="137" t="str">
        <f>+IF('8 Mapa Riesgo, Plan Acción'!U228="","",'8 Mapa Riesgo, Plan Acción'!U228)</f>
        <v/>
      </c>
      <c r="Q226" s="138" t="str">
        <f>+IF('8 Mapa Riesgo, Plan Acción'!V228="","",'8 Mapa Riesgo, Plan Acción'!V228)</f>
        <v/>
      </c>
      <c r="R226" s="138" t="str">
        <f>+IF('8 Mapa Riesgo, Plan Acción'!W228="","",'8 Mapa Riesgo, Plan Acción'!W228)</f>
        <v/>
      </c>
      <c r="U226" s="51"/>
      <c r="V226" s="51"/>
      <c r="W226" s="51"/>
      <c r="X226" s="51"/>
      <c r="Y226" s="51"/>
      <c r="Z226" s="51"/>
    </row>
    <row r="227" spans="1:26" s="52" customFormat="1" x14ac:dyDescent="0.35">
      <c r="A227" s="786"/>
      <c r="B227" s="767"/>
      <c r="C227" s="794"/>
      <c r="D227" s="767"/>
      <c r="E227" s="770"/>
      <c r="F227" s="774"/>
      <c r="G227" s="792"/>
      <c r="H227" s="185" t="str">
        <f>+IF('8 Mapa Riesgo, Plan Acción'!M229="","",'8 Mapa Riesgo, Plan Acción'!M229)</f>
        <v/>
      </c>
      <c r="I227" s="107" t="str">
        <f>+IF('8 Mapa Riesgo, Plan Acción'!N229="","",'8 Mapa Riesgo, Plan Acción'!N229)</f>
        <v/>
      </c>
      <c r="J227" s="137" t="str">
        <f>+IF('8 Mapa Riesgo, Plan Acción'!O229="","",'8 Mapa Riesgo, Plan Acción'!O229)</f>
        <v/>
      </c>
      <c r="K227" s="137" t="str">
        <f>+IF('8 Mapa Riesgo, Plan Acción'!P229="","",'8 Mapa Riesgo, Plan Acción'!P229)</f>
        <v/>
      </c>
      <c r="L227" s="210" t="str">
        <f>+IF('8 Mapa Riesgo, Plan Acción'!Q229="","",'8 Mapa Riesgo, Plan Acción'!Q229)</f>
        <v/>
      </c>
      <c r="M227" s="211" t="str">
        <f>+IF('8 Mapa Riesgo, Plan Acción'!R229="","",'8 Mapa Riesgo, Plan Acción'!R229)</f>
        <v/>
      </c>
      <c r="N227" s="196" t="str">
        <f>+IF('8 Mapa Riesgo, Plan Acción'!S229="","",'8 Mapa Riesgo, Plan Acción'!S229)</f>
        <v/>
      </c>
      <c r="O227" s="137" t="str">
        <f>+IF('8 Mapa Riesgo, Plan Acción'!T229="","",'8 Mapa Riesgo, Plan Acción'!T229)</f>
        <v/>
      </c>
      <c r="P227" s="137" t="str">
        <f>+IF('8 Mapa Riesgo, Plan Acción'!U229="","",'8 Mapa Riesgo, Plan Acción'!U229)</f>
        <v/>
      </c>
      <c r="Q227" s="138" t="str">
        <f>+IF('8 Mapa Riesgo, Plan Acción'!V229="","",'8 Mapa Riesgo, Plan Acción'!V229)</f>
        <v/>
      </c>
      <c r="R227" s="138" t="str">
        <f>+IF('8 Mapa Riesgo, Plan Acción'!W229="","",'8 Mapa Riesgo, Plan Acción'!W229)</f>
        <v/>
      </c>
      <c r="U227" s="51"/>
      <c r="V227" s="51"/>
      <c r="W227" s="51"/>
      <c r="X227" s="51"/>
      <c r="Y227" s="51"/>
      <c r="Z227" s="51"/>
    </row>
    <row r="228" spans="1:26" s="52" customFormat="1" x14ac:dyDescent="0.35">
      <c r="A228" s="786"/>
      <c r="B228" s="767"/>
      <c r="C228" s="794"/>
      <c r="D228" s="767"/>
      <c r="E228" s="770"/>
      <c r="F228" s="774"/>
      <c r="G228" s="792"/>
      <c r="H228" s="185" t="str">
        <f>+IF('8 Mapa Riesgo, Plan Acción'!M230="","",'8 Mapa Riesgo, Plan Acción'!M230)</f>
        <v/>
      </c>
      <c r="I228" s="107" t="str">
        <f>+IF('8 Mapa Riesgo, Plan Acción'!N230="","",'8 Mapa Riesgo, Plan Acción'!N230)</f>
        <v/>
      </c>
      <c r="J228" s="137" t="str">
        <f>+IF('8 Mapa Riesgo, Plan Acción'!O230="","",'8 Mapa Riesgo, Plan Acción'!O230)</f>
        <v/>
      </c>
      <c r="K228" s="137" t="str">
        <f>+IF('8 Mapa Riesgo, Plan Acción'!P230="","",'8 Mapa Riesgo, Plan Acción'!P230)</f>
        <v/>
      </c>
      <c r="L228" s="210" t="str">
        <f>+IF('8 Mapa Riesgo, Plan Acción'!Q230="","",'8 Mapa Riesgo, Plan Acción'!Q230)</f>
        <v/>
      </c>
      <c r="M228" s="211" t="str">
        <f>+IF('8 Mapa Riesgo, Plan Acción'!R230="","",'8 Mapa Riesgo, Plan Acción'!R230)</f>
        <v/>
      </c>
      <c r="N228" s="196" t="str">
        <f>+IF('8 Mapa Riesgo, Plan Acción'!S230="","",'8 Mapa Riesgo, Plan Acción'!S230)</f>
        <v/>
      </c>
      <c r="O228" s="137" t="str">
        <f>+IF('8 Mapa Riesgo, Plan Acción'!T230="","",'8 Mapa Riesgo, Plan Acción'!T230)</f>
        <v/>
      </c>
      <c r="P228" s="137" t="str">
        <f>+IF('8 Mapa Riesgo, Plan Acción'!U230="","",'8 Mapa Riesgo, Plan Acción'!U230)</f>
        <v/>
      </c>
      <c r="Q228" s="138" t="str">
        <f>+IF('8 Mapa Riesgo, Plan Acción'!V230="","",'8 Mapa Riesgo, Plan Acción'!V230)</f>
        <v/>
      </c>
      <c r="R228" s="138" t="str">
        <f>+IF('8 Mapa Riesgo, Plan Acción'!W230="","",'8 Mapa Riesgo, Plan Acción'!W230)</f>
        <v/>
      </c>
      <c r="U228" s="51"/>
      <c r="V228" s="51"/>
      <c r="W228" s="51"/>
      <c r="X228" s="51"/>
      <c r="Y228" s="51"/>
      <c r="Z228" s="51"/>
    </row>
    <row r="229" spans="1:26" s="52" customFormat="1" x14ac:dyDescent="0.35">
      <c r="A229" s="786"/>
      <c r="B229" s="767"/>
      <c r="C229" s="794" t="s">
        <v>261</v>
      </c>
      <c r="D229" s="767" t="str">
        <f>+IF('5 Valoración Control'!G231="","",'5 Valoración Control'!G231)</f>
        <v/>
      </c>
      <c r="E229" s="770"/>
      <c r="F229" s="774"/>
      <c r="G229" s="792"/>
      <c r="H229" s="185" t="str">
        <f>+IF('8 Mapa Riesgo, Plan Acción'!M231="","",'8 Mapa Riesgo, Plan Acción'!M231)</f>
        <v/>
      </c>
      <c r="I229" s="107" t="str">
        <f>+IF('8 Mapa Riesgo, Plan Acción'!N231="","",'8 Mapa Riesgo, Plan Acción'!N231)</f>
        <v/>
      </c>
      <c r="J229" s="137" t="str">
        <f>+IF('8 Mapa Riesgo, Plan Acción'!O231="","",'8 Mapa Riesgo, Plan Acción'!O231)</f>
        <v/>
      </c>
      <c r="K229" s="137" t="str">
        <f>+IF('8 Mapa Riesgo, Plan Acción'!P231="","",'8 Mapa Riesgo, Plan Acción'!P231)</f>
        <v/>
      </c>
      <c r="L229" s="210" t="str">
        <f>+IF('8 Mapa Riesgo, Plan Acción'!Q231="","",'8 Mapa Riesgo, Plan Acción'!Q231)</f>
        <v/>
      </c>
      <c r="M229" s="211" t="str">
        <f>+IF('8 Mapa Riesgo, Plan Acción'!R231="","",'8 Mapa Riesgo, Plan Acción'!R231)</f>
        <v/>
      </c>
      <c r="N229" s="196" t="str">
        <f>+IF('8 Mapa Riesgo, Plan Acción'!S231="","",'8 Mapa Riesgo, Plan Acción'!S231)</f>
        <v/>
      </c>
      <c r="O229" s="137" t="str">
        <f>+IF('8 Mapa Riesgo, Plan Acción'!T231="","",'8 Mapa Riesgo, Plan Acción'!T231)</f>
        <v/>
      </c>
      <c r="P229" s="137" t="str">
        <f>+IF('8 Mapa Riesgo, Plan Acción'!U231="","",'8 Mapa Riesgo, Plan Acción'!U231)</f>
        <v/>
      </c>
      <c r="Q229" s="138" t="str">
        <f>+IF('8 Mapa Riesgo, Plan Acción'!V231="","",'8 Mapa Riesgo, Plan Acción'!V231)</f>
        <v/>
      </c>
      <c r="R229" s="138" t="str">
        <f>+IF('8 Mapa Riesgo, Plan Acción'!W231="","",'8 Mapa Riesgo, Plan Acción'!W231)</f>
        <v/>
      </c>
      <c r="U229" s="51"/>
      <c r="V229" s="51"/>
      <c r="W229" s="51"/>
      <c r="X229" s="51"/>
      <c r="Y229" s="51"/>
      <c r="Z229" s="51"/>
    </row>
    <row r="230" spans="1:26" s="52" customFormat="1" x14ac:dyDescent="0.35">
      <c r="A230" s="786"/>
      <c r="B230" s="767"/>
      <c r="C230" s="794"/>
      <c r="D230" s="767"/>
      <c r="E230" s="770"/>
      <c r="F230" s="774"/>
      <c r="G230" s="792"/>
      <c r="H230" s="185" t="str">
        <f>+IF('8 Mapa Riesgo, Plan Acción'!M232="","",'8 Mapa Riesgo, Plan Acción'!M232)</f>
        <v/>
      </c>
      <c r="I230" s="107" t="str">
        <f>+IF('8 Mapa Riesgo, Plan Acción'!N232="","",'8 Mapa Riesgo, Plan Acción'!N232)</f>
        <v/>
      </c>
      <c r="J230" s="137" t="str">
        <f>+IF('8 Mapa Riesgo, Plan Acción'!O232="","",'8 Mapa Riesgo, Plan Acción'!O232)</f>
        <v/>
      </c>
      <c r="K230" s="137" t="str">
        <f>+IF('8 Mapa Riesgo, Plan Acción'!P232="","",'8 Mapa Riesgo, Plan Acción'!P232)</f>
        <v/>
      </c>
      <c r="L230" s="210" t="str">
        <f>+IF('8 Mapa Riesgo, Plan Acción'!Q232="","",'8 Mapa Riesgo, Plan Acción'!Q232)</f>
        <v/>
      </c>
      <c r="M230" s="211" t="str">
        <f>+IF('8 Mapa Riesgo, Plan Acción'!R232="","",'8 Mapa Riesgo, Plan Acción'!R232)</f>
        <v/>
      </c>
      <c r="N230" s="196" t="str">
        <f>+IF('8 Mapa Riesgo, Plan Acción'!S232="","",'8 Mapa Riesgo, Plan Acción'!S232)</f>
        <v/>
      </c>
      <c r="O230" s="137" t="str">
        <f>+IF('8 Mapa Riesgo, Plan Acción'!T232="","",'8 Mapa Riesgo, Plan Acción'!T232)</f>
        <v/>
      </c>
      <c r="P230" s="137" t="str">
        <f>+IF('8 Mapa Riesgo, Plan Acción'!U232="","",'8 Mapa Riesgo, Plan Acción'!U232)</f>
        <v/>
      </c>
      <c r="Q230" s="138" t="str">
        <f>+IF('8 Mapa Riesgo, Plan Acción'!V232="","",'8 Mapa Riesgo, Plan Acción'!V232)</f>
        <v/>
      </c>
      <c r="R230" s="138" t="str">
        <f>+IF('8 Mapa Riesgo, Plan Acción'!W232="","",'8 Mapa Riesgo, Plan Acción'!W232)</f>
        <v/>
      </c>
      <c r="U230" s="51"/>
      <c r="V230" s="51"/>
      <c r="W230" s="51"/>
      <c r="X230" s="51"/>
      <c r="Y230" s="51"/>
      <c r="Z230" s="51"/>
    </row>
    <row r="231" spans="1:26" s="52" customFormat="1" x14ac:dyDescent="0.35">
      <c r="A231" s="786"/>
      <c r="B231" s="767"/>
      <c r="C231" s="794"/>
      <c r="D231" s="767"/>
      <c r="E231" s="770"/>
      <c r="F231" s="774"/>
      <c r="G231" s="792"/>
      <c r="H231" s="185" t="str">
        <f>+IF('8 Mapa Riesgo, Plan Acción'!M233="","",'8 Mapa Riesgo, Plan Acción'!M233)</f>
        <v/>
      </c>
      <c r="I231" s="107" t="str">
        <f>+IF('8 Mapa Riesgo, Plan Acción'!N233="","",'8 Mapa Riesgo, Plan Acción'!N233)</f>
        <v/>
      </c>
      <c r="J231" s="137" t="str">
        <f>+IF('8 Mapa Riesgo, Plan Acción'!O233="","",'8 Mapa Riesgo, Plan Acción'!O233)</f>
        <v/>
      </c>
      <c r="K231" s="137" t="str">
        <f>+IF('8 Mapa Riesgo, Plan Acción'!P233="","",'8 Mapa Riesgo, Plan Acción'!P233)</f>
        <v/>
      </c>
      <c r="L231" s="210" t="str">
        <f>+IF('8 Mapa Riesgo, Plan Acción'!Q233="","",'8 Mapa Riesgo, Plan Acción'!Q233)</f>
        <v/>
      </c>
      <c r="M231" s="211" t="str">
        <f>+IF('8 Mapa Riesgo, Plan Acción'!R233="","",'8 Mapa Riesgo, Plan Acción'!R233)</f>
        <v/>
      </c>
      <c r="N231" s="196" t="str">
        <f>+IF('8 Mapa Riesgo, Plan Acción'!S233="","",'8 Mapa Riesgo, Plan Acción'!S233)</f>
        <v/>
      </c>
      <c r="O231" s="137" t="str">
        <f>+IF('8 Mapa Riesgo, Plan Acción'!T233="","",'8 Mapa Riesgo, Plan Acción'!T233)</f>
        <v/>
      </c>
      <c r="P231" s="137" t="str">
        <f>+IF('8 Mapa Riesgo, Plan Acción'!U233="","",'8 Mapa Riesgo, Plan Acción'!U233)</f>
        <v/>
      </c>
      <c r="Q231" s="138" t="str">
        <f>+IF('8 Mapa Riesgo, Plan Acción'!V233="","",'8 Mapa Riesgo, Plan Acción'!V233)</f>
        <v/>
      </c>
      <c r="R231" s="138" t="str">
        <f>+IF('8 Mapa Riesgo, Plan Acción'!W233="","",'8 Mapa Riesgo, Plan Acción'!W233)</f>
        <v/>
      </c>
      <c r="U231" s="51"/>
      <c r="V231" s="51"/>
      <c r="W231" s="51"/>
      <c r="X231" s="51"/>
      <c r="Y231" s="51"/>
      <c r="Z231" s="51"/>
    </row>
    <row r="232" spans="1:26" s="52" customFormat="1" x14ac:dyDescent="0.35">
      <c r="A232" s="786"/>
      <c r="B232" s="767"/>
      <c r="C232" s="794" t="s">
        <v>262</v>
      </c>
      <c r="D232" s="767" t="str">
        <f>+IF('5 Valoración Control'!G234="","",'5 Valoración Control'!G234)</f>
        <v/>
      </c>
      <c r="E232" s="770"/>
      <c r="F232" s="774"/>
      <c r="G232" s="792"/>
      <c r="H232" s="185" t="str">
        <f>+IF('8 Mapa Riesgo, Plan Acción'!M234="","",'8 Mapa Riesgo, Plan Acción'!M234)</f>
        <v/>
      </c>
      <c r="I232" s="107" t="str">
        <f>+IF('8 Mapa Riesgo, Plan Acción'!N234="","",'8 Mapa Riesgo, Plan Acción'!N234)</f>
        <v/>
      </c>
      <c r="J232" s="137" t="str">
        <f>+IF('8 Mapa Riesgo, Plan Acción'!O234="","",'8 Mapa Riesgo, Plan Acción'!O234)</f>
        <v/>
      </c>
      <c r="K232" s="137" t="str">
        <f>+IF('8 Mapa Riesgo, Plan Acción'!P234="","",'8 Mapa Riesgo, Plan Acción'!P234)</f>
        <v/>
      </c>
      <c r="L232" s="210" t="str">
        <f>+IF('8 Mapa Riesgo, Plan Acción'!Q234="","",'8 Mapa Riesgo, Plan Acción'!Q234)</f>
        <v/>
      </c>
      <c r="M232" s="211" t="str">
        <f>+IF('8 Mapa Riesgo, Plan Acción'!R234="","",'8 Mapa Riesgo, Plan Acción'!R234)</f>
        <v/>
      </c>
      <c r="N232" s="196" t="str">
        <f>+IF('8 Mapa Riesgo, Plan Acción'!S234="","",'8 Mapa Riesgo, Plan Acción'!S234)</f>
        <v/>
      </c>
      <c r="O232" s="137" t="str">
        <f>+IF('8 Mapa Riesgo, Plan Acción'!T234="","",'8 Mapa Riesgo, Plan Acción'!T234)</f>
        <v/>
      </c>
      <c r="P232" s="137" t="str">
        <f>+IF('8 Mapa Riesgo, Plan Acción'!U234="","",'8 Mapa Riesgo, Plan Acción'!U234)</f>
        <v/>
      </c>
      <c r="Q232" s="138" t="str">
        <f>+IF('8 Mapa Riesgo, Plan Acción'!V234="","",'8 Mapa Riesgo, Plan Acción'!V234)</f>
        <v/>
      </c>
      <c r="R232" s="138" t="str">
        <f>+IF('8 Mapa Riesgo, Plan Acción'!W234="","",'8 Mapa Riesgo, Plan Acción'!W234)</f>
        <v/>
      </c>
      <c r="U232" s="51"/>
      <c r="V232" s="51"/>
      <c r="W232" s="51"/>
      <c r="X232" s="51"/>
      <c r="Y232" s="51"/>
      <c r="Z232" s="51"/>
    </row>
    <row r="233" spans="1:26" s="52" customFormat="1" x14ac:dyDescent="0.35">
      <c r="A233" s="786"/>
      <c r="B233" s="767"/>
      <c r="C233" s="794"/>
      <c r="D233" s="767"/>
      <c r="E233" s="770"/>
      <c r="F233" s="774"/>
      <c r="G233" s="792"/>
      <c r="H233" s="185" t="str">
        <f>+IF('8 Mapa Riesgo, Plan Acción'!M235="","",'8 Mapa Riesgo, Plan Acción'!M235)</f>
        <v/>
      </c>
      <c r="I233" s="107" t="str">
        <f>+IF('8 Mapa Riesgo, Plan Acción'!N235="","",'8 Mapa Riesgo, Plan Acción'!N235)</f>
        <v/>
      </c>
      <c r="J233" s="137" t="str">
        <f>+IF('8 Mapa Riesgo, Plan Acción'!O235="","",'8 Mapa Riesgo, Plan Acción'!O235)</f>
        <v/>
      </c>
      <c r="K233" s="137" t="str">
        <f>+IF('8 Mapa Riesgo, Plan Acción'!P235="","",'8 Mapa Riesgo, Plan Acción'!P235)</f>
        <v/>
      </c>
      <c r="L233" s="210" t="str">
        <f>+IF('8 Mapa Riesgo, Plan Acción'!Q235="","",'8 Mapa Riesgo, Plan Acción'!Q235)</f>
        <v/>
      </c>
      <c r="M233" s="211" t="str">
        <f>+IF('8 Mapa Riesgo, Plan Acción'!R235="","",'8 Mapa Riesgo, Plan Acción'!R235)</f>
        <v/>
      </c>
      <c r="N233" s="196" t="str">
        <f>+IF('8 Mapa Riesgo, Plan Acción'!S235="","",'8 Mapa Riesgo, Plan Acción'!S235)</f>
        <v/>
      </c>
      <c r="O233" s="137" t="str">
        <f>+IF('8 Mapa Riesgo, Plan Acción'!T235="","",'8 Mapa Riesgo, Plan Acción'!T235)</f>
        <v/>
      </c>
      <c r="P233" s="137" t="str">
        <f>+IF('8 Mapa Riesgo, Plan Acción'!U235="","",'8 Mapa Riesgo, Plan Acción'!U235)</f>
        <v/>
      </c>
      <c r="Q233" s="138" t="str">
        <f>+IF('8 Mapa Riesgo, Plan Acción'!V235="","",'8 Mapa Riesgo, Plan Acción'!V235)</f>
        <v/>
      </c>
      <c r="R233" s="138" t="str">
        <f>+IF('8 Mapa Riesgo, Plan Acción'!W235="","",'8 Mapa Riesgo, Plan Acción'!W235)</f>
        <v/>
      </c>
      <c r="U233" s="51"/>
      <c r="V233" s="51"/>
      <c r="W233" s="51"/>
      <c r="X233" s="51"/>
      <c r="Y233" s="51"/>
      <c r="Z233" s="51"/>
    </row>
    <row r="234" spans="1:26" s="52" customFormat="1" ht="12" thickBot="1" x14ac:dyDescent="0.4">
      <c r="A234" s="787"/>
      <c r="B234" s="780"/>
      <c r="C234" s="795"/>
      <c r="D234" s="780"/>
      <c r="E234" s="771"/>
      <c r="F234" s="775"/>
      <c r="G234" s="793"/>
      <c r="H234" s="186" t="str">
        <f>+IF('8 Mapa Riesgo, Plan Acción'!M236="","",'8 Mapa Riesgo, Plan Acción'!M236)</f>
        <v/>
      </c>
      <c r="I234" s="108" t="str">
        <f>+IF('8 Mapa Riesgo, Plan Acción'!N236="","",'8 Mapa Riesgo, Plan Acción'!N236)</f>
        <v/>
      </c>
      <c r="J234" s="192" t="str">
        <f>+IF('8 Mapa Riesgo, Plan Acción'!O236="","",'8 Mapa Riesgo, Plan Acción'!O236)</f>
        <v/>
      </c>
      <c r="K234" s="192" t="str">
        <f>+IF('8 Mapa Riesgo, Plan Acción'!P236="","",'8 Mapa Riesgo, Plan Acción'!P236)</f>
        <v/>
      </c>
      <c r="L234" s="212" t="str">
        <f>+IF('8 Mapa Riesgo, Plan Acción'!Q236="","",'8 Mapa Riesgo, Plan Acción'!Q236)</f>
        <v/>
      </c>
      <c r="M234" s="213" t="str">
        <f>+IF('8 Mapa Riesgo, Plan Acción'!R236="","",'8 Mapa Riesgo, Plan Acción'!R236)</f>
        <v/>
      </c>
      <c r="N234" s="197" t="str">
        <f>+IF('8 Mapa Riesgo, Plan Acción'!S236="","",'8 Mapa Riesgo, Plan Acción'!S236)</f>
        <v/>
      </c>
      <c r="O234" s="192" t="str">
        <f>+IF('8 Mapa Riesgo, Plan Acción'!T236="","",'8 Mapa Riesgo, Plan Acción'!T236)</f>
        <v/>
      </c>
      <c r="P234" s="192" t="str">
        <f>+IF('8 Mapa Riesgo, Plan Acción'!U236="","",'8 Mapa Riesgo, Plan Acción'!U236)</f>
        <v/>
      </c>
      <c r="Q234" s="139" t="str">
        <f>+IF('8 Mapa Riesgo, Plan Acción'!V236="","",'8 Mapa Riesgo, Plan Acción'!V236)</f>
        <v/>
      </c>
      <c r="R234" s="139" t="str">
        <f>+IF('8 Mapa Riesgo, Plan Acción'!W236="","",'8 Mapa Riesgo, Plan Acción'!W236)</f>
        <v/>
      </c>
      <c r="U234" s="51"/>
      <c r="V234" s="51"/>
      <c r="W234" s="51"/>
      <c r="X234" s="51"/>
      <c r="Y234" s="51"/>
      <c r="Z234" s="51"/>
    </row>
    <row r="235" spans="1:26" s="52" customFormat="1" x14ac:dyDescent="0.35">
      <c r="A235" s="785" t="str">
        <f>'1 Contexto e Identificación'!$A$26</f>
        <v>R16</v>
      </c>
      <c r="B235" s="789" t="str">
        <f>+'1 Contexto e Identificación'!$E$26</f>
        <v xml:space="preserve">  </v>
      </c>
      <c r="C235" s="798" t="s">
        <v>244</v>
      </c>
      <c r="D235" s="789" t="str">
        <f>+IF('5 Valoración Control'!G237="","",'5 Valoración Control'!G237)</f>
        <v/>
      </c>
      <c r="E235" s="769" t="str">
        <f>+'6 Mapa Calor Residual'!$C$27</f>
        <v/>
      </c>
      <c r="F235" s="773" t="str">
        <f>+'6 Mapa Calor Residual'!$D$27</f>
        <v/>
      </c>
      <c r="G235" s="791" t="str">
        <f>+'6 Mapa Calor Residual'!$E$27</f>
        <v/>
      </c>
      <c r="H235" s="187" t="str">
        <f>+IF('8 Mapa Riesgo, Plan Acción'!M237="","",'8 Mapa Riesgo, Plan Acción'!M237)</f>
        <v/>
      </c>
      <c r="I235" s="106" t="str">
        <f>+IF('8 Mapa Riesgo, Plan Acción'!N237="","",'8 Mapa Riesgo, Plan Acción'!N237)</f>
        <v/>
      </c>
      <c r="J235" s="190" t="str">
        <f>+IF('8 Mapa Riesgo, Plan Acción'!O237="","",'8 Mapa Riesgo, Plan Acción'!O237)</f>
        <v/>
      </c>
      <c r="K235" s="190" t="str">
        <f>+IF('8 Mapa Riesgo, Plan Acción'!P237="","",'8 Mapa Riesgo, Plan Acción'!P237)</f>
        <v/>
      </c>
      <c r="L235" s="214" t="str">
        <f>+IF('8 Mapa Riesgo, Plan Acción'!Q237="","",'8 Mapa Riesgo, Plan Acción'!Q237)</f>
        <v/>
      </c>
      <c r="M235" s="215" t="str">
        <f>+IF('8 Mapa Riesgo, Plan Acción'!R237="","",'8 Mapa Riesgo, Plan Acción'!R237)</f>
        <v/>
      </c>
      <c r="N235" s="198" t="str">
        <f>+IF('8 Mapa Riesgo, Plan Acción'!S237="","",'8 Mapa Riesgo, Plan Acción'!S237)</f>
        <v/>
      </c>
      <c r="O235" s="190" t="str">
        <f>+IF('8 Mapa Riesgo, Plan Acción'!T237="","",'8 Mapa Riesgo, Plan Acción'!T237)</f>
        <v/>
      </c>
      <c r="P235" s="190" t="str">
        <f>+IF('8 Mapa Riesgo, Plan Acción'!U237="","",'8 Mapa Riesgo, Plan Acción'!U237)</f>
        <v/>
      </c>
      <c r="Q235" s="130" t="str">
        <f>+IF('8 Mapa Riesgo, Plan Acción'!V237="","",'8 Mapa Riesgo, Plan Acción'!V237)</f>
        <v/>
      </c>
      <c r="R235" s="130" t="str">
        <f>+IF('8 Mapa Riesgo, Plan Acción'!W237="","",'8 Mapa Riesgo, Plan Acción'!W237)</f>
        <v/>
      </c>
      <c r="U235" s="51"/>
      <c r="V235" s="51"/>
      <c r="W235" s="51"/>
      <c r="X235" s="51"/>
      <c r="Y235" s="51"/>
      <c r="Z235" s="51"/>
    </row>
    <row r="236" spans="1:26" s="52" customFormat="1" x14ac:dyDescent="0.35">
      <c r="A236" s="786"/>
      <c r="B236" s="767"/>
      <c r="C236" s="794"/>
      <c r="D236" s="767"/>
      <c r="E236" s="770"/>
      <c r="F236" s="774"/>
      <c r="G236" s="792"/>
      <c r="H236" s="185" t="str">
        <f>+IF('8 Mapa Riesgo, Plan Acción'!M238="","",'8 Mapa Riesgo, Plan Acción'!M238)</f>
        <v/>
      </c>
      <c r="I236" s="107" t="str">
        <f>+IF('8 Mapa Riesgo, Plan Acción'!N238="","",'8 Mapa Riesgo, Plan Acción'!N238)</f>
        <v/>
      </c>
      <c r="J236" s="137" t="str">
        <f>+IF('8 Mapa Riesgo, Plan Acción'!O238="","",'8 Mapa Riesgo, Plan Acción'!O238)</f>
        <v/>
      </c>
      <c r="K236" s="137" t="str">
        <f>+IF('8 Mapa Riesgo, Plan Acción'!P238="","",'8 Mapa Riesgo, Plan Acción'!P238)</f>
        <v/>
      </c>
      <c r="L236" s="210" t="str">
        <f>+IF('8 Mapa Riesgo, Plan Acción'!Q238="","",'8 Mapa Riesgo, Plan Acción'!Q238)</f>
        <v/>
      </c>
      <c r="M236" s="211" t="str">
        <f>+IF('8 Mapa Riesgo, Plan Acción'!R238="","",'8 Mapa Riesgo, Plan Acción'!R238)</f>
        <v/>
      </c>
      <c r="N236" s="196" t="str">
        <f>+IF('8 Mapa Riesgo, Plan Acción'!S238="","",'8 Mapa Riesgo, Plan Acción'!S238)</f>
        <v/>
      </c>
      <c r="O236" s="137" t="str">
        <f>+IF('8 Mapa Riesgo, Plan Acción'!T238="","",'8 Mapa Riesgo, Plan Acción'!T238)</f>
        <v/>
      </c>
      <c r="P236" s="137" t="str">
        <f>+IF('8 Mapa Riesgo, Plan Acción'!U238="","",'8 Mapa Riesgo, Plan Acción'!U238)</f>
        <v/>
      </c>
      <c r="Q236" s="138" t="str">
        <f>+IF('8 Mapa Riesgo, Plan Acción'!V238="","",'8 Mapa Riesgo, Plan Acción'!V238)</f>
        <v/>
      </c>
      <c r="R236" s="138" t="str">
        <f>+IF('8 Mapa Riesgo, Plan Acción'!W238="","",'8 Mapa Riesgo, Plan Acción'!W238)</f>
        <v/>
      </c>
      <c r="U236" s="51"/>
      <c r="V236" s="51"/>
      <c r="W236" s="51"/>
      <c r="X236" s="51"/>
      <c r="Y236" s="51"/>
      <c r="Z236" s="51"/>
    </row>
    <row r="237" spans="1:26" s="52" customFormat="1" x14ac:dyDescent="0.35">
      <c r="A237" s="786"/>
      <c r="B237" s="767"/>
      <c r="C237" s="794"/>
      <c r="D237" s="767"/>
      <c r="E237" s="770"/>
      <c r="F237" s="774"/>
      <c r="G237" s="792"/>
      <c r="H237" s="185" t="str">
        <f>+IF('8 Mapa Riesgo, Plan Acción'!M239="","",'8 Mapa Riesgo, Plan Acción'!M239)</f>
        <v/>
      </c>
      <c r="I237" s="107" t="str">
        <f>+IF('8 Mapa Riesgo, Plan Acción'!N239="","",'8 Mapa Riesgo, Plan Acción'!N239)</f>
        <v/>
      </c>
      <c r="J237" s="137" t="str">
        <f>+IF('8 Mapa Riesgo, Plan Acción'!O239="","",'8 Mapa Riesgo, Plan Acción'!O239)</f>
        <v/>
      </c>
      <c r="K237" s="137" t="str">
        <f>+IF('8 Mapa Riesgo, Plan Acción'!P239="","",'8 Mapa Riesgo, Plan Acción'!P239)</f>
        <v/>
      </c>
      <c r="L237" s="210" t="str">
        <f>+IF('8 Mapa Riesgo, Plan Acción'!Q239="","",'8 Mapa Riesgo, Plan Acción'!Q239)</f>
        <v/>
      </c>
      <c r="M237" s="211" t="str">
        <f>+IF('8 Mapa Riesgo, Plan Acción'!R239="","",'8 Mapa Riesgo, Plan Acción'!R239)</f>
        <v/>
      </c>
      <c r="N237" s="196" t="str">
        <f>+IF('8 Mapa Riesgo, Plan Acción'!S239="","",'8 Mapa Riesgo, Plan Acción'!S239)</f>
        <v/>
      </c>
      <c r="O237" s="137" t="str">
        <f>+IF('8 Mapa Riesgo, Plan Acción'!T239="","",'8 Mapa Riesgo, Plan Acción'!T239)</f>
        <v/>
      </c>
      <c r="P237" s="137" t="str">
        <f>+IF('8 Mapa Riesgo, Plan Acción'!U239="","",'8 Mapa Riesgo, Plan Acción'!U239)</f>
        <v/>
      </c>
      <c r="Q237" s="138" t="str">
        <f>+IF('8 Mapa Riesgo, Plan Acción'!V239="","",'8 Mapa Riesgo, Plan Acción'!V239)</f>
        <v/>
      </c>
      <c r="R237" s="138" t="str">
        <f>+IF('8 Mapa Riesgo, Plan Acción'!W239="","",'8 Mapa Riesgo, Plan Acción'!W239)</f>
        <v/>
      </c>
      <c r="U237" s="51"/>
      <c r="V237" s="51"/>
      <c r="W237" s="51"/>
      <c r="X237" s="51"/>
      <c r="Y237" s="51"/>
      <c r="Z237" s="51"/>
    </row>
    <row r="238" spans="1:26" s="52" customFormat="1" x14ac:dyDescent="0.35">
      <c r="A238" s="786"/>
      <c r="B238" s="767"/>
      <c r="C238" s="794" t="s">
        <v>259</v>
      </c>
      <c r="D238" s="767" t="str">
        <f>+IF('5 Valoración Control'!G240="","",'5 Valoración Control'!G240)</f>
        <v/>
      </c>
      <c r="E238" s="770"/>
      <c r="F238" s="774"/>
      <c r="G238" s="792"/>
      <c r="H238" s="185" t="str">
        <f>+IF('8 Mapa Riesgo, Plan Acción'!M240="","",'8 Mapa Riesgo, Plan Acción'!M240)</f>
        <v/>
      </c>
      <c r="I238" s="107" t="str">
        <f>+IF('8 Mapa Riesgo, Plan Acción'!N240="","",'8 Mapa Riesgo, Plan Acción'!N240)</f>
        <v/>
      </c>
      <c r="J238" s="137" t="str">
        <f>+IF('8 Mapa Riesgo, Plan Acción'!O240="","",'8 Mapa Riesgo, Plan Acción'!O240)</f>
        <v/>
      </c>
      <c r="K238" s="137" t="str">
        <f>+IF('8 Mapa Riesgo, Plan Acción'!P240="","",'8 Mapa Riesgo, Plan Acción'!P240)</f>
        <v/>
      </c>
      <c r="L238" s="210" t="str">
        <f>+IF('8 Mapa Riesgo, Plan Acción'!Q240="","",'8 Mapa Riesgo, Plan Acción'!Q240)</f>
        <v/>
      </c>
      <c r="M238" s="211" t="str">
        <f>+IF('8 Mapa Riesgo, Plan Acción'!R240="","",'8 Mapa Riesgo, Plan Acción'!R240)</f>
        <v/>
      </c>
      <c r="N238" s="196" t="str">
        <f>+IF('8 Mapa Riesgo, Plan Acción'!S240="","",'8 Mapa Riesgo, Plan Acción'!S240)</f>
        <v/>
      </c>
      <c r="O238" s="137" t="str">
        <f>+IF('8 Mapa Riesgo, Plan Acción'!T240="","",'8 Mapa Riesgo, Plan Acción'!T240)</f>
        <v/>
      </c>
      <c r="P238" s="137" t="str">
        <f>+IF('8 Mapa Riesgo, Plan Acción'!U240="","",'8 Mapa Riesgo, Plan Acción'!U240)</f>
        <v/>
      </c>
      <c r="Q238" s="138" t="str">
        <f>+IF('8 Mapa Riesgo, Plan Acción'!V240="","",'8 Mapa Riesgo, Plan Acción'!V240)</f>
        <v/>
      </c>
      <c r="R238" s="138" t="str">
        <f>+IF('8 Mapa Riesgo, Plan Acción'!W240="","",'8 Mapa Riesgo, Plan Acción'!W240)</f>
        <v/>
      </c>
      <c r="U238" s="51"/>
      <c r="V238" s="51"/>
      <c r="W238" s="51"/>
      <c r="X238" s="51"/>
      <c r="Y238" s="51"/>
      <c r="Z238" s="51"/>
    </row>
    <row r="239" spans="1:26" s="52" customFormat="1" x14ac:dyDescent="0.35">
      <c r="A239" s="786"/>
      <c r="B239" s="767"/>
      <c r="C239" s="794"/>
      <c r="D239" s="767"/>
      <c r="E239" s="770"/>
      <c r="F239" s="774"/>
      <c r="G239" s="792"/>
      <c r="H239" s="185" t="str">
        <f>+IF('8 Mapa Riesgo, Plan Acción'!M241="","",'8 Mapa Riesgo, Plan Acción'!M241)</f>
        <v/>
      </c>
      <c r="I239" s="107" t="str">
        <f>+IF('8 Mapa Riesgo, Plan Acción'!N241="","",'8 Mapa Riesgo, Plan Acción'!N241)</f>
        <v/>
      </c>
      <c r="J239" s="137" t="str">
        <f>+IF('8 Mapa Riesgo, Plan Acción'!O241="","",'8 Mapa Riesgo, Plan Acción'!O241)</f>
        <v/>
      </c>
      <c r="K239" s="137" t="str">
        <f>+IF('8 Mapa Riesgo, Plan Acción'!P241="","",'8 Mapa Riesgo, Plan Acción'!P241)</f>
        <v/>
      </c>
      <c r="L239" s="210" t="str">
        <f>+IF('8 Mapa Riesgo, Plan Acción'!Q241="","",'8 Mapa Riesgo, Plan Acción'!Q241)</f>
        <v/>
      </c>
      <c r="M239" s="211" t="str">
        <f>+IF('8 Mapa Riesgo, Plan Acción'!R241="","",'8 Mapa Riesgo, Plan Acción'!R241)</f>
        <v/>
      </c>
      <c r="N239" s="196" t="str">
        <f>+IF('8 Mapa Riesgo, Plan Acción'!S241="","",'8 Mapa Riesgo, Plan Acción'!S241)</f>
        <v/>
      </c>
      <c r="O239" s="137" t="str">
        <f>+IF('8 Mapa Riesgo, Plan Acción'!T241="","",'8 Mapa Riesgo, Plan Acción'!T241)</f>
        <v/>
      </c>
      <c r="P239" s="137" t="str">
        <f>+IF('8 Mapa Riesgo, Plan Acción'!U241="","",'8 Mapa Riesgo, Plan Acción'!U241)</f>
        <v/>
      </c>
      <c r="Q239" s="138" t="str">
        <f>+IF('8 Mapa Riesgo, Plan Acción'!V241="","",'8 Mapa Riesgo, Plan Acción'!V241)</f>
        <v/>
      </c>
      <c r="R239" s="138" t="str">
        <f>+IF('8 Mapa Riesgo, Plan Acción'!W241="","",'8 Mapa Riesgo, Plan Acción'!W241)</f>
        <v/>
      </c>
      <c r="U239" s="51"/>
      <c r="V239" s="51"/>
      <c r="W239" s="51"/>
      <c r="X239" s="51"/>
      <c r="Y239" s="51"/>
      <c r="Z239" s="51"/>
    </row>
    <row r="240" spans="1:26" s="52" customFormat="1" x14ac:dyDescent="0.35">
      <c r="A240" s="786"/>
      <c r="B240" s="767"/>
      <c r="C240" s="794"/>
      <c r="D240" s="767"/>
      <c r="E240" s="770"/>
      <c r="F240" s="774"/>
      <c r="G240" s="792"/>
      <c r="H240" s="185" t="str">
        <f>+IF('8 Mapa Riesgo, Plan Acción'!M242="","",'8 Mapa Riesgo, Plan Acción'!M242)</f>
        <v/>
      </c>
      <c r="I240" s="107" t="str">
        <f>+IF('8 Mapa Riesgo, Plan Acción'!N242="","",'8 Mapa Riesgo, Plan Acción'!N242)</f>
        <v/>
      </c>
      <c r="J240" s="137" t="str">
        <f>+IF('8 Mapa Riesgo, Plan Acción'!O242="","",'8 Mapa Riesgo, Plan Acción'!O242)</f>
        <v/>
      </c>
      <c r="K240" s="137" t="str">
        <f>+IF('8 Mapa Riesgo, Plan Acción'!P242="","",'8 Mapa Riesgo, Plan Acción'!P242)</f>
        <v/>
      </c>
      <c r="L240" s="210" t="str">
        <f>+IF('8 Mapa Riesgo, Plan Acción'!Q242="","",'8 Mapa Riesgo, Plan Acción'!Q242)</f>
        <v/>
      </c>
      <c r="M240" s="211" t="str">
        <f>+IF('8 Mapa Riesgo, Plan Acción'!R242="","",'8 Mapa Riesgo, Plan Acción'!R242)</f>
        <v/>
      </c>
      <c r="N240" s="196" t="str">
        <f>+IF('8 Mapa Riesgo, Plan Acción'!S242="","",'8 Mapa Riesgo, Plan Acción'!S242)</f>
        <v/>
      </c>
      <c r="O240" s="137" t="str">
        <f>+IF('8 Mapa Riesgo, Plan Acción'!T242="","",'8 Mapa Riesgo, Plan Acción'!T242)</f>
        <v/>
      </c>
      <c r="P240" s="137" t="str">
        <f>+IF('8 Mapa Riesgo, Plan Acción'!U242="","",'8 Mapa Riesgo, Plan Acción'!U242)</f>
        <v/>
      </c>
      <c r="Q240" s="138" t="str">
        <f>+IF('8 Mapa Riesgo, Plan Acción'!V242="","",'8 Mapa Riesgo, Plan Acción'!V242)</f>
        <v/>
      </c>
      <c r="R240" s="138" t="str">
        <f>+IF('8 Mapa Riesgo, Plan Acción'!W242="","",'8 Mapa Riesgo, Plan Acción'!W242)</f>
        <v/>
      </c>
      <c r="U240" s="51"/>
      <c r="V240" s="51"/>
      <c r="W240" s="51"/>
      <c r="X240" s="51"/>
      <c r="Y240" s="51"/>
      <c r="Z240" s="51"/>
    </row>
    <row r="241" spans="1:26" s="52" customFormat="1" x14ac:dyDescent="0.35">
      <c r="A241" s="786"/>
      <c r="B241" s="767"/>
      <c r="C241" s="794" t="s">
        <v>260</v>
      </c>
      <c r="D241" s="767" t="str">
        <f>+IF('5 Valoración Control'!G243="","",'5 Valoración Control'!G243)</f>
        <v/>
      </c>
      <c r="E241" s="770"/>
      <c r="F241" s="774"/>
      <c r="G241" s="792"/>
      <c r="H241" s="185" t="str">
        <f>+IF('8 Mapa Riesgo, Plan Acción'!M243="","",'8 Mapa Riesgo, Plan Acción'!M243)</f>
        <v/>
      </c>
      <c r="I241" s="107" t="str">
        <f>+IF('8 Mapa Riesgo, Plan Acción'!N243="","",'8 Mapa Riesgo, Plan Acción'!N243)</f>
        <v/>
      </c>
      <c r="J241" s="137" t="str">
        <f>+IF('8 Mapa Riesgo, Plan Acción'!O243="","",'8 Mapa Riesgo, Plan Acción'!O243)</f>
        <v/>
      </c>
      <c r="K241" s="137" t="str">
        <f>+IF('8 Mapa Riesgo, Plan Acción'!P243="","",'8 Mapa Riesgo, Plan Acción'!P243)</f>
        <v/>
      </c>
      <c r="L241" s="210" t="str">
        <f>+IF('8 Mapa Riesgo, Plan Acción'!Q243="","",'8 Mapa Riesgo, Plan Acción'!Q243)</f>
        <v/>
      </c>
      <c r="M241" s="211" t="str">
        <f>+IF('8 Mapa Riesgo, Plan Acción'!R243="","",'8 Mapa Riesgo, Plan Acción'!R243)</f>
        <v/>
      </c>
      <c r="N241" s="196" t="str">
        <f>+IF('8 Mapa Riesgo, Plan Acción'!S243="","",'8 Mapa Riesgo, Plan Acción'!S243)</f>
        <v/>
      </c>
      <c r="O241" s="137" t="str">
        <f>+IF('8 Mapa Riesgo, Plan Acción'!T243="","",'8 Mapa Riesgo, Plan Acción'!T243)</f>
        <v/>
      </c>
      <c r="P241" s="137" t="str">
        <f>+IF('8 Mapa Riesgo, Plan Acción'!U243="","",'8 Mapa Riesgo, Plan Acción'!U243)</f>
        <v/>
      </c>
      <c r="Q241" s="138" t="str">
        <f>+IF('8 Mapa Riesgo, Plan Acción'!V243="","",'8 Mapa Riesgo, Plan Acción'!V243)</f>
        <v/>
      </c>
      <c r="R241" s="138" t="str">
        <f>+IF('8 Mapa Riesgo, Plan Acción'!W243="","",'8 Mapa Riesgo, Plan Acción'!W243)</f>
        <v/>
      </c>
      <c r="U241" s="51"/>
      <c r="V241" s="51"/>
      <c r="W241" s="51"/>
      <c r="X241" s="51"/>
      <c r="Y241" s="51"/>
      <c r="Z241" s="51"/>
    </row>
    <row r="242" spans="1:26" s="52" customFormat="1" x14ac:dyDescent="0.35">
      <c r="A242" s="786"/>
      <c r="B242" s="767"/>
      <c r="C242" s="794"/>
      <c r="D242" s="767"/>
      <c r="E242" s="770"/>
      <c r="F242" s="774"/>
      <c r="G242" s="792"/>
      <c r="H242" s="185" t="str">
        <f>+IF('8 Mapa Riesgo, Plan Acción'!M244="","",'8 Mapa Riesgo, Plan Acción'!M244)</f>
        <v/>
      </c>
      <c r="I242" s="107" t="str">
        <f>+IF('8 Mapa Riesgo, Plan Acción'!N244="","",'8 Mapa Riesgo, Plan Acción'!N244)</f>
        <v/>
      </c>
      <c r="J242" s="137" t="str">
        <f>+IF('8 Mapa Riesgo, Plan Acción'!O244="","",'8 Mapa Riesgo, Plan Acción'!O244)</f>
        <v/>
      </c>
      <c r="K242" s="137" t="str">
        <f>+IF('8 Mapa Riesgo, Plan Acción'!P244="","",'8 Mapa Riesgo, Plan Acción'!P244)</f>
        <v/>
      </c>
      <c r="L242" s="210" t="str">
        <f>+IF('8 Mapa Riesgo, Plan Acción'!Q244="","",'8 Mapa Riesgo, Plan Acción'!Q244)</f>
        <v/>
      </c>
      <c r="M242" s="211" t="str">
        <f>+IF('8 Mapa Riesgo, Plan Acción'!R244="","",'8 Mapa Riesgo, Plan Acción'!R244)</f>
        <v/>
      </c>
      <c r="N242" s="196" t="str">
        <f>+IF('8 Mapa Riesgo, Plan Acción'!S244="","",'8 Mapa Riesgo, Plan Acción'!S244)</f>
        <v/>
      </c>
      <c r="O242" s="137" t="str">
        <f>+IF('8 Mapa Riesgo, Plan Acción'!T244="","",'8 Mapa Riesgo, Plan Acción'!T244)</f>
        <v/>
      </c>
      <c r="P242" s="137" t="str">
        <f>+IF('8 Mapa Riesgo, Plan Acción'!U244="","",'8 Mapa Riesgo, Plan Acción'!U244)</f>
        <v/>
      </c>
      <c r="Q242" s="138" t="str">
        <f>+IF('8 Mapa Riesgo, Plan Acción'!V244="","",'8 Mapa Riesgo, Plan Acción'!V244)</f>
        <v/>
      </c>
      <c r="R242" s="138" t="str">
        <f>+IF('8 Mapa Riesgo, Plan Acción'!W244="","",'8 Mapa Riesgo, Plan Acción'!W244)</f>
        <v/>
      </c>
      <c r="U242" s="51"/>
      <c r="V242" s="51"/>
      <c r="W242" s="51"/>
      <c r="X242" s="51"/>
      <c r="Y242" s="51"/>
      <c r="Z242" s="51"/>
    </row>
    <row r="243" spans="1:26" s="52" customFormat="1" x14ac:dyDescent="0.35">
      <c r="A243" s="786"/>
      <c r="B243" s="767"/>
      <c r="C243" s="794"/>
      <c r="D243" s="767"/>
      <c r="E243" s="770"/>
      <c r="F243" s="774"/>
      <c r="G243" s="792"/>
      <c r="H243" s="185" t="str">
        <f>+IF('8 Mapa Riesgo, Plan Acción'!M245="","",'8 Mapa Riesgo, Plan Acción'!M245)</f>
        <v/>
      </c>
      <c r="I243" s="107" t="str">
        <f>+IF('8 Mapa Riesgo, Plan Acción'!N245="","",'8 Mapa Riesgo, Plan Acción'!N245)</f>
        <v/>
      </c>
      <c r="J243" s="137" t="str">
        <f>+IF('8 Mapa Riesgo, Plan Acción'!O245="","",'8 Mapa Riesgo, Plan Acción'!O245)</f>
        <v/>
      </c>
      <c r="K243" s="137" t="str">
        <f>+IF('8 Mapa Riesgo, Plan Acción'!P245="","",'8 Mapa Riesgo, Plan Acción'!P245)</f>
        <v/>
      </c>
      <c r="L243" s="210" t="str">
        <f>+IF('8 Mapa Riesgo, Plan Acción'!Q245="","",'8 Mapa Riesgo, Plan Acción'!Q245)</f>
        <v/>
      </c>
      <c r="M243" s="211" t="str">
        <f>+IF('8 Mapa Riesgo, Plan Acción'!R245="","",'8 Mapa Riesgo, Plan Acción'!R245)</f>
        <v/>
      </c>
      <c r="N243" s="196" t="str">
        <f>+IF('8 Mapa Riesgo, Plan Acción'!S245="","",'8 Mapa Riesgo, Plan Acción'!S245)</f>
        <v/>
      </c>
      <c r="O243" s="137" t="str">
        <f>+IF('8 Mapa Riesgo, Plan Acción'!T245="","",'8 Mapa Riesgo, Plan Acción'!T245)</f>
        <v/>
      </c>
      <c r="P243" s="137" t="str">
        <f>+IF('8 Mapa Riesgo, Plan Acción'!U245="","",'8 Mapa Riesgo, Plan Acción'!U245)</f>
        <v/>
      </c>
      <c r="Q243" s="138" t="str">
        <f>+IF('8 Mapa Riesgo, Plan Acción'!V245="","",'8 Mapa Riesgo, Plan Acción'!V245)</f>
        <v/>
      </c>
      <c r="R243" s="138" t="str">
        <f>+IF('8 Mapa Riesgo, Plan Acción'!W245="","",'8 Mapa Riesgo, Plan Acción'!W245)</f>
        <v/>
      </c>
      <c r="U243" s="51"/>
      <c r="V243" s="51"/>
      <c r="W243" s="51"/>
      <c r="X243" s="51"/>
      <c r="Y243" s="51"/>
      <c r="Z243" s="51"/>
    </row>
    <row r="244" spans="1:26" s="52" customFormat="1" x14ac:dyDescent="0.35">
      <c r="A244" s="786"/>
      <c r="B244" s="767"/>
      <c r="C244" s="794" t="s">
        <v>261</v>
      </c>
      <c r="D244" s="767" t="str">
        <f>+IF('5 Valoración Control'!G246="","",'5 Valoración Control'!G246)</f>
        <v/>
      </c>
      <c r="E244" s="770"/>
      <c r="F244" s="774"/>
      <c r="G244" s="792"/>
      <c r="H244" s="185" t="str">
        <f>+IF('8 Mapa Riesgo, Plan Acción'!M246="","",'8 Mapa Riesgo, Plan Acción'!M246)</f>
        <v/>
      </c>
      <c r="I244" s="107" t="str">
        <f>+IF('8 Mapa Riesgo, Plan Acción'!N246="","",'8 Mapa Riesgo, Plan Acción'!N246)</f>
        <v/>
      </c>
      <c r="J244" s="137" t="str">
        <f>+IF('8 Mapa Riesgo, Plan Acción'!O246="","",'8 Mapa Riesgo, Plan Acción'!O246)</f>
        <v/>
      </c>
      <c r="K244" s="137" t="str">
        <f>+IF('8 Mapa Riesgo, Plan Acción'!P246="","",'8 Mapa Riesgo, Plan Acción'!P246)</f>
        <v/>
      </c>
      <c r="L244" s="210" t="str">
        <f>+IF('8 Mapa Riesgo, Plan Acción'!Q246="","",'8 Mapa Riesgo, Plan Acción'!Q246)</f>
        <v/>
      </c>
      <c r="M244" s="211" t="str">
        <f>+IF('8 Mapa Riesgo, Plan Acción'!R246="","",'8 Mapa Riesgo, Plan Acción'!R246)</f>
        <v/>
      </c>
      <c r="N244" s="196" t="str">
        <f>+IF('8 Mapa Riesgo, Plan Acción'!S246="","",'8 Mapa Riesgo, Plan Acción'!S246)</f>
        <v/>
      </c>
      <c r="O244" s="137" t="str">
        <f>+IF('8 Mapa Riesgo, Plan Acción'!T246="","",'8 Mapa Riesgo, Plan Acción'!T246)</f>
        <v/>
      </c>
      <c r="P244" s="137" t="str">
        <f>+IF('8 Mapa Riesgo, Plan Acción'!U246="","",'8 Mapa Riesgo, Plan Acción'!U246)</f>
        <v/>
      </c>
      <c r="Q244" s="138" t="str">
        <f>+IF('8 Mapa Riesgo, Plan Acción'!V246="","",'8 Mapa Riesgo, Plan Acción'!V246)</f>
        <v/>
      </c>
      <c r="R244" s="138" t="str">
        <f>+IF('8 Mapa Riesgo, Plan Acción'!W246="","",'8 Mapa Riesgo, Plan Acción'!W246)</f>
        <v/>
      </c>
      <c r="U244" s="51"/>
      <c r="V244" s="51"/>
      <c r="W244" s="51"/>
      <c r="X244" s="51"/>
      <c r="Y244" s="51"/>
      <c r="Z244" s="51"/>
    </row>
    <row r="245" spans="1:26" s="52" customFormat="1" x14ac:dyDescent="0.35">
      <c r="A245" s="786"/>
      <c r="B245" s="767"/>
      <c r="C245" s="794"/>
      <c r="D245" s="767"/>
      <c r="E245" s="770"/>
      <c r="F245" s="774"/>
      <c r="G245" s="792"/>
      <c r="H245" s="185" t="str">
        <f>+IF('8 Mapa Riesgo, Plan Acción'!M247="","",'8 Mapa Riesgo, Plan Acción'!M247)</f>
        <v/>
      </c>
      <c r="I245" s="107" t="str">
        <f>+IF('8 Mapa Riesgo, Plan Acción'!N247="","",'8 Mapa Riesgo, Plan Acción'!N247)</f>
        <v/>
      </c>
      <c r="J245" s="137" t="str">
        <f>+IF('8 Mapa Riesgo, Plan Acción'!O247="","",'8 Mapa Riesgo, Plan Acción'!O247)</f>
        <v/>
      </c>
      <c r="K245" s="137" t="str">
        <f>+IF('8 Mapa Riesgo, Plan Acción'!P247="","",'8 Mapa Riesgo, Plan Acción'!P247)</f>
        <v/>
      </c>
      <c r="L245" s="210" t="str">
        <f>+IF('8 Mapa Riesgo, Plan Acción'!Q247="","",'8 Mapa Riesgo, Plan Acción'!Q247)</f>
        <v/>
      </c>
      <c r="M245" s="211" t="str">
        <f>+IF('8 Mapa Riesgo, Plan Acción'!R247="","",'8 Mapa Riesgo, Plan Acción'!R247)</f>
        <v/>
      </c>
      <c r="N245" s="196" t="str">
        <f>+IF('8 Mapa Riesgo, Plan Acción'!S247="","",'8 Mapa Riesgo, Plan Acción'!S247)</f>
        <v/>
      </c>
      <c r="O245" s="137" t="str">
        <f>+IF('8 Mapa Riesgo, Plan Acción'!T247="","",'8 Mapa Riesgo, Plan Acción'!T247)</f>
        <v/>
      </c>
      <c r="P245" s="137" t="str">
        <f>+IF('8 Mapa Riesgo, Plan Acción'!U247="","",'8 Mapa Riesgo, Plan Acción'!U247)</f>
        <v/>
      </c>
      <c r="Q245" s="138" t="str">
        <f>+IF('8 Mapa Riesgo, Plan Acción'!V247="","",'8 Mapa Riesgo, Plan Acción'!V247)</f>
        <v/>
      </c>
      <c r="R245" s="138" t="str">
        <f>+IF('8 Mapa Riesgo, Plan Acción'!W247="","",'8 Mapa Riesgo, Plan Acción'!W247)</f>
        <v/>
      </c>
      <c r="U245" s="51"/>
      <c r="V245" s="51"/>
      <c r="W245" s="51"/>
      <c r="X245" s="51"/>
      <c r="Y245" s="51"/>
      <c r="Z245" s="51"/>
    </row>
    <row r="246" spans="1:26" s="52" customFormat="1" x14ac:dyDescent="0.35">
      <c r="A246" s="786"/>
      <c r="B246" s="767"/>
      <c r="C246" s="794"/>
      <c r="D246" s="767"/>
      <c r="E246" s="770"/>
      <c r="F246" s="774"/>
      <c r="G246" s="792"/>
      <c r="H246" s="185" t="str">
        <f>+IF('8 Mapa Riesgo, Plan Acción'!M248="","",'8 Mapa Riesgo, Plan Acción'!M248)</f>
        <v/>
      </c>
      <c r="I246" s="107" t="str">
        <f>+IF('8 Mapa Riesgo, Plan Acción'!N248="","",'8 Mapa Riesgo, Plan Acción'!N248)</f>
        <v/>
      </c>
      <c r="J246" s="137" t="str">
        <f>+IF('8 Mapa Riesgo, Plan Acción'!O248="","",'8 Mapa Riesgo, Plan Acción'!O248)</f>
        <v/>
      </c>
      <c r="K246" s="137" t="str">
        <f>+IF('8 Mapa Riesgo, Plan Acción'!P248="","",'8 Mapa Riesgo, Plan Acción'!P248)</f>
        <v/>
      </c>
      <c r="L246" s="210" t="str">
        <f>+IF('8 Mapa Riesgo, Plan Acción'!Q248="","",'8 Mapa Riesgo, Plan Acción'!Q248)</f>
        <v/>
      </c>
      <c r="M246" s="211" t="str">
        <f>+IF('8 Mapa Riesgo, Plan Acción'!R248="","",'8 Mapa Riesgo, Plan Acción'!R248)</f>
        <v/>
      </c>
      <c r="N246" s="196" t="str">
        <f>+IF('8 Mapa Riesgo, Plan Acción'!S248="","",'8 Mapa Riesgo, Plan Acción'!S248)</f>
        <v/>
      </c>
      <c r="O246" s="137" t="str">
        <f>+IF('8 Mapa Riesgo, Plan Acción'!T248="","",'8 Mapa Riesgo, Plan Acción'!T248)</f>
        <v/>
      </c>
      <c r="P246" s="137" t="str">
        <f>+IF('8 Mapa Riesgo, Plan Acción'!U248="","",'8 Mapa Riesgo, Plan Acción'!U248)</f>
        <v/>
      </c>
      <c r="Q246" s="138" t="str">
        <f>+IF('8 Mapa Riesgo, Plan Acción'!V248="","",'8 Mapa Riesgo, Plan Acción'!V248)</f>
        <v/>
      </c>
      <c r="R246" s="138" t="str">
        <f>+IF('8 Mapa Riesgo, Plan Acción'!W248="","",'8 Mapa Riesgo, Plan Acción'!W248)</f>
        <v/>
      </c>
      <c r="U246" s="51"/>
      <c r="V246" s="51"/>
      <c r="W246" s="51"/>
      <c r="X246" s="51"/>
      <c r="Y246" s="51"/>
      <c r="Z246" s="51"/>
    </row>
    <row r="247" spans="1:26" s="52" customFormat="1" x14ac:dyDescent="0.35">
      <c r="A247" s="786"/>
      <c r="B247" s="767"/>
      <c r="C247" s="794" t="s">
        <v>262</v>
      </c>
      <c r="D247" s="767" t="str">
        <f>+IF('5 Valoración Control'!G249="","",'5 Valoración Control'!G249)</f>
        <v/>
      </c>
      <c r="E247" s="770"/>
      <c r="F247" s="774"/>
      <c r="G247" s="792"/>
      <c r="H247" s="185" t="str">
        <f>+IF('8 Mapa Riesgo, Plan Acción'!M249="","",'8 Mapa Riesgo, Plan Acción'!M249)</f>
        <v/>
      </c>
      <c r="I247" s="107" t="str">
        <f>+IF('8 Mapa Riesgo, Plan Acción'!N249="","",'8 Mapa Riesgo, Plan Acción'!N249)</f>
        <v/>
      </c>
      <c r="J247" s="137" t="str">
        <f>+IF('8 Mapa Riesgo, Plan Acción'!O249="","",'8 Mapa Riesgo, Plan Acción'!O249)</f>
        <v/>
      </c>
      <c r="K247" s="137" t="str">
        <f>+IF('8 Mapa Riesgo, Plan Acción'!P249="","",'8 Mapa Riesgo, Plan Acción'!P249)</f>
        <v/>
      </c>
      <c r="L247" s="210" t="str">
        <f>+IF('8 Mapa Riesgo, Plan Acción'!Q249="","",'8 Mapa Riesgo, Plan Acción'!Q249)</f>
        <v/>
      </c>
      <c r="M247" s="211" t="str">
        <f>+IF('8 Mapa Riesgo, Plan Acción'!R249="","",'8 Mapa Riesgo, Plan Acción'!R249)</f>
        <v/>
      </c>
      <c r="N247" s="196" t="str">
        <f>+IF('8 Mapa Riesgo, Plan Acción'!S249="","",'8 Mapa Riesgo, Plan Acción'!S249)</f>
        <v/>
      </c>
      <c r="O247" s="137" t="str">
        <f>+IF('8 Mapa Riesgo, Plan Acción'!T249="","",'8 Mapa Riesgo, Plan Acción'!T249)</f>
        <v/>
      </c>
      <c r="P247" s="137" t="str">
        <f>+IF('8 Mapa Riesgo, Plan Acción'!U249="","",'8 Mapa Riesgo, Plan Acción'!U249)</f>
        <v/>
      </c>
      <c r="Q247" s="138" t="str">
        <f>+IF('8 Mapa Riesgo, Plan Acción'!V249="","",'8 Mapa Riesgo, Plan Acción'!V249)</f>
        <v/>
      </c>
      <c r="R247" s="138" t="str">
        <f>+IF('8 Mapa Riesgo, Plan Acción'!W249="","",'8 Mapa Riesgo, Plan Acción'!W249)</f>
        <v/>
      </c>
      <c r="U247" s="51"/>
      <c r="V247" s="51"/>
      <c r="W247" s="51"/>
      <c r="X247" s="51"/>
      <c r="Y247" s="51"/>
      <c r="Z247" s="51"/>
    </row>
    <row r="248" spans="1:26" s="52" customFormat="1" x14ac:dyDescent="0.35">
      <c r="A248" s="786"/>
      <c r="B248" s="767"/>
      <c r="C248" s="794"/>
      <c r="D248" s="767"/>
      <c r="E248" s="770"/>
      <c r="F248" s="774"/>
      <c r="G248" s="792"/>
      <c r="H248" s="185" t="str">
        <f>+IF('8 Mapa Riesgo, Plan Acción'!M250="","",'8 Mapa Riesgo, Plan Acción'!M250)</f>
        <v/>
      </c>
      <c r="I248" s="107" t="str">
        <f>+IF('8 Mapa Riesgo, Plan Acción'!N250="","",'8 Mapa Riesgo, Plan Acción'!N250)</f>
        <v/>
      </c>
      <c r="J248" s="137" t="str">
        <f>+IF('8 Mapa Riesgo, Plan Acción'!O250="","",'8 Mapa Riesgo, Plan Acción'!O250)</f>
        <v/>
      </c>
      <c r="K248" s="137" t="str">
        <f>+IF('8 Mapa Riesgo, Plan Acción'!P250="","",'8 Mapa Riesgo, Plan Acción'!P250)</f>
        <v/>
      </c>
      <c r="L248" s="210" t="str">
        <f>+IF('8 Mapa Riesgo, Plan Acción'!Q250="","",'8 Mapa Riesgo, Plan Acción'!Q250)</f>
        <v/>
      </c>
      <c r="M248" s="211" t="str">
        <f>+IF('8 Mapa Riesgo, Plan Acción'!R250="","",'8 Mapa Riesgo, Plan Acción'!R250)</f>
        <v/>
      </c>
      <c r="N248" s="196" t="str">
        <f>+IF('8 Mapa Riesgo, Plan Acción'!S250="","",'8 Mapa Riesgo, Plan Acción'!S250)</f>
        <v/>
      </c>
      <c r="O248" s="137" t="str">
        <f>+IF('8 Mapa Riesgo, Plan Acción'!T250="","",'8 Mapa Riesgo, Plan Acción'!T250)</f>
        <v/>
      </c>
      <c r="P248" s="137" t="str">
        <f>+IF('8 Mapa Riesgo, Plan Acción'!U250="","",'8 Mapa Riesgo, Plan Acción'!U250)</f>
        <v/>
      </c>
      <c r="Q248" s="138" t="str">
        <f>+IF('8 Mapa Riesgo, Plan Acción'!V250="","",'8 Mapa Riesgo, Plan Acción'!V250)</f>
        <v/>
      </c>
      <c r="R248" s="138" t="str">
        <f>+IF('8 Mapa Riesgo, Plan Acción'!W250="","",'8 Mapa Riesgo, Plan Acción'!W250)</f>
        <v/>
      </c>
      <c r="U248" s="51"/>
      <c r="V248" s="51"/>
      <c r="W248" s="51"/>
      <c r="X248" s="51"/>
      <c r="Y248" s="51"/>
      <c r="Z248" s="51"/>
    </row>
    <row r="249" spans="1:26" s="52" customFormat="1" ht="12" thickBot="1" x14ac:dyDescent="0.4">
      <c r="A249" s="787"/>
      <c r="B249" s="780"/>
      <c r="C249" s="795"/>
      <c r="D249" s="780"/>
      <c r="E249" s="771"/>
      <c r="F249" s="775"/>
      <c r="G249" s="793"/>
      <c r="H249" s="186" t="str">
        <f>+IF('8 Mapa Riesgo, Plan Acción'!M251="","",'8 Mapa Riesgo, Plan Acción'!M251)</f>
        <v/>
      </c>
      <c r="I249" s="108" t="str">
        <f>+IF('8 Mapa Riesgo, Plan Acción'!N251="","",'8 Mapa Riesgo, Plan Acción'!N251)</f>
        <v/>
      </c>
      <c r="J249" s="192" t="str">
        <f>+IF('8 Mapa Riesgo, Plan Acción'!O251="","",'8 Mapa Riesgo, Plan Acción'!O251)</f>
        <v/>
      </c>
      <c r="K249" s="192" t="str">
        <f>+IF('8 Mapa Riesgo, Plan Acción'!P251="","",'8 Mapa Riesgo, Plan Acción'!P251)</f>
        <v/>
      </c>
      <c r="L249" s="212" t="str">
        <f>+IF('8 Mapa Riesgo, Plan Acción'!Q251="","",'8 Mapa Riesgo, Plan Acción'!Q251)</f>
        <v/>
      </c>
      <c r="M249" s="213" t="str">
        <f>+IF('8 Mapa Riesgo, Plan Acción'!R251="","",'8 Mapa Riesgo, Plan Acción'!R251)</f>
        <v/>
      </c>
      <c r="N249" s="197" t="str">
        <f>+IF('8 Mapa Riesgo, Plan Acción'!S251="","",'8 Mapa Riesgo, Plan Acción'!S251)</f>
        <v/>
      </c>
      <c r="O249" s="192" t="str">
        <f>+IF('8 Mapa Riesgo, Plan Acción'!T251="","",'8 Mapa Riesgo, Plan Acción'!T251)</f>
        <v/>
      </c>
      <c r="P249" s="192" t="str">
        <f>+IF('8 Mapa Riesgo, Plan Acción'!U251="","",'8 Mapa Riesgo, Plan Acción'!U251)</f>
        <v/>
      </c>
      <c r="Q249" s="139" t="str">
        <f>+IF('8 Mapa Riesgo, Plan Acción'!V251="","",'8 Mapa Riesgo, Plan Acción'!V251)</f>
        <v/>
      </c>
      <c r="R249" s="139" t="str">
        <f>+IF('8 Mapa Riesgo, Plan Acción'!W251="","",'8 Mapa Riesgo, Plan Acción'!W251)</f>
        <v/>
      </c>
      <c r="U249" s="51"/>
      <c r="V249" s="51"/>
      <c r="W249" s="51"/>
      <c r="X249" s="51"/>
      <c r="Y249" s="51"/>
      <c r="Z249" s="51"/>
    </row>
    <row r="250" spans="1:26" s="52" customFormat="1" x14ac:dyDescent="0.35">
      <c r="A250" s="785" t="str">
        <f>'1 Contexto e Identificación'!$A$27</f>
        <v>R17</v>
      </c>
      <c r="B250" s="789" t="str">
        <f>+'1 Contexto e Identificación'!$E$27</f>
        <v xml:space="preserve">  </v>
      </c>
      <c r="C250" s="798" t="s">
        <v>244</v>
      </c>
      <c r="D250" s="789" t="str">
        <f>+IF('5 Valoración Control'!G252="","",'5 Valoración Control'!G252)</f>
        <v/>
      </c>
      <c r="E250" s="769" t="str">
        <f>+'6 Mapa Calor Residual'!$C$28</f>
        <v/>
      </c>
      <c r="F250" s="773" t="str">
        <f>+'6 Mapa Calor Residual'!$D$28</f>
        <v/>
      </c>
      <c r="G250" s="791" t="str">
        <f>+'6 Mapa Calor Residual'!$E$28</f>
        <v/>
      </c>
      <c r="H250" s="187" t="str">
        <f>+IF('8 Mapa Riesgo, Plan Acción'!M252="","",'8 Mapa Riesgo, Plan Acción'!M252)</f>
        <v/>
      </c>
      <c r="I250" s="106" t="str">
        <f>+IF('8 Mapa Riesgo, Plan Acción'!N252="","",'8 Mapa Riesgo, Plan Acción'!N252)</f>
        <v/>
      </c>
      <c r="J250" s="190" t="str">
        <f>+IF('8 Mapa Riesgo, Plan Acción'!O252="","",'8 Mapa Riesgo, Plan Acción'!O252)</f>
        <v/>
      </c>
      <c r="K250" s="190" t="str">
        <f>+IF('8 Mapa Riesgo, Plan Acción'!P252="","",'8 Mapa Riesgo, Plan Acción'!P252)</f>
        <v/>
      </c>
      <c r="L250" s="214" t="str">
        <f>+IF('8 Mapa Riesgo, Plan Acción'!Q252="","",'8 Mapa Riesgo, Plan Acción'!Q252)</f>
        <v/>
      </c>
      <c r="M250" s="215" t="str">
        <f>+IF('8 Mapa Riesgo, Plan Acción'!R252="","",'8 Mapa Riesgo, Plan Acción'!R252)</f>
        <v/>
      </c>
      <c r="N250" s="198" t="str">
        <f>+IF('8 Mapa Riesgo, Plan Acción'!S252="","",'8 Mapa Riesgo, Plan Acción'!S252)</f>
        <v/>
      </c>
      <c r="O250" s="190" t="str">
        <f>+IF('8 Mapa Riesgo, Plan Acción'!T252="","",'8 Mapa Riesgo, Plan Acción'!T252)</f>
        <v/>
      </c>
      <c r="P250" s="190" t="str">
        <f>+IF('8 Mapa Riesgo, Plan Acción'!U252="","",'8 Mapa Riesgo, Plan Acción'!U252)</f>
        <v/>
      </c>
      <c r="Q250" s="130" t="str">
        <f>+IF('8 Mapa Riesgo, Plan Acción'!V252="","",'8 Mapa Riesgo, Plan Acción'!V252)</f>
        <v/>
      </c>
      <c r="R250" s="130" t="str">
        <f>+IF('8 Mapa Riesgo, Plan Acción'!W252="","",'8 Mapa Riesgo, Plan Acción'!W252)</f>
        <v/>
      </c>
      <c r="U250" s="51"/>
      <c r="V250" s="51"/>
      <c r="W250" s="51"/>
      <c r="X250" s="51"/>
      <c r="Y250" s="51"/>
      <c r="Z250" s="51"/>
    </row>
    <row r="251" spans="1:26" s="52" customFormat="1" x14ac:dyDescent="0.35">
      <c r="A251" s="786"/>
      <c r="B251" s="767"/>
      <c r="C251" s="794"/>
      <c r="D251" s="767"/>
      <c r="E251" s="770"/>
      <c r="F251" s="774"/>
      <c r="G251" s="792"/>
      <c r="H251" s="185" t="str">
        <f>+IF('8 Mapa Riesgo, Plan Acción'!M253="","",'8 Mapa Riesgo, Plan Acción'!M253)</f>
        <v/>
      </c>
      <c r="I251" s="107" t="str">
        <f>+IF('8 Mapa Riesgo, Plan Acción'!N253="","",'8 Mapa Riesgo, Plan Acción'!N253)</f>
        <v/>
      </c>
      <c r="J251" s="137" t="str">
        <f>+IF('8 Mapa Riesgo, Plan Acción'!O253="","",'8 Mapa Riesgo, Plan Acción'!O253)</f>
        <v/>
      </c>
      <c r="K251" s="137" t="str">
        <f>+IF('8 Mapa Riesgo, Plan Acción'!P253="","",'8 Mapa Riesgo, Plan Acción'!P253)</f>
        <v/>
      </c>
      <c r="L251" s="210" t="str">
        <f>+IF('8 Mapa Riesgo, Plan Acción'!Q253="","",'8 Mapa Riesgo, Plan Acción'!Q253)</f>
        <v/>
      </c>
      <c r="M251" s="211" t="str">
        <f>+IF('8 Mapa Riesgo, Plan Acción'!R253="","",'8 Mapa Riesgo, Plan Acción'!R253)</f>
        <v/>
      </c>
      <c r="N251" s="196" t="str">
        <f>+IF('8 Mapa Riesgo, Plan Acción'!S253="","",'8 Mapa Riesgo, Plan Acción'!S253)</f>
        <v/>
      </c>
      <c r="O251" s="137" t="str">
        <f>+IF('8 Mapa Riesgo, Plan Acción'!T253="","",'8 Mapa Riesgo, Plan Acción'!T253)</f>
        <v/>
      </c>
      <c r="P251" s="137" t="str">
        <f>+IF('8 Mapa Riesgo, Plan Acción'!U253="","",'8 Mapa Riesgo, Plan Acción'!U253)</f>
        <v/>
      </c>
      <c r="Q251" s="138" t="str">
        <f>+IF('8 Mapa Riesgo, Plan Acción'!V253="","",'8 Mapa Riesgo, Plan Acción'!V253)</f>
        <v/>
      </c>
      <c r="R251" s="138" t="str">
        <f>+IF('8 Mapa Riesgo, Plan Acción'!W253="","",'8 Mapa Riesgo, Plan Acción'!W253)</f>
        <v/>
      </c>
      <c r="U251" s="51"/>
      <c r="V251" s="51"/>
      <c r="W251" s="51"/>
      <c r="X251" s="51"/>
      <c r="Y251" s="51"/>
      <c r="Z251" s="51"/>
    </row>
    <row r="252" spans="1:26" s="52" customFormat="1" x14ac:dyDescent="0.35">
      <c r="A252" s="786"/>
      <c r="B252" s="767"/>
      <c r="C252" s="794"/>
      <c r="D252" s="767"/>
      <c r="E252" s="770"/>
      <c r="F252" s="774"/>
      <c r="G252" s="792"/>
      <c r="H252" s="185" t="str">
        <f>+IF('8 Mapa Riesgo, Plan Acción'!M254="","",'8 Mapa Riesgo, Plan Acción'!M254)</f>
        <v/>
      </c>
      <c r="I252" s="107" t="str">
        <f>+IF('8 Mapa Riesgo, Plan Acción'!N254="","",'8 Mapa Riesgo, Plan Acción'!N254)</f>
        <v/>
      </c>
      <c r="J252" s="137" t="str">
        <f>+IF('8 Mapa Riesgo, Plan Acción'!O254="","",'8 Mapa Riesgo, Plan Acción'!O254)</f>
        <v/>
      </c>
      <c r="K252" s="137" t="str">
        <f>+IF('8 Mapa Riesgo, Plan Acción'!P254="","",'8 Mapa Riesgo, Plan Acción'!P254)</f>
        <v/>
      </c>
      <c r="L252" s="210" t="str">
        <f>+IF('8 Mapa Riesgo, Plan Acción'!Q254="","",'8 Mapa Riesgo, Plan Acción'!Q254)</f>
        <v/>
      </c>
      <c r="M252" s="211" t="str">
        <f>+IF('8 Mapa Riesgo, Plan Acción'!R254="","",'8 Mapa Riesgo, Plan Acción'!R254)</f>
        <v/>
      </c>
      <c r="N252" s="196" t="str">
        <f>+IF('8 Mapa Riesgo, Plan Acción'!S254="","",'8 Mapa Riesgo, Plan Acción'!S254)</f>
        <v/>
      </c>
      <c r="O252" s="137" t="str">
        <f>+IF('8 Mapa Riesgo, Plan Acción'!T254="","",'8 Mapa Riesgo, Plan Acción'!T254)</f>
        <v/>
      </c>
      <c r="P252" s="137" t="str">
        <f>+IF('8 Mapa Riesgo, Plan Acción'!U254="","",'8 Mapa Riesgo, Plan Acción'!U254)</f>
        <v/>
      </c>
      <c r="Q252" s="138" t="str">
        <f>+IF('8 Mapa Riesgo, Plan Acción'!V254="","",'8 Mapa Riesgo, Plan Acción'!V254)</f>
        <v/>
      </c>
      <c r="R252" s="138" t="str">
        <f>+IF('8 Mapa Riesgo, Plan Acción'!W254="","",'8 Mapa Riesgo, Plan Acción'!W254)</f>
        <v/>
      </c>
      <c r="U252" s="51"/>
      <c r="V252" s="51"/>
      <c r="W252" s="51"/>
      <c r="X252" s="51"/>
      <c r="Y252" s="51"/>
      <c r="Z252" s="51"/>
    </row>
    <row r="253" spans="1:26" s="52" customFormat="1" x14ac:dyDescent="0.35">
      <c r="A253" s="786"/>
      <c r="B253" s="767"/>
      <c r="C253" s="794" t="s">
        <v>259</v>
      </c>
      <c r="D253" s="767" t="str">
        <f>+IF('5 Valoración Control'!G255="","",'5 Valoración Control'!G255)</f>
        <v/>
      </c>
      <c r="E253" s="770"/>
      <c r="F253" s="774"/>
      <c r="G253" s="792"/>
      <c r="H253" s="185" t="str">
        <f>+IF('8 Mapa Riesgo, Plan Acción'!M255="","",'8 Mapa Riesgo, Plan Acción'!M255)</f>
        <v/>
      </c>
      <c r="I253" s="107" t="str">
        <f>+IF('8 Mapa Riesgo, Plan Acción'!N255="","",'8 Mapa Riesgo, Plan Acción'!N255)</f>
        <v/>
      </c>
      <c r="J253" s="137" t="str">
        <f>+IF('8 Mapa Riesgo, Plan Acción'!O255="","",'8 Mapa Riesgo, Plan Acción'!O255)</f>
        <v/>
      </c>
      <c r="K253" s="137" t="str">
        <f>+IF('8 Mapa Riesgo, Plan Acción'!P255="","",'8 Mapa Riesgo, Plan Acción'!P255)</f>
        <v/>
      </c>
      <c r="L253" s="210" t="str">
        <f>+IF('8 Mapa Riesgo, Plan Acción'!Q255="","",'8 Mapa Riesgo, Plan Acción'!Q255)</f>
        <v/>
      </c>
      <c r="M253" s="211" t="str">
        <f>+IF('8 Mapa Riesgo, Plan Acción'!R255="","",'8 Mapa Riesgo, Plan Acción'!R255)</f>
        <v/>
      </c>
      <c r="N253" s="196" t="str">
        <f>+IF('8 Mapa Riesgo, Plan Acción'!S255="","",'8 Mapa Riesgo, Plan Acción'!S255)</f>
        <v/>
      </c>
      <c r="O253" s="137" t="str">
        <f>+IF('8 Mapa Riesgo, Plan Acción'!T255="","",'8 Mapa Riesgo, Plan Acción'!T255)</f>
        <v/>
      </c>
      <c r="P253" s="137" t="str">
        <f>+IF('8 Mapa Riesgo, Plan Acción'!U255="","",'8 Mapa Riesgo, Plan Acción'!U255)</f>
        <v/>
      </c>
      <c r="Q253" s="138" t="str">
        <f>+IF('8 Mapa Riesgo, Plan Acción'!V255="","",'8 Mapa Riesgo, Plan Acción'!V255)</f>
        <v/>
      </c>
      <c r="R253" s="138" t="str">
        <f>+IF('8 Mapa Riesgo, Plan Acción'!W255="","",'8 Mapa Riesgo, Plan Acción'!W255)</f>
        <v/>
      </c>
      <c r="U253" s="51"/>
      <c r="V253" s="51"/>
      <c r="W253" s="51"/>
      <c r="X253" s="51"/>
      <c r="Y253" s="51"/>
      <c r="Z253" s="51"/>
    </row>
    <row r="254" spans="1:26" s="52" customFormat="1" x14ac:dyDescent="0.35">
      <c r="A254" s="786"/>
      <c r="B254" s="767"/>
      <c r="C254" s="794"/>
      <c r="D254" s="767"/>
      <c r="E254" s="770"/>
      <c r="F254" s="774"/>
      <c r="G254" s="792"/>
      <c r="H254" s="185" t="str">
        <f>+IF('8 Mapa Riesgo, Plan Acción'!M256="","",'8 Mapa Riesgo, Plan Acción'!M256)</f>
        <v/>
      </c>
      <c r="I254" s="107" t="str">
        <f>+IF('8 Mapa Riesgo, Plan Acción'!N256="","",'8 Mapa Riesgo, Plan Acción'!N256)</f>
        <v/>
      </c>
      <c r="J254" s="137" t="str">
        <f>+IF('8 Mapa Riesgo, Plan Acción'!O256="","",'8 Mapa Riesgo, Plan Acción'!O256)</f>
        <v/>
      </c>
      <c r="K254" s="137" t="str">
        <f>+IF('8 Mapa Riesgo, Plan Acción'!P256="","",'8 Mapa Riesgo, Plan Acción'!P256)</f>
        <v/>
      </c>
      <c r="L254" s="210" t="str">
        <f>+IF('8 Mapa Riesgo, Plan Acción'!Q256="","",'8 Mapa Riesgo, Plan Acción'!Q256)</f>
        <v/>
      </c>
      <c r="M254" s="211" t="str">
        <f>+IF('8 Mapa Riesgo, Plan Acción'!R256="","",'8 Mapa Riesgo, Plan Acción'!R256)</f>
        <v/>
      </c>
      <c r="N254" s="196" t="str">
        <f>+IF('8 Mapa Riesgo, Plan Acción'!S256="","",'8 Mapa Riesgo, Plan Acción'!S256)</f>
        <v/>
      </c>
      <c r="O254" s="137" t="str">
        <f>+IF('8 Mapa Riesgo, Plan Acción'!T256="","",'8 Mapa Riesgo, Plan Acción'!T256)</f>
        <v/>
      </c>
      <c r="P254" s="137" t="str">
        <f>+IF('8 Mapa Riesgo, Plan Acción'!U256="","",'8 Mapa Riesgo, Plan Acción'!U256)</f>
        <v/>
      </c>
      <c r="Q254" s="138" t="str">
        <f>+IF('8 Mapa Riesgo, Plan Acción'!V256="","",'8 Mapa Riesgo, Plan Acción'!V256)</f>
        <v/>
      </c>
      <c r="R254" s="138" t="str">
        <f>+IF('8 Mapa Riesgo, Plan Acción'!W256="","",'8 Mapa Riesgo, Plan Acción'!W256)</f>
        <v/>
      </c>
      <c r="U254" s="51"/>
      <c r="V254" s="51"/>
      <c r="W254" s="51"/>
      <c r="X254" s="51"/>
      <c r="Y254" s="51"/>
      <c r="Z254" s="51"/>
    </row>
    <row r="255" spans="1:26" s="52" customFormat="1" x14ac:dyDescent="0.35">
      <c r="A255" s="786"/>
      <c r="B255" s="767"/>
      <c r="C255" s="794"/>
      <c r="D255" s="767"/>
      <c r="E255" s="770"/>
      <c r="F255" s="774"/>
      <c r="G255" s="792"/>
      <c r="H255" s="185" t="str">
        <f>+IF('8 Mapa Riesgo, Plan Acción'!M257="","",'8 Mapa Riesgo, Plan Acción'!M257)</f>
        <v/>
      </c>
      <c r="I255" s="107" t="str">
        <f>+IF('8 Mapa Riesgo, Plan Acción'!N257="","",'8 Mapa Riesgo, Plan Acción'!N257)</f>
        <v/>
      </c>
      <c r="J255" s="137" t="str">
        <f>+IF('8 Mapa Riesgo, Plan Acción'!O257="","",'8 Mapa Riesgo, Plan Acción'!O257)</f>
        <v/>
      </c>
      <c r="K255" s="137" t="str">
        <f>+IF('8 Mapa Riesgo, Plan Acción'!P257="","",'8 Mapa Riesgo, Plan Acción'!P257)</f>
        <v/>
      </c>
      <c r="L255" s="210" t="str">
        <f>+IF('8 Mapa Riesgo, Plan Acción'!Q257="","",'8 Mapa Riesgo, Plan Acción'!Q257)</f>
        <v/>
      </c>
      <c r="M255" s="211" t="str">
        <f>+IF('8 Mapa Riesgo, Plan Acción'!R257="","",'8 Mapa Riesgo, Plan Acción'!R257)</f>
        <v/>
      </c>
      <c r="N255" s="196" t="str">
        <f>+IF('8 Mapa Riesgo, Plan Acción'!S257="","",'8 Mapa Riesgo, Plan Acción'!S257)</f>
        <v/>
      </c>
      <c r="O255" s="137" t="str">
        <f>+IF('8 Mapa Riesgo, Plan Acción'!T257="","",'8 Mapa Riesgo, Plan Acción'!T257)</f>
        <v/>
      </c>
      <c r="P255" s="137" t="str">
        <f>+IF('8 Mapa Riesgo, Plan Acción'!U257="","",'8 Mapa Riesgo, Plan Acción'!U257)</f>
        <v/>
      </c>
      <c r="Q255" s="138" t="str">
        <f>+IF('8 Mapa Riesgo, Plan Acción'!V257="","",'8 Mapa Riesgo, Plan Acción'!V257)</f>
        <v/>
      </c>
      <c r="R255" s="138" t="str">
        <f>+IF('8 Mapa Riesgo, Plan Acción'!W257="","",'8 Mapa Riesgo, Plan Acción'!W257)</f>
        <v/>
      </c>
      <c r="U255" s="51"/>
      <c r="V255" s="51"/>
      <c r="W255" s="51"/>
      <c r="X255" s="51"/>
      <c r="Y255" s="51"/>
      <c r="Z255" s="51"/>
    </row>
    <row r="256" spans="1:26" s="52" customFormat="1" x14ac:dyDescent="0.35">
      <c r="A256" s="786"/>
      <c r="B256" s="767"/>
      <c r="C256" s="794" t="s">
        <v>260</v>
      </c>
      <c r="D256" s="767" t="str">
        <f>+IF('5 Valoración Control'!G258="","",'5 Valoración Control'!G258)</f>
        <v/>
      </c>
      <c r="E256" s="770"/>
      <c r="F256" s="774"/>
      <c r="G256" s="792"/>
      <c r="H256" s="185" t="str">
        <f>+IF('8 Mapa Riesgo, Plan Acción'!M258="","",'8 Mapa Riesgo, Plan Acción'!M258)</f>
        <v/>
      </c>
      <c r="I256" s="107" t="str">
        <f>+IF('8 Mapa Riesgo, Plan Acción'!N258="","",'8 Mapa Riesgo, Plan Acción'!N258)</f>
        <v/>
      </c>
      <c r="J256" s="137" t="str">
        <f>+IF('8 Mapa Riesgo, Plan Acción'!O258="","",'8 Mapa Riesgo, Plan Acción'!O258)</f>
        <v/>
      </c>
      <c r="K256" s="137" t="str">
        <f>+IF('8 Mapa Riesgo, Plan Acción'!P258="","",'8 Mapa Riesgo, Plan Acción'!P258)</f>
        <v/>
      </c>
      <c r="L256" s="210" t="str">
        <f>+IF('8 Mapa Riesgo, Plan Acción'!Q258="","",'8 Mapa Riesgo, Plan Acción'!Q258)</f>
        <v/>
      </c>
      <c r="M256" s="211" t="str">
        <f>+IF('8 Mapa Riesgo, Plan Acción'!R258="","",'8 Mapa Riesgo, Plan Acción'!R258)</f>
        <v/>
      </c>
      <c r="N256" s="196" t="str">
        <f>+IF('8 Mapa Riesgo, Plan Acción'!S258="","",'8 Mapa Riesgo, Plan Acción'!S258)</f>
        <v/>
      </c>
      <c r="O256" s="137" t="str">
        <f>+IF('8 Mapa Riesgo, Plan Acción'!T258="","",'8 Mapa Riesgo, Plan Acción'!T258)</f>
        <v/>
      </c>
      <c r="P256" s="137" t="str">
        <f>+IF('8 Mapa Riesgo, Plan Acción'!U258="","",'8 Mapa Riesgo, Plan Acción'!U258)</f>
        <v/>
      </c>
      <c r="Q256" s="138" t="str">
        <f>+IF('8 Mapa Riesgo, Plan Acción'!V258="","",'8 Mapa Riesgo, Plan Acción'!V258)</f>
        <v/>
      </c>
      <c r="R256" s="138" t="str">
        <f>+IF('8 Mapa Riesgo, Plan Acción'!W258="","",'8 Mapa Riesgo, Plan Acción'!W258)</f>
        <v/>
      </c>
      <c r="U256" s="51"/>
      <c r="V256" s="51"/>
      <c r="W256" s="51"/>
      <c r="X256" s="51"/>
      <c r="Y256" s="51"/>
      <c r="Z256" s="51"/>
    </row>
    <row r="257" spans="1:26" s="52" customFormat="1" x14ac:dyDescent="0.35">
      <c r="A257" s="786"/>
      <c r="B257" s="767"/>
      <c r="C257" s="794"/>
      <c r="D257" s="767"/>
      <c r="E257" s="770"/>
      <c r="F257" s="774"/>
      <c r="G257" s="792"/>
      <c r="H257" s="185" t="str">
        <f>+IF('8 Mapa Riesgo, Plan Acción'!M259="","",'8 Mapa Riesgo, Plan Acción'!M259)</f>
        <v/>
      </c>
      <c r="I257" s="107" t="str">
        <f>+IF('8 Mapa Riesgo, Plan Acción'!N259="","",'8 Mapa Riesgo, Plan Acción'!N259)</f>
        <v/>
      </c>
      <c r="J257" s="137" t="str">
        <f>+IF('8 Mapa Riesgo, Plan Acción'!O259="","",'8 Mapa Riesgo, Plan Acción'!O259)</f>
        <v/>
      </c>
      <c r="K257" s="137" t="str">
        <f>+IF('8 Mapa Riesgo, Plan Acción'!P259="","",'8 Mapa Riesgo, Plan Acción'!P259)</f>
        <v/>
      </c>
      <c r="L257" s="210" t="str">
        <f>+IF('8 Mapa Riesgo, Plan Acción'!Q259="","",'8 Mapa Riesgo, Plan Acción'!Q259)</f>
        <v/>
      </c>
      <c r="M257" s="211" t="str">
        <f>+IF('8 Mapa Riesgo, Plan Acción'!R259="","",'8 Mapa Riesgo, Plan Acción'!R259)</f>
        <v/>
      </c>
      <c r="N257" s="196" t="str">
        <f>+IF('8 Mapa Riesgo, Plan Acción'!S259="","",'8 Mapa Riesgo, Plan Acción'!S259)</f>
        <v/>
      </c>
      <c r="O257" s="137" t="str">
        <f>+IF('8 Mapa Riesgo, Plan Acción'!T259="","",'8 Mapa Riesgo, Plan Acción'!T259)</f>
        <v/>
      </c>
      <c r="P257" s="137" t="str">
        <f>+IF('8 Mapa Riesgo, Plan Acción'!U259="","",'8 Mapa Riesgo, Plan Acción'!U259)</f>
        <v/>
      </c>
      <c r="Q257" s="138" t="str">
        <f>+IF('8 Mapa Riesgo, Plan Acción'!V259="","",'8 Mapa Riesgo, Plan Acción'!V259)</f>
        <v/>
      </c>
      <c r="R257" s="138" t="str">
        <f>+IF('8 Mapa Riesgo, Plan Acción'!W259="","",'8 Mapa Riesgo, Plan Acción'!W259)</f>
        <v/>
      </c>
      <c r="U257" s="51"/>
      <c r="V257" s="51"/>
      <c r="W257" s="51"/>
      <c r="X257" s="51"/>
      <c r="Y257" s="51"/>
      <c r="Z257" s="51"/>
    </row>
    <row r="258" spans="1:26" s="52" customFormat="1" x14ac:dyDescent="0.35">
      <c r="A258" s="786"/>
      <c r="B258" s="767"/>
      <c r="C258" s="794"/>
      <c r="D258" s="767"/>
      <c r="E258" s="770"/>
      <c r="F258" s="774"/>
      <c r="G258" s="792"/>
      <c r="H258" s="185" t="str">
        <f>+IF('8 Mapa Riesgo, Plan Acción'!M260="","",'8 Mapa Riesgo, Plan Acción'!M260)</f>
        <v/>
      </c>
      <c r="I258" s="107" t="str">
        <f>+IF('8 Mapa Riesgo, Plan Acción'!N260="","",'8 Mapa Riesgo, Plan Acción'!N260)</f>
        <v/>
      </c>
      <c r="J258" s="137" t="str">
        <f>+IF('8 Mapa Riesgo, Plan Acción'!O260="","",'8 Mapa Riesgo, Plan Acción'!O260)</f>
        <v/>
      </c>
      <c r="K258" s="137" t="str">
        <f>+IF('8 Mapa Riesgo, Plan Acción'!P260="","",'8 Mapa Riesgo, Plan Acción'!P260)</f>
        <v/>
      </c>
      <c r="L258" s="210" t="str">
        <f>+IF('8 Mapa Riesgo, Plan Acción'!Q260="","",'8 Mapa Riesgo, Plan Acción'!Q260)</f>
        <v/>
      </c>
      <c r="M258" s="211" t="str">
        <f>+IF('8 Mapa Riesgo, Plan Acción'!R260="","",'8 Mapa Riesgo, Plan Acción'!R260)</f>
        <v/>
      </c>
      <c r="N258" s="196" t="str">
        <f>+IF('8 Mapa Riesgo, Plan Acción'!S260="","",'8 Mapa Riesgo, Plan Acción'!S260)</f>
        <v/>
      </c>
      <c r="O258" s="137" t="str">
        <f>+IF('8 Mapa Riesgo, Plan Acción'!T260="","",'8 Mapa Riesgo, Plan Acción'!T260)</f>
        <v/>
      </c>
      <c r="P258" s="137" t="str">
        <f>+IF('8 Mapa Riesgo, Plan Acción'!U260="","",'8 Mapa Riesgo, Plan Acción'!U260)</f>
        <v/>
      </c>
      <c r="Q258" s="138" t="str">
        <f>+IF('8 Mapa Riesgo, Plan Acción'!V260="","",'8 Mapa Riesgo, Plan Acción'!V260)</f>
        <v/>
      </c>
      <c r="R258" s="138" t="str">
        <f>+IF('8 Mapa Riesgo, Plan Acción'!W260="","",'8 Mapa Riesgo, Plan Acción'!W260)</f>
        <v/>
      </c>
      <c r="U258" s="51"/>
      <c r="V258" s="51"/>
      <c r="W258" s="51"/>
      <c r="X258" s="51"/>
      <c r="Y258" s="51"/>
      <c r="Z258" s="51"/>
    </row>
    <row r="259" spans="1:26" s="52" customFormat="1" x14ac:dyDescent="0.35">
      <c r="A259" s="786"/>
      <c r="B259" s="767"/>
      <c r="C259" s="794" t="s">
        <v>261</v>
      </c>
      <c r="D259" s="767" t="str">
        <f>+IF('5 Valoración Control'!G261="","",'5 Valoración Control'!G261)</f>
        <v/>
      </c>
      <c r="E259" s="770"/>
      <c r="F259" s="774"/>
      <c r="G259" s="792"/>
      <c r="H259" s="185" t="str">
        <f>+IF('8 Mapa Riesgo, Plan Acción'!M261="","",'8 Mapa Riesgo, Plan Acción'!M261)</f>
        <v/>
      </c>
      <c r="I259" s="107" t="str">
        <f>+IF('8 Mapa Riesgo, Plan Acción'!N261="","",'8 Mapa Riesgo, Plan Acción'!N261)</f>
        <v/>
      </c>
      <c r="J259" s="137" t="str">
        <f>+IF('8 Mapa Riesgo, Plan Acción'!O261="","",'8 Mapa Riesgo, Plan Acción'!O261)</f>
        <v/>
      </c>
      <c r="K259" s="137" t="str">
        <f>+IF('8 Mapa Riesgo, Plan Acción'!P261="","",'8 Mapa Riesgo, Plan Acción'!P261)</f>
        <v/>
      </c>
      <c r="L259" s="210" t="str">
        <f>+IF('8 Mapa Riesgo, Plan Acción'!Q261="","",'8 Mapa Riesgo, Plan Acción'!Q261)</f>
        <v/>
      </c>
      <c r="M259" s="211" t="str">
        <f>+IF('8 Mapa Riesgo, Plan Acción'!R261="","",'8 Mapa Riesgo, Plan Acción'!R261)</f>
        <v/>
      </c>
      <c r="N259" s="196" t="str">
        <f>+IF('8 Mapa Riesgo, Plan Acción'!S261="","",'8 Mapa Riesgo, Plan Acción'!S261)</f>
        <v/>
      </c>
      <c r="O259" s="137" t="str">
        <f>+IF('8 Mapa Riesgo, Plan Acción'!T261="","",'8 Mapa Riesgo, Plan Acción'!T261)</f>
        <v/>
      </c>
      <c r="P259" s="137" t="str">
        <f>+IF('8 Mapa Riesgo, Plan Acción'!U261="","",'8 Mapa Riesgo, Plan Acción'!U261)</f>
        <v/>
      </c>
      <c r="Q259" s="138" t="str">
        <f>+IF('8 Mapa Riesgo, Plan Acción'!V261="","",'8 Mapa Riesgo, Plan Acción'!V261)</f>
        <v/>
      </c>
      <c r="R259" s="138" t="str">
        <f>+IF('8 Mapa Riesgo, Plan Acción'!W261="","",'8 Mapa Riesgo, Plan Acción'!W261)</f>
        <v/>
      </c>
      <c r="U259" s="51"/>
      <c r="V259" s="51"/>
      <c r="W259" s="51"/>
      <c r="X259" s="51"/>
      <c r="Y259" s="51"/>
      <c r="Z259" s="51"/>
    </row>
    <row r="260" spans="1:26" s="52" customFormat="1" x14ac:dyDescent="0.35">
      <c r="A260" s="786"/>
      <c r="B260" s="767"/>
      <c r="C260" s="794"/>
      <c r="D260" s="767"/>
      <c r="E260" s="770"/>
      <c r="F260" s="774"/>
      <c r="G260" s="792"/>
      <c r="H260" s="185" t="str">
        <f>+IF('8 Mapa Riesgo, Plan Acción'!M262="","",'8 Mapa Riesgo, Plan Acción'!M262)</f>
        <v/>
      </c>
      <c r="I260" s="107" t="str">
        <f>+IF('8 Mapa Riesgo, Plan Acción'!N262="","",'8 Mapa Riesgo, Plan Acción'!N262)</f>
        <v/>
      </c>
      <c r="J260" s="137" t="str">
        <f>+IF('8 Mapa Riesgo, Plan Acción'!O262="","",'8 Mapa Riesgo, Plan Acción'!O262)</f>
        <v/>
      </c>
      <c r="K260" s="137" t="str">
        <f>+IF('8 Mapa Riesgo, Plan Acción'!P262="","",'8 Mapa Riesgo, Plan Acción'!P262)</f>
        <v/>
      </c>
      <c r="L260" s="210" t="str">
        <f>+IF('8 Mapa Riesgo, Plan Acción'!Q262="","",'8 Mapa Riesgo, Plan Acción'!Q262)</f>
        <v/>
      </c>
      <c r="M260" s="211" t="str">
        <f>+IF('8 Mapa Riesgo, Plan Acción'!R262="","",'8 Mapa Riesgo, Plan Acción'!R262)</f>
        <v/>
      </c>
      <c r="N260" s="196" t="str">
        <f>+IF('8 Mapa Riesgo, Plan Acción'!S262="","",'8 Mapa Riesgo, Plan Acción'!S262)</f>
        <v/>
      </c>
      <c r="O260" s="137" t="str">
        <f>+IF('8 Mapa Riesgo, Plan Acción'!T262="","",'8 Mapa Riesgo, Plan Acción'!T262)</f>
        <v/>
      </c>
      <c r="P260" s="137" t="str">
        <f>+IF('8 Mapa Riesgo, Plan Acción'!U262="","",'8 Mapa Riesgo, Plan Acción'!U262)</f>
        <v/>
      </c>
      <c r="Q260" s="138" t="str">
        <f>+IF('8 Mapa Riesgo, Plan Acción'!V262="","",'8 Mapa Riesgo, Plan Acción'!V262)</f>
        <v/>
      </c>
      <c r="R260" s="138" t="str">
        <f>+IF('8 Mapa Riesgo, Plan Acción'!W262="","",'8 Mapa Riesgo, Plan Acción'!W262)</f>
        <v/>
      </c>
      <c r="U260" s="51"/>
      <c r="V260" s="51"/>
      <c r="W260" s="51"/>
      <c r="X260" s="51"/>
      <c r="Y260" s="51"/>
      <c r="Z260" s="51"/>
    </row>
    <row r="261" spans="1:26" s="52" customFormat="1" x14ac:dyDescent="0.35">
      <c r="A261" s="786"/>
      <c r="B261" s="767"/>
      <c r="C261" s="794"/>
      <c r="D261" s="767"/>
      <c r="E261" s="770"/>
      <c r="F261" s="774"/>
      <c r="G261" s="792"/>
      <c r="H261" s="185" t="str">
        <f>+IF('8 Mapa Riesgo, Plan Acción'!M263="","",'8 Mapa Riesgo, Plan Acción'!M263)</f>
        <v/>
      </c>
      <c r="I261" s="107" t="str">
        <f>+IF('8 Mapa Riesgo, Plan Acción'!N263="","",'8 Mapa Riesgo, Plan Acción'!N263)</f>
        <v/>
      </c>
      <c r="J261" s="137" t="str">
        <f>+IF('8 Mapa Riesgo, Plan Acción'!O263="","",'8 Mapa Riesgo, Plan Acción'!O263)</f>
        <v/>
      </c>
      <c r="K261" s="137" t="str">
        <f>+IF('8 Mapa Riesgo, Plan Acción'!P263="","",'8 Mapa Riesgo, Plan Acción'!P263)</f>
        <v/>
      </c>
      <c r="L261" s="210" t="str">
        <f>+IF('8 Mapa Riesgo, Plan Acción'!Q263="","",'8 Mapa Riesgo, Plan Acción'!Q263)</f>
        <v/>
      </c>
      <c r="M261" s="211" t="str">
        <f>+IF('8 Mapa Riesgo, Plan Acción'!R263="","",'8 Mapa Riesgo, Plan Acción'!R263)</f>
        <v/>
      </c>
      <c r="N261" s="196" t="str">
        <f>+IF('8 Mapa Riesgo, Plan Acción'!S263="","",'8 Mapa Riesgo, Plan Acción'!S263)</f>
        <v/>
      </c>
      <c r="O261" s="137" t="str">
        <f>+IF('8 Mapa Riesgo, Plan Acción'!T263="","",'8 Mapa Riesgo, Plan Acción'!T263)</f>
        <v/>
      </c>
      <c r="P261" s="137" t="str">
        <f>+IF('8 Mapa Riesgo, Plan Acción'!U263="","",'8 Mapa Riesgo, Plan Acción'!U263)</f>
        <v/>
      </c>
      <c r="Q261" s="138" t="str">
        <f>+IF('8 Mapa Riesgo, Plan Acción'!V263="","",'8 Mapa Riesgo, Plan Acción'!V263)</f>
        <v/>
      </c>
      <c r="R261" s="138" t="str">
        <f>+IF('8 Mapa Riesgo, Plan Acción'!W263="","",'8 Mapa Riesgo, Plan Acción'!W263)</f>
        <v/>
      </c>
      <c r="U261" s="51"/>
      <c r="V261" s="51"/>
      <c r="W261" s="51"/>
      <c r="X261" s="51"/>
      <c r="Y261" s="51"/>
      <c r="Z261" s="51"/>
    </row>
    <row r="262" spans="1:26" s="52" customFormat="1" x14ac:dyDescent="0.35">
      <c r="A262" s="786"/>
      <c r="B262" s="767"/>
      <c r="C262" s="794" t="s">
        <v>262</v>
      </c>
      <c r="D262" s="767" t="str">
        <f>+IF('5 Valoración Control'!G264="","",'5 Valoración Control'!G264)</f>
        <v/>
      </c>
      <c r="E262" s="770"/>
      <c r="F262" s="774"/>
      <c r="G262" s="792"/>
      <c r="H262" s="185" t="str">
        <f>+IF('8 Mapa Riesgo, Plan Acción'!M264="","",'8 Mapa Riesgo, Plan Acción'!M264)</f>
        <v/>
      </c>
      <c r="I262" s="107" t="str">
        <f>+IF('8 Mapa Riesgo, Plan Acción'!N264="","",'8 Mapa Riesgo, Plan Acción'!N264)</f>
        <v/>
      </c>
      <c r="J262" s="137" t="str">
        <f>+IF('8 Mapa Riesgo, Plan Acción'!O264="","",'8 Mapa Riesgo, Plan Acción'!O264)</f>
        <v/>
      </c>
      <c r="K262" s="137" t="str">
        <f>+IF('8 Mapa Riesgo, Plan Acción'!P264="","",'8 Mapa Riesgo, Plan Acción'!P264)</f>
        <v/>
      </c>
      <c r="L262" s="210" t="str">
        <f>+IF('8 Mapa Riesgo, Plan Acción'!Q264="","",'8 Mapa Riesgo, Plan Acción'!Q264)</f>
        <v/>
      </c>
      <c r="M262" s="211" t="str">
        <f>+IF('8 Mapa Riesgo, Plan Acción'!R264="","",'8 Mapa Riesgo, Plan Acción'!R264)</f>
        <v/>
      </c>
      <c r="N262" s="196" t="str">
        <f>+IF('8 Mapa Riesgo, Plan Acción'!S264="","",'8 Mapa Riesgo, Plan Acción'!S264)</f>
        <v/>
      </c>
      <c r="O262" s="137" t="str">
        <f>+IF('8 Mapa Riesgo, Plan Acción'!T264="","",'8 Mapa Riesgo, Plan Acción'!T264)</f>
        <v/>
      </c>
      <c r="P262" s="137" t="str">
        <f>+IF('8 Mapa Riesgo, Plan Acción'!U264="","",'8 Mapa Riesgo, Plan Acción'!U264)</f>
        <v/>
      </c>
      <c r="Q262" s="138" t="str">
        <f>+IF('8 Mapa Riesgo, Plan Acción'!V264="","",'8 Mapa Riesgo, Plan Acción'!V264)</f>
        <v/>
      </c>
      <c r="R262" s="138" t="str">
        <f>+IF('8 Mapa Riesgo, Plan Acción'!W264="","",'8 Mapa Riesgo, Plan Acción'!W264)</f>
        <v/>
      </c>
      <c r="U262" s="51"/>
      <c r="V262" s="51"/>
      <c r="W262" s="51"/>
      <c r="X262" s="51"/>
      <c r="Y262" s="51"/>
      <c r="Z262" s="51"/>
    </row>
    <row r="263" spans="1:26" s="52" customFormat="1" x14ac:dyDescent="0.35">
      <c r="A263" s="786"/>
      <c r="B263" s="767"/>
      <c r="C263" s="794"/>
      <c r="D263" s="767"/>
      <c r="E263" s="770"/>
      <c r="F263" s="774"/>
      <c r="G263" s="792"/>
      <c r="H263" s="185" t="str">
        <f>+IF('8 Mapa Riesgo, Plan Acción'!M265="","",'8 Mapa Riesgo, Plan Acción'!M265)</f>
        <v/>
      </c>
      <c r="I263" s="107" t="str">
        <f>+IF('8 Mapa Riesgo, Plan Acción'!N265="","",'8 Mapa Riesgo, Plan Acción'!N265)</f>
        <v/>
      </c>
      <c r="J263" s="137" t="str">
        <f>+IF('8 Mapa Riesgo, Plan Acción'!O265="","",'8 Mapa Riesgo, Plan Acción'!O265)</f>
        <v/>
      </c>
      <c r="K263" s="137" t="str">
        <f>+IF('8 Mapa Riesgo, Plan Acción'!P265="","",'8 Mapa Riesgo, Plan Acción'!P265)</f>
        <v/>
      </c>
      <c r="L263" s="210" t="str">
        <f>+IF('8 Mapa Riesgo, Plan Acción'!Q265="","",'8 Mapa Riesgo, Plan Acción'!Q265)</f>
        <v/>
      </c>
      <c r="M263" s="211" t="str">
        <f>+IF('8 Mapa Riesgo, Plan Acción'!R265="","",'8 Mapa Riesgo, Plan Acción'!R265)</f>
        <v/>
      </c>
      <c r="N263" s="196" t="str">
        <f>+IF('8 Mapa Riesgo, Plan Acción'!S265="","",'8 Mapa Riesgo, Plan Acción'!S265)</f>
        <v/>
      </c>
      <c r="O263" s="137" t="str">
        <f>+IF('8 Mapa Riesgo, Plan Acción'!T265="","",'8 Mapa Riesgo, Plan Acción'!T265)</f>
        <v/>
      </c>
      <c r="P263" s="137" t="str">
        <f>+IF('8 Mapa Riesgo, Plan Acción'!U265="","",'8 Mapa Riesgo, Plan Acción'!U265)</f>
        <v/>
      </c>
      <c r="Q263" s="138" t="str">
        <f>+IF('8 Mapa Riesgo, Plan Acción'!V265="","",'8 Mapa Riesgo, Plan Acción'!V265)</f>
        <v/>
      </c>
      <c r="R263" s="138" t="str">
        <f>+IF('8 Mapa Riesgo, Plan Acción'!W265="","",'8 Mapa Riesgo, Plan Acción'!W265)</f>
        <v/>
      </c>
      <c r="U263" s="51"/>
      <c r="V263" s="51"/>
      <c r="W263" s="51"/>
      <c r="X263" s="51"/>
      <c r="Y263" s="51"/>
      <c r="Z263" s="51"/>
    </row>
    <row r="264" spans="1:26" s="52" customFormat="1" ht="12" thickBot="1" x14ac:dyDescent="0.4">
      <c r="A264" s="787"/>
      <c r="B264" s="780"/>
      <c r="C264" s="795"/>
      <c r="D264" s="780"/>
      <c r="E264" s="771"/>
      <c r="F264" s="775"/>
      <c r="G264" s="793"/>
      <c r="H264" s="186" t="str">
        <f>+IF('8 Mapa Riesgo, Plan Acción'!M266="","",'8 Mapa Riesgo, Plan Acción'!M266)</f>
        <v/>
      </c>
      <c r="I264" s="108" t="str">
        <f>+IF('8 Mapa Riesgo, Plan Acción'!N266="","",'8 Mapa Riesgo, Plan Acción'!N266)</f>
        <v/>
      </c>
      <c r="J264" s="192" t="str">
        <f>+IF('8 Mapa Riesgo, Plan Acción'!O266="","",'8 Mapa Riesgo, Plan Acción'!O266)</f>
        <v/>
      </c>
      <c r="K264" s="192" t="str">
        <f>+IF('8 Mapa Riesgo, Plan Acción'!P266="","",'8 Mapa Riesgo, Plan Acción'!P266)</f>
        <v/>
      </c>
      <c r="L264" s="212" t="str">
        <f>+IF('8 Mapa Riesgo, Plan Acción'!Q266="","",'8 Mapa Riesgo, Plan Acción'!Q266)</f>
        <v/>
      </c>
      <c r="M264" s="213" t="str">
        <f>+IF('8 Mapa Riesgo, Plan Acción'!R266="","",'8 Mapa Riesgo, Plan Acción'!R266)</f>
        <v/>
      </c>
      <c r="N264" s="197" t="str">
        <f>+IF('8 Mapa Riesgo, Plan Acción'!S266="","",'8 Mapa Riesgo, Plan Acción'!S266)</f>
        <v/>
      </c>
      <c r="O264" s="192" t="str">
        <f>+IF('8 Mapa Riesgo, Plan Acción'!T266="","",'8 Mapa Riesgo, Plan Acción'!T266)</f>
        <v/>
      </c>
      <c r="P264" s="192" t="str">
        <f>+IF('8 Mapa Riesgo, Plan Acción'!U266="","",'8 Mapa Riesgo, Plan Acción'!U266)</f>
        <v/>
      </c>
      <c r="Q264" s="139" t="str">
        <f>+IF('8 Mapa Riesgo, Plan Acción'!V266="","",'8 Mapa Riesgo, Plan Acción'!V266)</f>
        <v/>
      </c>
      <c r="R264" s="139" t="str">
        <f>+IF('8 Mapa Riesgo, Plan Acción'!W266="","",'8 Mapa Riesgo, Plan Acción'!W266)</f>
        <v/>
      </c>
      <c r="U264" s="51"/>
      <c r="V264" s="51"/>
      <c r="W264" s="51"/>
      <c r="X264" s="51"/>
      <c r="Y264" s="51"/>
      <c r="Z264" s="51"/>
    </row>
    <row r="265" spans="1:26" s="52" customFormat="1" x14ac:dyDescent="0.35">
      <c r="A265" s="785" t="str">
        <f>'1 Contexto e Identificación'!$A$28</f>
        <v>R18</v>
      </c>
      <c r="B265" s="789" t="str">
        <f>+'1 Contexto e Identificación'!$E$28</f>
        <v xml:space="preserve">  </v>
      </c>
      <c r="C265" s="798" t="s">
        <v>244</v>
      </c>
      <c r="D265" s="789" t="str">
        <f>+IF('5 Valoración Control'!G267="","",'5 Valoración Control'!G267)</f>
        <v/>
      </c>
      <c r="E265" s="769" t="str">
        <f>+'6 Mapa Calor Residual'!$C$29</f>
        <v/>
      </c>
      <c r="F265" s="773" t="str">
        <f>+'6 Mapa Calor Residual'!$D$29</f>
        <v/>
      </c>
      <c r="G265" s="791" t="str">
        <f>+'6 Mapa Calor Residual'!$E$29</f>
        <v/>
      </c>
      <c r="H265" s="187" t="str">
        <f>+IF('8 Mapa Riesgo, Plan Acción'!M267="","",'8 Mapa Riesgo, Plan Acción'!M267)</f>
        <v/>
      </c>
      <c r="I265" s="106" t="str">
        <f>+IF('8 Mapa Riesgo, Plan Acción'!N267="","",'8 Mapa Riesgo, Plan Acción'!N267)</f>
        <v/>
      </c>
      <c r="J265" s="190" t="str">
        <f>+IF('8 Mapa Riesgo, Plan Acción'!O267="","",'8 Mapa Riesgo, Plan Acción'!O267)</f>
        <v/>
      </c>
      <c r="K265" s="190" t="str">
        <f>+IF('8 Mapa Riesgo, Plan Acción'!P267="","",'8 Mapa Riesgo, Plan Acción'!P267)</f>
        <v/>
      </c>
      <c r="L265" s="214" t="str">
        <f>+IF('8 Mapa Riesgo, Plan Acción'!Q267="","",'8 Mapa Riesgo, Plan Acción'!Q267)</f>
        <v/>
      </c>
      <c r="M265" s="215" t="str">
        <f>+IF('8 Mapa Riesgo, Plan Acción'!R267="","",'8 Mapa Riesgo, Plan Acción'!R267)</f>
        <v/>
      </c>
      <c r="N265" s="198" t="str">
        <f>+IF('8 Mapa Riesgo, Plan Acción'!S267="","",'8 Mapa Riesgo, Plan Acción'!S267)</f>
        <v/>
      </c>
      <c r="O265" s="190" t="str">
        <f>+IF('8 Mapa Riesgo, Plan Acción'!T267="","",'8 Mapa Riesgo, Plan Acción'!T267)</f>
        <v/>
      </c>
      <c r="P265" s="190" t="str">
        <f>+IF('8 Mapa Riesgo, Plan Acción'!U267="","",'8 Mapa Riesgo, Plan Acción'!U267)</f>
        <v/>
      </c>
      <c r="Q265" s="130" t="str">
        <f>+IF('8 Mapa Riesgo, Plan Acción'!V267="","",'8 Mapa Riesgo, Plan Acción'!V267)</f>
        <v/>
      </c>
      <c r="R265" s="130" t="str">
        <f>+IF('8 Mapa Riesgo, Plan Acción'!W267="","",'8 Mapa Riesgo, Plan Acción'!W267)</f>
        <v/>
      </c>
      <c r="U265" s="51"/>
      <c r="V265" s="51"/>
      <c r="W265" s="51"/>
      <c r="X265" s="51"/>
      <c r="Y265" s="51"/>
      <c r="Z265" s="51"/>
    </row>
    <row r="266" spans="1:26" s="52" customFormat="1" x14ac:dyDescent="0.35">
      <c r="A266" s="786"/>
      <c r="B266" s="767"/>
      <c r="C266" s="794"/>
      <c r="D266" s="767"/>
      <c r="E266" s="770"/>
      <c r="F266" s="774"/>
      <c r="G266" s="792"/>
      <c r="H266" s="185" t="str">
        <f>+IF('8 Mapa Riesgo, Plan Acción'!M268="","",'8 Mapa Riesgo, Plan Acción'!M268)</f>
        <v/>
      </c>
      <c r="I266" s="107" t="str">
        <f>+IF('8 Mapa Riesgo, Plan Acción'!N268="","",'8 Mapa Riesgo, Plan Acción'!N268)</f>
        <v/>
      </c>
      <c r="J266" s="137" t="str">
        <f>+IF('8 Mapa Riesgo, Plan Acción'!O268="","",'8 Mapa Riesgo, Plan Acción'!O268)</f>
        <v/>
      </c>
      <c r="K266" s="137" t="str">
        <f>+IF('8 Mapa Riesgo, Plan Acción'!P268="","",'8 Mapa Riesgo, Plan Acción'!P268)</f>
        <v/>
      </c>
      <c r="L266" s="210" t="str">
        <f>+IF('8 Mapa Riesgo, Plan Acción'!Q268="","",'8 Mapa Riesgo, Plan Acción'!Q268)</f>
        <v/>
      </c>
      <c r="M266" s="211" t="str">
        <f>+IF('8 Mapa Riesgo, Plan Acción'!R268="","",'8 Mapa Riesgo, Plan Acción'!R268)</f>
        <v/>
      </c>
      <c r="N266" s="196" t="str">
        <f>+IF('8 Mapa Riesgo, Plan Acción'!S268="","",'8 Mapa Riesgo, Plan Acción'!S268)</f>
        <v/>
      </c>
      <c r="O266" s="137" t="str">
        <f>+IF('8 Mapa Riesgo, Plan Acción'!T268="","",'8 Mapa Riesgo, Plan Acción'!T268)</f>
        <v/>
      </c>
      <c r="P266" s="137" t="str">
        <f>+IF('8 Mapa Riesgo, Plan Acción'!U268="","",'8 Mapa Riesgo, Plan Acción'!U268)</f>
        <v/>
      </c>
      <c r="Q266" s="138" t="str">
        <f>+IF('8 Mapa Riesgo, Plan Acción'!V268="","",'8 Mapa Riesgo, Plan Acción'!V268)</f>
        <v/>
      </c>
      <c r="R266" s="138" t="str">
        <f>+IF('8 Mapa Riesgo, Plan Acción'!W268="","",'8 Mapa Riesgo, Plan Acción'!W268)</f>
        <v/>
      </c>
      <c r="U266" s="51"/>
      <c r="V266" s="51"/>
      <c r="W266" s="51"/>
      <c r="X266" s="51"/>
      <c r="Y266" s="51"/>
      <c r="Z266" s="51"/>
    </row>
    <row r="267" spans="1:26" s="52" customFormat="1" x14ac:dyDescent="0.35">
      <c r="A267" s="786"/>
      <c r="B267" s="767"/>
      <c r="C267" s="794"/>
      <c r="D267" s="767"/>
      <c r="E267" s="770"/>
      <c r="F267" s="774"/>
      <c r="G267" s="792"/>
      <c r="H267" s="185" t="str">
        <f>+IF('8 Mapa Riesgo, Plan Acción'!M269="","",'8 Mapa Riesgo, Plan Acción'!M269)</f>
        <v/>
      </c>
      <c r="I267" s="107" t="str">
        <f>+IF('8 Mapa Riesgo, Plan Acción'!N269="","",'8 Mapa Riesgo, Plan Acción'!N269)</f>
        <v/>
      </c>
      <c r="J267" s="137" t="str">
        <f>+IF('8 Mapa Riesgo, Plan Acción'!O269="","",'8 Mapa Riesgo, Plan Acción'!O269)</f>
        <v/>
      </c>
      <c r="K267" s="137" t="str">
        <f>+IF('8 Mapa Riesgo, Plan Acción'!P269="","",'8 Mapa Riesgo, Plan Acción'!P269)</f>
        <v/>
      </c>
      <c r="L267" s="210" t="str">
        <f>+IF('8 Mapa Riesgo, Plan Acción'!Q269="","",'8 Mapa Riesgo, Plan Acción'!Q269)</f>
        <v/>
      </c>
      <c r="M267" s="211" t="str">
        <f>+IF('8 Mapa Riesgo, Plan Acción'!R269="","",'8 Mapa Riesgo, Plan Acción'!R269)</f>
        <v/>
      </c>
      <c r="N267" s="196" t="str">
        <f>+IF('8 Mapa Riesgo, Plan Acción'!S269="","",'8 Mapa Riesgo, Plan Acción'!S269)</f>
        <v/>
      </c>
      <c r="O267" s="137" t="str">
        <f>+IF('8 Mapa Riesgo, Plan Acción'!T269="","",'8 Mapa Riesgo, Plan Acción'!T269)</f>
        <v/>
      </c>
      <c r="P267" s="137" t="str">
        <f>+IF('8 Mapa Riesgo, Plan Acción'!U269="","",'8 Mapa Riesgo, Plan Acción'!U269)</f>
        <v/>
      </c>
      <c r="Q267" s="138" t="str">
        <f>+IF('8 Mapa Riesgo, Plan Acción'!V269="","",'8 Mapa Riesgo, Plan Acción'!V269)</f>
        <v/>
      </c>
      <c r="R267" s="138" t="str">
        <f>+IF('8 Mapa Riesgo, Plan Acción'!W269="","",'8 Mapa Riesgo, Plan Acción'!W269)</f>
        <v/>
      </c>
      <c r="U267" s="51"/>
      <c r="V267" s="51"/>
      <c r="W267" s="51"/>
      <c r="X267" s="51"/>
      <c r="Y267" s="51"/>
      <c r="Z267" s="51"/>
    </row>
    <row r="268" spans="1:26" s="52" customFormat="1" x14ac:dyDescent="0.35">
      <c r="A268" s="786"/>
      <c r="B268" s="767"/>
      <c r="C268" s="794" t="s">
        <v>259</v>
      </c>
      <c r="D268" s="767" t="str">
        <f>+IF('5 Valoración Control'!G270="","",'5 Valoración Control'!G270)</f>
        <v/>
      </c>
      <c r="E268" s="770"/>
      <c r="F268" s="774"/>
      <c r="G268" s="792"/>
      <c r="H268" s="185" t="str">
        <f>+IF('8 Mapa Riesgo, Plan Acción'!M270="","",'8 Mapa Riesgo, Plan Acción'!M270)</f>
        <v/>
      </c>
      <c r="I268" s="107" t="str">
        <f>+IF('8 Mapa Riesgo, Plan Acción'!N270="","",'8 Mapa Riesgo, Plan Acción'!N270)</f>
        <v/>
      </c>
      <c r="J268" s="137" t="str">
        <f>+IF('8 Mapa Riesgo, Plan Acción'!O270="","",'8 Mapa Riesgo, Plan Acción'!O270)</f>
        <v/>
      </c>
      <c r="K268" s="137" t="str">
        <f>+IF('8 Mapa Riesgo, Plan Acción'!P270="","",'8 Mapa Riesgo, Plan Acción'!P270)</f>
        <v/>
      </c>
      <c r="L268" s="210" t="str">
        <f>+IF('8 Mapa Riesgo, Plan Acción'!Q270="","",'8 Mapa Riesgo, Plan Acción'!Q270)</f>
        <v/>
      </c>
      <c r="M268" s="211" t="str">
        <f>+IF('8 Mapa Riesgo, Plan Acción'!R270="","",'8 Mapa Riesgo, Plan Acción'!R270)</f>
        <v/>
      </c>
      <c r="N268" s="196" t="str">
        <f>+IF('8 Mapa Riesgo, Plan Acción'!S270="","",'8 Mapa Riesgo, Plan Acción'!S270)</f>
        <v/>
      </c>
      <c r="O268" s="137" t="str">
        <f>+IF('8 Mapa Riesgo, Plan Acción'!T270="","",'8 Mapa Riesgo, Plan Acción'!T270)</f>
        <v/>
      </c>
      <c r="P268" s="137" t="str">
        <f>+IF('8 Mapa Riesgo, Plan Acción'!U270="","",'8 Mapa Riesgo, Plan Acción'!U270)</f>
        <v/>
      </c>
      <c r="Q268" s="138" t="str">
        <f>+IF('8 Mapa Riesgo, Plan Acción'!V270="","",'8 Mapa Riesgo, Plan Acción'!V270)</f>
        <v/>
      </c>
      <c r="R268" s="138" t="str">
        <f>+IF('8 Mapa Riesgo, Plan Acción'!W270="","",'8 Mapa Riesgo, Plan Acción'!W270)</f>
        <v/>
      </c>
      <c r="U268" s="51"/>
      <c r="V268" s="51"/>
      <c r="W268" s="51"/>
      <c r="X268" s="51"/>
      <c r="Y268" s="51"/>
      <c r="Z268" s="51"/>
    </row>
    <row r="269" spans="1:26" s="52" customFormat="1" x14ac:dyDescent="0.35">
      <c r="A269" s="786"/>
      <c r="B269" s="767"/>
      <c r="C269" s="794"/>
      <c r="D269" s="767"/>
      <c r="E269" s="770"/>
      <c r="F269" s="774"/>
      <c r="G269" s="792"/>
      <c r="H269" s="185" t="str">
        <f>+IF('8 Mapa Riesgo, Plan Acción'!M271="","",'8 Mapa Riesgo, Plan Acción'!M271)</f>
        <v/>
      </c>
      <c r="I269" s="107" t="str">
        <f>+IF('8 Mapa Riesgo, Plan Acción'!N271="","",'8 Mapa Riesgo, Plan Acción'!N271)</f>
        <v/>
      </c>
      <c r="J269" s="137" t="str">
        <f>+IF('8 Mapa Riesgo, Plan Acción'!O271="","",'8 Mapa Riesgo, Plan Acción'!O271)</f>
        <v/>
      </c>
      <c r="K269" s="137" t="str">
        <f>+IF('8 Mapa Riesgo, Plan Acción'!P271="","",'8 Mapa Riesgo, Plan Acción'!P271)</f>
        <v/>
      </c>
      <c r="L269" s="210" t="str">
        <f>+IF('8 Mapa Riesgo, Plan Acción'!Q271="","",'8 Mapa Riesgo, Plan Acción'!Q271)</f>
        <v/>
      </c>
      <c r="M269" s="211" t="str">
        <f>+IF('8 Mapa Riesgo, Plan Acción'!R271="","",'8 Mapa Riesgo, Plan Acción'!R271)</f>
        <v/>
      </c>
      <c r="N269" s="196" t="str">
        <f>+IF('8 Mapa Riesgo, Plan Acción'!S271="","",'8 Mapa Riesgo, Plan Acción'!S271)</f>
        <v/>
      </c>
      <c r="O269" s="137" t="str">
        <f>+IF('8 Mapa Riesgo, Plan Acción'!T271="","",'8 Mapa Riesgo, Plan Acción'!T271)</f>
        <v/>
      </c>
      <c r="P269" s="137" t="str">
        <f>+IF('8 Mapa Riesgo, Plan Acción'!U271="","",'8 Mapa Riesgo, Plan Acción'!U271)</f>
        <v/>
      </c>
      <c r="Q269" s="138" t="str">
        <f>+IF('8 Mapa Riesgo, Plan Acción'!V271="","",'8 Mapa Riesgo, Plan Acción'!V271)</f>
        <v/>
      </c>
      <c r="R269" s="138" t="str">
        <f>+IF('8 Mapa Riesgo, Plan Acción'!W271="","",'8 Mapa Riesgo, Plan Acción'!W271)</f>
        <v/>
      </c>
      <c r="U269" s="51"/>
      <c r="V269" s="51"/>
      <c r="W269" s="51"/>
      <c r="X269" s="51"/>
      <c r="Y269" s="51"/>
      <c r="Z269" s="51"/>
    </row>
    <row r="270" spans="1:26" s="52" customFormat="1" x14ac:dyDescent="0.35">
      <c r="A270" s="786"/>
      <c r="B270" s="767"/>
      <c r="C270" s="794"/>
      <c r="D270" s="767"/>
      <c r="E270" s="770"/>
      <c r="F270" s="774"/>
      <c r="G270" s="792"/>
      <c r="H270" s="185" t="str">
        <f>+IF('8 Mapa Riesgo, Plan Acción'!M272="","",'8 Mapa Riesgo, Plan Acción'!M272)</f>
        <v/>
      </c>
      <c r="I270" s="107" t="str">
        <f>+IF('8 Mapa Riesgo, Plan Acción'!N272="","",'8 Mapa Riesgo, Plan Acción'!N272)</f>
        <v/>
      </c>
      <c r="J270" s="137" t="str">
        <f>+IF('8 Mapa Riesgo, Plan Acción'!O272="","",'8 Mapa Riesgo, Plan Acción'!O272)</f>
        <v/>
      </c>
      <c r="K270" s="137" t="str">
        <f>+IF('8 Mapa Riesgo, Plan Acción'!P272="","",'8 Mapa Riesgo, Plan Acción'!P272)</f>
        <v/>
      </c>
      <c r="L270" s="210" t="str">
        <f>+IF('8 Mapa Riesgo, Plan Acción'!Q272="","",'8 Mapa Riesgo, Plan Acción'!Q272)</f>
        <v/>
      </c>
      <c r="M270" s="211" t="str">
        <f>+IF('8 Mapa Riesgo, Plan Acción'!R272="","",'8 Mapa Riesgo, Plan Acción'!R272)</f>
        <v/>
      </c>
      <c r="N270" s="196" t="str">
        <f>+IF('8 Mapa Riesgo, Plan Acción'!S272="","",'8 Mapa Riesgo, Plan Acción'!S272)</f>
        <v/>
      </c>
      <c r="O270" s="137" t="str">
        <f>+IF('8 Mapa Riesgo, Plan Acción'!T272="","",'8 Mapa Riesgo, Plan Acción'!T272)</f>
        <v/>
      </c>
      <c r="P270" s="137" t="str">
        <f>+IF('8 Mapa Riesgo, Plan Acción'!U272="","",'8 Mapa Riesgo, Plan Acción'!U272)</f>
        <v/>
      </c>
      <c r="Q270" s="138" t="str">
        <f>+IF('8 Mapa Riesgo, Plan Acción'!V272="","",'8 Mapa Riesgo, Plan Acción'!V272)</f>
        <v/>
      </c>
      <c r="R270" s="138" t="str">
        <f>+IF('8 Mapa Riesgo, Plan Acción'!W272="","",'8 Mapa Riesgo, Plan Acción'!W272)</f>
        <v/>
      </c>
      <c r="U270" s="51"/>
      <c r="V270" s="51"/>
      <c r="W270" s="51"/>
      <c r="X270" s="51"/>
      <c r="Y270" s="51"/>
      <c r="Z270" s="51"/>
    </row>
    <row r="271" spans="1:26" s="52" customFormat="1" x14ac:dyDescent="0.35">
      <c r="A271" s="786"/>
      <c r="B271" s="767"/>
      <c r="C271" s="794" t="s">
        <v>260</v>
      </c>
      <c r="D271" s="767" t="str">
        <f>+IF('5 Valoración Control'!G273="","",'5 Valoración Control'!G273)</f>
        <v/>
      </c>
      <c r="E271" s="770"/>
      <c r="F271" s="774"/>
      <c r="G271" s="792"/>
      <c r="H271" s="185" t="str">
        <f>+IF('8 Mapa Riesgo, Plan Acción'!M273="","",'8 Mapa Riesgo, Plan Acción'!M273)</f>
        <v/>
      </c>
      <c r="I271" s="107" t="str">
        <f>+IF('8 Mapa Riesgo, Plan Acción'!N273="","",'8 Mapa Riesgo, Plan Acción'!N273)</f>
        <v/>
      </c>
      <c r="J271" s="137" t="str">
        <f>+IF('8 Mapa Riesgo, Plan Acción'!O273="","",'8 Mapa Riesgo, Plan Acción'!O273)</f>
        <v/>
      </c>
      <c r="K271" s="137" t="str">
        <f>+IF('8 Mapa Riesgo, Plan Acción'!P273="","",'8 Mapa Riesgo, Plan Acción'!P273)</f>
        <v/>
      </c>
      <c r="L271" s="210" t="str">
        <f>+IF('8 Mapa Riesgo, Plan Acción'!Q273="","",'8 Mapa Riesgo, Plan Acción'!Q273)</f>
        <v/>
      </c>
      <c r="M271" s="211" t="str">
        <f>+IF('8 Mapa Riesgo, Plan Acción'!R273="","",'8 Mapa Riesgo, Plan Acción'!R273)</f>
        <v/>
      </c>
      <c r="N271" s="196" t="str">
        <f>+IF('8 Mapa Riesgo, Plan Acción'!S273="","",'8 Mapa Riesgo, Plan Acción'!S273)</f>
        <v/>
      </c>
      <c r="O271" s="137" t="str">
        <f>+IF('8 Mapa Riesgo, Plan Acción'!T273="","",'8 Mapa Riesgo, Plan Acción'!T273)</f>
        <v/>
      </c>
      <c r="P271" s="137" t="str">
        <f>+IF('8 Mapa Riesgo, Plan Acción'!U273="","",'8 Mapa Riesgo, Plan Acción'!U273)</f>
        <v/>
      </c>
      <c r="Q271" s="138" t="str">
        <f>+IF('8 Mapa Riesgo, Plan Acción'!V273="","",'8 Mapa Riesgo, Plan Acción'!V273)</f>
        <v/>
      </c>
      <c r="R271" s="138" t="str">
        <f>+IF('8 Mapa Riesgo, Plan Acción'!W273="","",'8 Mapa Riesgo, Plan Acción'!W273)</f>
        <v/>
      </c>
      <c r="U271" s="51"/>
      <c r="V271" s="51"/>
      <c r="W271" s="51"/>
      <c r="X271" s="51"/>
      <c r="Y271" s="51"/>
      <c r="Z271" s="51"/>
    </row>
    <row r="272" spans="1:26" s="52" customFormat="1" x14ac:dyDescent="0.35">
      <c r="A272" s="786"/>
      <c r="B272" s="767"/>
      <c r="C272" s="794"/>
      <c r="D272" s="767"/>
      <c r="E272" s="770"/>
      <c r="F272" s="774"/>
      <c r="G272" s="792"/>
      <c r="H272" s="185" t="str">
        <f>+IF('8 Mapa Riesgo, Plan Acción'!M274="","",'8 Mapa Riesgo, Plan Acción'!M274)</f>
        <v/>
      </c>
      <c r="I272" s="107" t="str">
        <f>+IF('8 Mapa Riesgo, Plan Acción'!N274="","",'8 Mapa Riesgo, Plan Acción'!N274)</f>
        <v/>
      </c>
      <c r="J272" s="137" t="str">
        <f>+IF('8 Mapa Riesgo, Plan Acción'!O274="","",'8 Mapa Riesgo, Plan Acción'!O274)</f>
        <v/>
      </c>
      <c r="K272" s="137" t="str">
        <f>+IF('8 Mapa Riesgo, Plan Acción'!P274="","",'8 Mapa Riesgo, Plan Acción'!P274)</f>
        <v/>
      </c>
      <c r="L272" s="210" t="str">
        <f>+IF('8 Mapa Riesgo, Plan Acción'!Q274="","",'8 Mapa Riesgo, Plan Acción'!Q274)</f>
        <v/>
      </c>
      <c r="M272" s="211" t="str">
        <f>+IF('8 Mapa Riesgo, Plan Acción'!R274="","",'8 Mapa Riesgo, Plan Acción'!R274)</f>
        <v/>
      </c>
      <c r="N272" s="196" t="str">
        <f>+IF('8 Mapa Riesgo, Plan Acción'!S274="","",'8 Mapa Riesgo, Plan Acción'!S274)</f>
        <v/>
      </c>
      <c r="O272" s="137" t="str">
        <f>+IF('8 Mapa Riesgo, Plan Acción'!T274="","",'8 Mapa Riesgo, Plan Acción'!T274)</f>
        <v/>
      </c>
      <c r="P272" s="137" t="str">
        <f>+IF('8 Mapa Riesgo, Plan Acción'!U274="","",'8 Mapa Riesgo, Plan Acción'!U274)</f>
        <v/>
      </c>
      <c r="Q272" s="138" t="str">
        <f>+IF('8 Mapa Riesgo, Plan Acción'!V274="","",'8 Mapa Riesgo, Plan Acción'!V274)</f>
        <v/>
      </c>
      <c r="R272" s="138" t="str">
        <f>+IF('8 Mapa Riesgo, Plan Acción'!W274="","",'8 Mapa Riesgo, Plan Acción'!W274)</f>
        <v/>
      </c>
      <c r="U272" s="51"/>
      <c r="V272" s="51"/>
      <c r="W272" s="51"/>
      <c r="X272" s="51"/>
      <c r="Y272" s="51"/>
      <c r="Z272" s="51"/>
    </row>
    <row r="273" spans="1:26" s="52" customFormat="1" x14ac:dyDescent="0.35">
      <c r="A273" s="786"/>
      <c r="B273" s="767"/>
      <c r="C273" s="794"/>
      <c r="D273" s="767"/>
      <c r="E273" s="770"/>
      <c r="F273" s="774"/>
      <c r="G273" s="792"/>
      <c r="H273" s="185" t="str">
        <f>+IF('8 Mapa Riesgo, Plan Acción'!M275="","",'8 Mapa Riesgo, Plan Acción'!M275)</f>
        <v/>
      </c>
      <c r="I273" s="107" t="str">
        <f>+IF('8 Mapa Riesgo, Plan Acción'!N275="","",'8 Mapa Riesgo, Plan Acción'!N275)</f>
        <v/>
      </c>
      <c r="J273" s="137" t="str">
        <f>+IF('8 Mapa Riesgo, Plan Acción'!O275="","",'8 Mapa Riesgo, Plan Acción'!O275)</f>
        <v/>
      </c>
      <c r="K273" s="137" t="str">
        <f>+IF('8 Mapa Riesgo, Plan Acción'!P275="","",'8 Mapa Riesgo, Plan Acción'!P275)</f>
        <v/>
      </c>
      <c r="L273" s="210" t="str">
        <f>+IF('8 Mapa Riesgo, Plan Acción'!Q275="","",'8 Mapa Riesgo, Plan Acción'!Q275)</f>
        <v/>
      </c>
      <c r="M273" s="211" t="str">
        <f>+IF('8 Mapa Riesgo, Plan Acción'!R275="","",'8 Mapa Riesgo, Plan Acción'!R275)</f>
        <v/>
      </c>
      <c r="N273" s="196" t="str">
        <f>+IF('8 Mapa Riesgo, Plan Acción'!S275="","",'8 Mapa Riesgo, Plan Acción'!S275)</f>
        <v/>
      </c>
      <c r="O273" s="137" t="str">
        <f>+IF('8 Mapa Riesgo, Plan Acción'!T275="","",'8 Mapa Riesgo, Plan Acción'!T275)</f>
        <v/>
      </c>
      <c r="P273" s="137" t="str">
        <f>+IF('8 Mapa Riesgo, Plan Acción'!U275="","",'8 Mapa Riesgo, Plan Acción'!U275)</f>
        <v/>
      </c>
      <c r="Q273" s="138" t="str">
        <f>+IF('8 Mapa Riesgo, Plan Acción'!V275="","",'8 Mapa Riesgo, Plan Acción'!V275)</f>
        <v/>
      </c>
      <c r="R273" s="138" t="str">
        <f>+IF('8 Mapa Riesgo, Plan Acción'!W275="","",'8 Mapa Riesgo, Plan Acción'!W275)</f>
        <v/>
      </c>
      <c r="U273" s="51"/>
      <c r="V273" s="51"/>
      <c r="W273" s="51"/>
      <c r="X273" s="51"/>
      <c r="Y273" s="51"/>
      <c r="Z273" s="51"/>
    </row>
    <row r="274" spans="1:26" s="52" customFormat="1" x14ac:dyDescent="0.35">
      <c r="A274" s="786"/>
      <c r="B274" s="767"/>
      <c r="C274" s="794" t="s">
        <v>261</v>
      </c>
      <c r="D274" s="767" t="str">
        <f>+IF('5 Valoración Control'!G276="","",'5 Valoración Control'!G276)</f>
        <v/>
      </c>
      <c r="E274" s="770"/>
      <c r="F274" s="774"/>
      <c r="G274" s="792"/>
      <c r="H274" s="185" t="str">
        <f>+IF('8 Mapa Riesgo, Plan Acción'!M276="","",'8 Mapa Riesgo, Plan Acción'!M276)</f>
        <v/>
      </c>
      <c r="I274" s="107" t="str">
        <f>+IF('8 Mapa Riesgo, Plan Acción'!N276="","",'8 Mapa Riesgo, Plan Acción'!N276)</f>
        <v/>
      </c>
      <c r="J274" s="137" t="str">
        <f>+IF('8 Mapa Riesgo, Plan Acción'!O276="","",'8 Mapa Riesgo, Plan Acción'!O276)</f>
        <v/>
      </c>
      <c r="K274" s="137" t="str">
        <f>+IF('8 Mapa Riesgo, Plan Acción'!P276="","",'8 Mapa Riesgo, Plan Acción'!P276)</f>
        <v/>
      </c>
      <c r="L274" s="210" t="str">
        <f>+IF('8 Mapa Riesgo, Plan Acción'!Q276="","",'8 Mapa Riesgo, Plan Acción'!Q276)</f>
        <v/>
      </c>
      <c r="M274" s="211" t="str">
        <f>+IF('8 Mapa Riesgo, Plan Acción'!R276="","",'8 Mapa Riesgo, Plan Acción'!R276)</f>
        <v/>
      </c>
      <c r="N274" s="196" t="str">
        <f>+IF('8 Mapa Riesgo, Plan Acción'!S276="","",'8 Mapa Riesgo, Plan Acción'!S276)</f>
        <v/>
      </c>
      <c r="O274" s="137" t="str">
        <f>+IF('8 Mapa Riesgo, Plan Acción'!T276="","",'8 Mapa Riesgo, Plan Acción'!T276)</f>
        <v/>
      </c>
      <c r="P274" s="137" t="str">
        <f>+IF('8 Mapa Riesgo, Plan Acción'!U276="","",'8 Mapa Riesgo, Plan Acción'!U276)</f>
        <v/>
      </c>
      <c r="Q274" s="138" t="str">
        <f>+IF('8 Mapa Riesgo, Plan Acción'!V276="","",'8 Mapa Riesgo, Plan Acción'!V276)</f>
        <v/>
      </c>
      <c r="R274" s="138" t="str">
        <f>+IF('8 Mapa Riesgo, Plan Acción'!W276="","",'8 Mapa Riesgo, Plan Acción'!W276)</f>
        <v/>
      </c>
      <c r="U274" s="51"/>
      <c r="V274" s="51"/>
      <c r="W274" s="51"/>
      <c r="X274" s="51"/>
      <c r="Y274" s="51"/>
      <c r="Z274" s="51"/>
    </row>
    <row r="275" spans="1:26" s="52" customFormat="1" x14ac:dyDescent="0.35">
      <c r="A275" s="786"/>
      <c r="B275" s="767"/>
      <c r="C275" s="794"/>
      <c r="D275" s="767"/>
      <c r="E275" s="770"/>
      <c r="F275" s="774"/>
      <c r="G275" s="792"/>
      <c r="H275" s="185" t="str">
        <f>+IF('8 Mapa Riesgo, Plan Acción'!M277="","",'8 Mapa Riesgo, Plan Acción'!M277)</f>
        <v/>
      </c>
      <c r="I275" s="107" t="str">
        <f>+IF('8 Mapa Riesgo, Plan Acción'!N277="","",'8 Mapa Riesgo, Plan Acción'!N277)</f>
        <v/>
      </c>
      <c r="J275" s="137" t="str">
        <f>+IF('8 Mapa Riesgo, Plan Acción'!O277="","",'8 Mapa Riesgo, Plan Acción'!O277)</f>
        <v/>
      </c>
      <c r="K275" s="137" t="str">
        <f>+IF('8 Mapa Riesgo, Plan Acción'!P277="","",'8 Mapa Riesgo, Plan Acción'!P277)</f>
        <v/>
      </c>
      <c r="L275" s="210" t="str">
        <f>+IF('8 Mapa Riesgo, Plan Acción'!Q277="","",'8 Mapa Riesgo, Plan Acción'!Q277)</f>
        <v/>
      </c>
      <c r="M275" s="211" t="str">
        <f>+IF('8 Mapa Riesgo, Plan Acción'!R277="","",'8 Mapa Riesgo, Plan Acción'!R277)</f>
        <v/>
      </c>
      <c r="N275" s="196" t="str">
        <f>+IF('8 Mapa Riesgo, Plan Acción'!S277="","",'8 Mapa Riesgo, Plan Acción'!S277)</f>
        <v/>
      </c>
      <c r="O275" s="137" t="str">
        <f>+IF('8 Mapa Riesgo, Plan Acción'!T277="","",'8 Mapa Riesgo, Plan Acción'!T277)</f>
        <v/>
      </c>
      <c r="P275" s="137" t="str">
        <f>+IF('8 Mapa Riesgo, Plan Acción'!U277="","",'8 Mapa Riesgo, Plan Acción'!U277)</f>
        <v/>
      </c>
      <c r="Q275" s="138" t="str">
        <f>+IF('8 Mapa Riesgo, Plan Acción'!V277="","",'8 Mapa Riesgo, Plan Acción'!V277)</f>
        <v/>
      </c>
      <c r="R275" s="138" t="str">
        <f>+IF('8 Mapa Riesgo, Plan Acción'!W277="","",'8 Mapa Riesgo, Plan Acción'!W277)</f>
        <v/>
      </c>
      <c r="U275" s="51"/>
      <c r="V275" s="51"/>
      <c r="W275" s="51"/>
      <c r="X275" s="51"/>
      <c r="Y275" s="51"/>
      <c r="Z275" s="51"/>
    </row>
    <row r="276" spans="1:26" s="52" customFormat="1" x14ac:dyDescent="0.35">
      <c r="A276" s="786"/>
      <c r="B276" s="767"/>
      <c r="C276" s="794"/>
      <c r="D276" s="767"/>
      <c r="E276" s="770"/>
      <c r="F276" s="774"/>
      <c r="G276" s="792"/>
      <c r="H276" s="185" t="str">
        <f>+IF('8 Mapa Riesgo, Plan Acción'!M278="","",'8 Mapa Riesgo, Plan Acción'!M278)</f>
        <v/>
      </c>
      <c r="I276" s="107" t="str">
        <f>+IF('8 Mapa Riesgo, Plan Acción'!N278="","",'8 Mapa Riesgo, Plan Acción'!N278)</f>
        <v/>
      </c>
      <c r="J276" s="137" t="str">
        <f>+IF('8 Mapa Riesgo, Plan Acción'!O278="","",'8 Mapa Riesgo, Plan Acción'!O278)</f>
        <v/>
      </c>
      <c r="K276" s="137" t="str">
        <f>+IF('8 Mapa Riesgo, Plan Acción'!P278="","",'8 Mapa Riesgo, Plan Acción'!P278)</f>
        <v/>
      </c>
      <c r="L276" s="210" t="str">
        <f>+IF('8 Mapa Riesgo, Plan Acción'!Q278="","",'8 Mapa Riesgo, Plan Acción'!Q278)</f>
        <v/>
      </c>
      <c r="M276" s="211" t="str">
        <f>+IF('8 Mapa Riesgo, Plan Acción'!R278="","",'8 Mapa Riesgo, Plan Acción'!R278)</f>
        <v/>
      </c>
      <c r="N276" s="196" t="str">
        <f>+IF('8 Mapa Riesgo, Plan Acción'!S278="","",'8 Mapa Riesgo, Plan Acción'!S278)</f>
        <v/>
      </c>
      <c r="O276" s="137" t="str">
        <f>+IF('8 Mapa Riesgo, Plan Acción'!T278="","",'8 Mapa Riesgo, Plan Acción'!T278)</f>
        <v/>
      </c>
      <c r="P276" s="137" t="str">
        <f>+IF('8 Mapa Riesgo, Plan Acción'!U278="","",'8 Mapa Riesgo, Plan Acción'!U278)</f>
        <v/>
      </c>
      <c r="Q276" s="138" t="str">
        <f>+IF('8 Mapa Riesgo, Plan Acción'!V278="","",'8 Mapa Riesgo, Plan Acción'!V278)</f>
        <v/>
      </c>
      <c r="R276" s="138" t="str">
        <f>+IF('8 Mapa Riesgo, Plan Acción'!W278="","",'8 Mapa Riesgo, Plan Acción'!W278)</f>
        <v/>
      </c>
      <c r="U276" s="51"/>
      <c r="V276" s="51"/>
      <c r="W276" s="51"/>
      <c r="X276" s="51"/>
      <c r="Y276" s="51"/>
      <c r="Z276" s="51"/>
    </row>
    <row r="277" spans="1:26" s="52" customFormat="1" x14ac:dyDescent="0.35">
      <c r="A277" s="786"/>
      <c r="B277" s="767"/>
      <c r="C277" s="794" t="s">
        <v>262</v>
      </c>
      <c r="D277" s="767" t="str">
        <f>+IF('5 Valoración Control'!G279="","",'5 Valoración Control'!G279)</f>
        <v/>
      </c>
      <c r="E277" s="770"/>
      <c r="F277" s="774"/>
      <c r="G277" s="792"/>
      <c r="H277" s="185" t="str">
        <f>+IF('8 Mapa Riesgo, Plan Acción'!M279="","",'8 Mapa Riesgo, Plan Acción'!M279)</f>
        <v/>
      </c>
      <c r="I277" s="107" t="str">
        <f>+IF('8 Mapa Riesgo, Plan Acción'!N279="","",'8 Mapa Riesgo, Plan Acción'!N279)</f>
        <v/>
      </c>
      <c r="J277" s="137" t="str">
        <f>+IF('8 Mapa Riesgo, Plan Acción'!O279="","",'8 Mapa Riesgo, Plan Acción'!O279)</f>
        <v/>
      </c>
      <c r="K277" s="137" t="str">
        <f>+IF('8 Mapa Riesgo, Plan Acción'!P279="","",'8 Mapa Riesgo, Plan Acción'!P279)</f>
        <v/>
      </c>
      <c r="L277" s="210" t="str">
        <f>+IF('8 Mapa Riesgo, Plan Acción'!Q279="","",'8 Mapa Riesgo, Plan Acción'!Q279)</f>
        <v/>
      </c>
      <c r="M277" s="211" t="str">
        <f>+IF('8 Mapa Riesgo, Plan Acción'!R279="","",'8 Mapa Riesgo, Plan Acción'!R279)</f>
        <v/>
      </c>
      <c r="N277" s="196" t="str">
        <f>+IF('8 Mapa Riesgo, Plan Acción'!S279="","",'8 Mapa Riesgo, Plan Acción'!S279)</f>
        <v/>
      </c>
      <c r="O277" s="137" t="str">
        <f>+IF('8 Mapa Riesgo, Plan Acción'!T279="","",'8 Mapa Riesgo, Plan Acción'!T279)</f>
        <v/>
      </c>
      <c r="P277" s="137" t="str">
        <f>+IF('8 Mapa Riesgo, Plan Acción'!U279="","",'8 Mapa Riesgo, Plan Acción'!U279)</f>
        <v/>
      </c>
      <c r="Q277" s="138" t="str">
        <f>+IF('8 Mapa Riesgo, Plan Acción'!V279="","",'8 Mapa Riesgo, Plan Acción'!V279)</f>
        <v/>
      </c>
      <c r="R277" s="138" t="str">
        <f>+IF('8 Mapa Riesgo, Plan Acción'!W279="","",'8 Mapa Riesgo, Plan Acción'!W279)</f>
        <v/>
      </c>
      <c r="U277" s="51"/>
      <c r="V277" s="51"/>
      <c r="W277" s="51"/>
      <c r="X277" s="51"/>
      <c r="Y277" s="51"/>
      <c r="Z277" s="51"/>
    </row>
    <row r="278" spans="1:26" s="52" customFormat="1" x14ac:dyDescent="0.35">
      <c r="A278" s="786"/>
      <c r="B278" s="767"/>
      <c r="C278" s="794"/>
      <c r="D278" s="767"/>
      <c r="E278" s="770"/>
      <c r="F278" s="774"/>
      <c r="G278" s="792"/>
      <c r="H278" s="185" t="str">
        <f>+IF('8 Mapa Riesgo, Plan Acción'!M280="","",'8 Mapa Riesgo, Plan Acción'!M280)</f>
        <v/>
      </c>
      <c r="I278" s="107" t="str">
        <f>+IF('8 Mapa Riesgo, Plan Acción'!N280="","",'8 Mapa Riesgo, Plan Acción'!N280)</f>
        <v/>
      </c>
      <c r="J278" s="137" t="str">
        <f>+IF('8 Mapa Riesgo, Plan Acción'!O280="","",'8 Mapa Riesgo, Plan Acción'!O280)</f>
        <v/>
      </c>
      <c r="K278" s="137" t="str">
        <f>+IF('8 Mapa Riesgo, Plan Acción'!P280="","",'8 Mapa Riesgo, Plan Acción'!P280)</f>
        <v/>
      </c>
      <c r="L278" s="210" t="str">
        <f>+IF('8 Mapa Riesgo, Plan Acción'!Q280="","",'8 Mapa Riesgo, Plan Acción'!Q280)</f>
        <v/>
      </c>
      <c r="M278" s="211" t="str">
        <f>+IF('8 Mapa Riesgo, Plan Acción'!R280="","",'8 Mapa Riesgo, Plan Acción'!R280)</f>
        <v/>
      </c>
      <c r="N278" s="196" t="str">
        <f>+IF('8 Mapa Riesgo, Plan Acción'!S280="","",'8 Mapa Riesgo, Plan Acción'!S280)</f>
        <v/>
      </c>
      <c r="O278" s="137" t="str">
        <f>+IF('8 Mapa Riesgo, Plan Acción'!T280="","",'8 Mapa Riesgo, Plan Acción'!T280)</f>
        <v/>
      </c>
      <c r="P278" s="137" t="str">
        <f>+IF('8 Mapa Riesgo, Plan Acción'!U280="","",'8 Mapa Riesgo, Plan Acción'!U280)</f>
        <v/>
      </c>
      <c r="Q278" s="138" t="str">
        <f>+IF('8 Mapa Riesgo, Plan Acción'!V280="","",'8 Mapa Riesgo, Plan Acción'!V280)</f>
        <v/>
      </c>
      <c r="R278" s="138" t="str">
        <f>+IF('8 Mapa Riesgo, Plan Acción'!W280="","",'8 Mapa Riesgo, Plan Acción'!W280)</f>
        <v/>
      </c>
      <c r="U278" s="51"/>
      <c r="V278" s="51"/>
      <c r="W278" s="51"/>
      <c r="X278" s="51"/>
      <c r="Y278" s="51"/>
      <c r="Z278" s="51"/>
    </row>
    <row r="279" spans="1:26" s="52" customFormat="1" ht="12" thickBot="1" x14ac:dyDescent="0.4">
      <c r="A279" s="787"/>
      <c r="B279" s="780"/>
      <c r="C279" s="795"/>
      <c r="D279" s="780"/>
      <c r="E279" s="771"/>
      <c r="F279" s="775"/>
      <c r="G279" s="793"/>
      <c r="H279" s="186" t="str">
        <f>+IF('8 Mapa Riesgo, Plan Acción'!M281="","",'8 Mapa Riesgo, Plan Acción'!M281)</f>
        <v/>
      </c>
      <c r="I279" s="108" t="str">
        <f>+IF('8 Mapa Riesgo, Plan Acción'!N281="","",'8 Mapa Riesgo, Plan Acción'!N281)</f>
        <v/>
      </c>
      <c r="J279" s="192" t="str">
        <f>+IF('8 Mapa Riesgo, Plan Acción'!O281="","",'8 Mapa Riesgo, Plan Acción'!O281)</f>
        <v/>
      </c>
      <c r="K279" s="192" t="str">
        <f>+IF('8 Mapa Riesgo, Plan Acción'!P281="","",'8 Mapa Riesgo, Plan Acción'!P281)</f>
        <v/>
      </c>
      <c r="L279" s="212" t="str">
        <f>+IF('8 Mapa Riesgo, Plan Acción'!Q281="","",'8 Mapa Riesgo, Plan Acción'!Q281)</f>
        <v/>
      </c>
      <c r="M279" s="213" t="str">
        <f>+IF('8 Mapa Riesgo, Plan Acción'!R281="","",'8 Mapa Riesgo, Plan Acción'!R281)</f>
        <v/>
      </c>
      <c r="N279" s="197" t="str">
        <f>+IF('8 Mapa Riesgo, Plan Acción'!S281="","",'8 Mapa Riesgo, Plan Acción'!S281)</f>
        <v/>
      </c>
      <c r="O279" s="192" t="str">
        <f>+IF('8 Mapa Riesgo, Plan Acción'!T281="","",'8 Mapa Riesgo, Plan Acción'!T281)</f>
        <v/>
      </c>
      <c r="P279" s="192" t="str">
        <f>+IF('8 Mapa Riesgo, Plan Acción'!U281="","",'8 Mapa Riesgo, Plan Acción'!U281)</f>
        <v/>
      </c>
      <c r="Q279" s="139" t="str">
        <f>+IF('8 Mapa Riesgo, Plan Acción'!V281="","",'8 Mapa Riesgo, Plan Acción'!V281)</f>
        <v/>
      </c>
      <c r="R279" s="139" t="str">
        <f>+IF('8 Mapa Riesgo, Plan Acción'!W281="","",'8 Mapa Riesgo, Plan Acción'!W281)</f>
        <v/>
      </c>
      <c r="U279" s="51"/>
      <c r="V279" s="51"/>
      <c r="W279" s="51"/>
      <c r="X279" s="51"/>
      <c r="Y279" s="51"/>
      <c r="Z279" s="51"/>
    </row>
    <row r="280" spans="1:26" s="52" customFormat="1" x14ac:dyDescent="0.35">
      <c r="A280" s="785" t="str">
        <f>'1 Contexto e Identificación'!$A$29</f>
        <v>R19</v>
      </c>
      <c r="B280" s="789" t="str">
        <f>+'1 Contexto e Identificación'!$E$29</f>
        <v xml:space="preserve">  </v>
      </c>
      <c r="C280" s="798" t="s">
        <v>244</v>
      </c>
      <c r="D280" s="789" t="str">
        <f>+IF('5 Valoración Control'!G282="","",'5 Valoración Control'!G282)</f>
        <v/>
      </c>
      <c r="E280" s="769" t="str">
        <f>+'6 Mapa Calor Residual'!$C$30</f>
        <v/>
      </c>
      <c r="F280" s="773" t="str">
        <f>+'6 Mapa Calor Residual'!$D$30</f>
        <v/>
      </c>
      <c r="G280" s="791" t="str">
        <f>+'6 Mapa Calor Residual'!$E$30</f>
        <v/>
      </c>
      <c r="H280" s="187" t="str">
        <f>+IF('8 Mapa Riesgo, Plan Acción'!M282="","",'8 Mapa Riesgo, Plan Acción'!M282)</f>
        <v/>
      </c>
      <c r="I280" s="106" t="str">
        <f>+IF('8 Mapa Riesgo, Plan Acción'!N282="","",'8 Mapa Riesgo, Plan Acción'!N282)</f>
        <v/>
      </c>
      <c r="J280" s="190" t="str">
        <f>+IF('8 Mapa Riesgo, Plan Acción'!O282="","",'8 Mapa Riesgo, Plan Acción'!O282)</f>
        <v/>
      </c>
      <c r="K280" s="190" t="str">
        <f>+IF('8 Mapa Riesgo, Plan Acción'!P282="","",'8 Mapa Riesgo, Plan Acción'!P282)</f>
        <v/>
      </c>
      <c r="L280" s="214" t="str">
        <f>+IF('8 Mapa Riesgo, Plan Acción'!Q282="","",'8 Mapa Riesgo, Plan Acción'!Q282)</f>
        <v/>
      </c>
      <c r="M280" s="215" t="str">
        <f>+IF('8 Mapa Riesgo, Plan Acción'!R282="","",'8 Mapa Riesgo, Plan Acción'!R282)</f>
        <v/>
      </c>
      <c r="N280" s="198" t="str">
        <f>+IF('8 Mapa Riesgo, Plan Acción'!S282="","",'8 Mapa Riesgo, Plan Acción'!S282)</f>
        <v/>
      </c>
      <c r="O280" s="190" t="str">
        <f>+IF('8 Mapa Riesgo, Plan Acción'!T282="","",'8 Mapa Riesgo, Plan Acción'!T282)</f>
        <v/>
      </c>
      <c r="P280" s="190" t="str">
        <f>+IF('8 Mapa Riesgo, Plan Acción'!U282="","",'8 Mapa Riesgo, Plan Acción'!U282)</f>
        <v/>
      </c>
      <c r="Q280" s="130" t="str">
        <f>+IF('8 Mapa Riesgo, Plan Acción'!V282="","",'8 Mapa Riesgo, Plan Acción'!V282)</f>
        <v/>
      </c>
      <c r="R280" s="130" t="str">
        <f>+IF('8 Mapa Riesgo, Plan Acción'!W282="","",'8 Mapa Riesgo, Plan Acción'!W282)</f>
        <v/>
      </c>
      <c r="U280" s="51"/>
      <c r="V280" s="51"/>
      <c r="W280" s="51"/>
      <c r="X280" s="51"/>
      <c r="Y280" s="51"/>
      <c r="Z280" s="51"/>
    </row>
    <row r="281" spans="1:26" s="52" customFormat="1" x14ac:dyDescent="0.35">
      <c r="A281" s="786"/>
      <c r="B281" s="767"/>
      <c r="C281" s="794"/>
      <c r="D281" s="767"/>
      <c r="E281" s="770"/>
      <c r="F281" s="774"/>
      <c r="G281" s="792"/>
      <c r="H281" s="185" t="str">
        <f>+IF('8 Mapa Riesgo, Plan Acción'!M283="","",'8 Mapa Riesgo, Plan Acción'!M283)</f>
        <v/>
      </c>
      <c r="I281" s="107" t="str">
        <f>+IF('8 Mapa Riesgo, Plan Acción'!N283="","",'8 Mapa Riesgo, Plan Acción'!N283)</f>
        <v/>
      </c>
      <c r="J281" s="137" t="str">
        <f>+IF('8 Mapa Riesgo, Plan Acción'!O283="","",'8 Mapa Riesgo, Plan Acción'!O283)</f>
        <v/>
      </c>
      <c r="K281" s="137" t="str">
        <f>+IF('8 Mapa Riesgo, Plan Acción'!P283="","",'8 Mapa Riesgo, Plan Acción'!P283)</f>
        <v/>
      </c>
      <c r="L281" s="210" t="str">
        <f>+IF('8 Mapa Riesgo, Plan Acción'!Q283="","",'8 Mapa Riesgo, Plan Acción'!Q283)</f>
        <v/>
      </c>
      <c r="M281" s="211" t="str">
        <f>+IF('8 Mapa Riesgo, Plan Acción'!R283="","",'8 Mapa Riesgo, Plan Acción'!R283)</f>
        <v/>
      </c>
      <c r="N281" s="196" t="str">
        <f>+IF('8 Mapa Riesgo, Plan Acción'!S283="","",'8 Mapa Riesgo, Plan Acción'!S283)</f>
        <v/>
      </c>
      <c r="O281" s="137" t="str">
        <f>+IF('8 Mapa Riesgo, Plan Acción'!T283="","",'8 Mapa Riesgo, Plan Acción'!T283)</f>
        <v/>
      </c>
      <c r="P281" s="137" t="str">
        <f>+IF('8 Mapa Riesgo, Plan Acción'!U283="","",'8 Mapa Riesgo, Plan Acción'!U283)</f>
        <v/>
      </c>
      <c r="Q281" s="138" t="str">
        <f>+IF('8 Mapa Riesgo, Plan Acción'!V283="","",'8 Mapa Riesgo, Plan Acción'!V283)</f>
        <v/>
      </c>
      <c r="R281" s="138" t="str">
        <f>+IF('8 Mapa Riesgo, Plan Acción'!W283="","",'8 Mapa Riesgo, Plan Acción'!W283)</f>
        <v/>
      </c>
      <c r="U281" s="51"/>
      <c r="V281" s="51"/>
      <c r="W281" s="51"/>
      <c r="X281" s="51"/>
      <c r="Y281" s="51"/>
      <c r="Z281" s="51"/>
    </row>
    <row r="282" spans="1:26" s="52" customFormat="1" x14ac:dyDescent="0.35">
      <c r="A282" s="786"/>
      <c r="B282" s="767"/>
      <c r="C282" s="794"/>
      <c r="D282" s="767"/>
      <c r="E282" s="770"/>
      <c r="F282" s="774"/>
      <c r="G282" s="792"/>
      <c r="H282" s="185" t="str">
        <f>+IF('8 Mapa Riesgo, Plan Acción'!M284="","",'8 Mapa Riesgo, Plan Acción'!M284)</f>
        <v/>
      </c>
      <c r="I282" s="107" t="str">
        <f>+IF('8 Mapa Riesgo, Plan Acción'!N284="","",'8 Mapa Riesgo, Plan Acción'!N284)</f>
        <v/>
      </c>
      <c r="J282" s="137" t="str">
        <f>+IF('8 Mapa Riesgo, Plan Acción'!O284="","",'8 Mapa Riesgo, Plan Acción'!O284)</f>
        <v/>
      </c>
      <c r="K282" s="137" t="str">
        <f>+IF('8 Mapa Riesgo, Plan Acción'!P284="","",'8 Mapa Riesgo, Plan Acción'!P284)</f>
        <v/>
      </c>
      <c r="L282" s="210" t="str">
        <f>+IF('8 Mapa Riesgo, Plan Acción'!Q284="","",'8 Mapa Riesgo, Plan Acción'!Q284)</f>
        <v/>
      </c>
      <c r="M282" s="211" t="str">
        <f>+IF('8 Mapa Riesgo, Plan Acción'!R284="","",'8 Mapa Riesgo, Plan Acción'!R284)</f>
        <v/>
      </c>
      <c r="N282" s="196" t="str">
        <f>+IF('8 Mapa Riesgo, Plan Acción'!S284="","",'8 Mapa Riesgo, Plan Acción'!S284)</f>
        <v/>
      </c>
      <c r="O282" s="137" t="str">
        <f>+IF('8 Mapa Riesgo, Plan Acción'!T284="","",'8 Mapa Riesgo, Plan Acción'!T284)</f>
        <v/>
      </c>
      <c r="P282" s="137" t="str">
        <f>+IF('8 Mapa Riesgo, Plan Acción'!U284="","",'8 Mapa Riesgo, Plan Acción'!U284)</f>
        <v/>
      </c>
      <c r="Q282" s="138" t="str">
        <f>+IF('8 Mapa Riesgo, Plan Acción'!V284="","",'8 Mapa Riesgo, Plan Acción'!V284)</f>
        <v/>
      </c>
      <c r="R282" s="138" t="str">
        <f>+IF('8 Mapa Riesgo, Plan Acción'!W284="","",'8 Mapa Riesgo, Plan Acción'!W284)</f>
        <v/>
      </c>
      <c r="U282" s="51"/>
      <c r="V282" s="51"/>
      <c r="W282" s="51"/>
      <c r="X282" s="51"/>
      <c r="Y282" s="51"/>
      <c r="Z282" s="51"/>
    </row>
    <row r="283" spans="1:26" s="52" customFormat="1" x14ac:dyDescent="0.35">
      <c r="A283" s="786"/>
      <c r="B283" s="767"/>
      <c r="C283" s="794" t="s">
        <v>259</v>
      </c>
      <c r="D283" s="767" t="str">
        <f>+IF('5 Valoración Control'!G285="","",'5 Valoración Control'!G285)</f>
        <v/>
      </c>
      <c r="E283" s="770"/>
      <c r="F283" s="774"/>
      <c r="G283" s="792"/>
      <c r="H283" s="185" t="str">
        <f>+IF('8 Mapa Riesgo, Plan Acción'!M285="","",'8 Mapa Riesgo, Plan Acción'!M285)</f>
        <v/>
      </c>
      <c r="I283" s="107" t="str">
        <f>+IF('8 Mapa Riesgo, Plan Acción'!N285="","",'8 Mapa Riesgo, Plan Acción'!N285)</f>
        <v/>
      </c>
      <c r="J283" s="137" t="str">
        <f>+IF('8 Mapa Riesgo, Plan Acción'!O285="","",'8 Mapa Riesgo, Plan Acción'!O285)</f>
        <v/>
      </c>
      <c r="K283" s="137" t="str">
        <f>+IF('8 Mapa Riesgo, Plan Acción'!P285="","",'8 Mapa Riesgo, Plan Acción'!P285)</f>
        <v/>
      </c>
      <c r="L283" s="210" t="str">
        <f>+IF('8 Mapa Riesgo, Plan Acción'!Q285="","",'8 Mapa Riesgo, Plan Acción'!Q285)</f>
        <v/>
      </c>
      <c r="M283" s="211" t="str">
        <f>+IF('8 Mapa Riesgo, Plan Acción'!R285="","",'8 Mapa Riesgo, Plan Acción'!R285)</f>
        <v/>
      </c>
      <c r="N283" s="196" t="str">
        <f>+IF('8 Mapa Riesgo, Plan Acción'!S285="","",'8 Mapa Riesgo, Plan Acción'!S285)</f>
        <v/>
      </c>
      <c r="O283" s="137" t="str">
        <f>+IF('8 Mapa Riesgo, Plan Acción'!T285="","",'8 Mapa Riesgo, Plan Acción'!T285)</f>
        <v/>
      </c>
      <c r="P283" s="137" t="str">
        <f>+IF('8 Mapa Riesgo, Plan Acción'!U285="","",'8 Mapa Riesgo, Plan Acción'!U285)</f>
        <v/>
      </c>
      <c r="Q283" s="138" t="str">
        <f>+IF('8 Mapa Riesgo, Plan Acción'!V285="","",'8 Mapa Riesgo, Plan Acción'!V285)</f>
        <v/>
      </c>
      <c r="R283" s="138" t="str">
        <f>+IF('8 Mapa Riesgo, Plan Acción'!W285="","",'8 Mapa Riesgo, Plan Acción'!W285)</f>
        <v/>
      </c>
      <c r="U283" s="51"/>
      <c r="V283" s="51"/>
      <c r="W283" s="51"/>
      <c r="X283" s="51"/>
      <c r="Y283" s="51"/>
      <c r="Z283" s="51"/>
    </row>
    <row r="284" spans="1:26" s="52" customFormat="1" x14ac:dyDescent="0.35">
      <c r="A284" s="786"/>
      <c r="B284" s="767"/>
      <c r="C284" s="794"/>
      <c r="D284" s="767"/>
      <c r="E284" s="770"/>
      <c r="F284" s="774"/>
      <c r="G284" s="792"/>
      <c r="H284" s="185" t="str">
        <f>+IF('8 Mapa Riesgo, Plan Acción'!M286="","",'8 Mapa Riesgo, Plan Acción'!M286)</f>
        <v/>
      </c>
      <c r="I284" s="107" t="str">
        <f>+IF('8 Mapa Riesgo, Plan Acción'!N286="","",'8 Mapa Riesgo, Plan Acción'!N286)</f>
        <v/>
      </c>
      <c r="J284" s="137" t="str">
        <f>+IF('8 Mapa Riesgo, Plan Acción'!O286="","",'8 Mapa Riesgo, Plan Acción'!O286)</f>
        <v/>
      </c>
      <c r="K284" s="137" t="str">
        <f>+IF('8 Mapa Riesgo, Plan Acción'!P286="","",'8 Mapa Riesgo, Plan Acción'!P286)</f>
        <v/>
      </c>
      <c r="L284" s="210" t="str">
        <f>+IF('8 Mapa Riesgo, Plan Acción'!Q286="","",'8 Mapa Riesgo, Plan Acción'!Q286)</f>
        <v/>
      </c>
      <c r="M284" s="211" t="str">
        <f>+IF('8 Mapa Riesgo, Plan Acción'!R286="","",'8 Mapa Riesgo, Plan Acción'!R286)</f>
        <v/>
      </c>
      <c r="N284" s="196" t="str">
        <f>+IF('8 Mapa Riesgo, Plan Acción'!S286="","",'8 Mapa Riesgo, Plan Acción'!S286)</f>
        <v/>
      </c>
      <c r="O284" s="137" t="str">
        <f>+IF('8 Mapa Riesgo, Plan Acción'!T286="","",'8 Mapa Riesgo, Plan Acción'!T286)</f>
        <v/>
      </c>
      <c r="P284" s="137" t="str">
        <f>+IF('8 Mapa Riesgo, Plan Acción'!U286="","",'8 Mapa Riesgo, Plan Acción'!U286)</f>
        <v/>
      </c>
      <c r="Q284" s="138" t="str">
        <f>+IF('8 Mapa Riesgo, Plan Acción'!V286="","",'8 Mapa Riesgo, Plan Acción'!V286)</f>
        <v/>
      </c>
      <c r="R284" s="138" t="str">
        <f>+IF('8 Mapa Riesgo, Plan Acción'!W286="","",'8 Mapa Riesgo, Plan Acción'!W286)</f>
        <v/>
      </c>
      <c r="U284" s="51"/>
      <c r="V284" s="51"/>
      <c r="W284" s="51"/>
      <c r="X284" s="51"/>
      <c r="Y284" s="51"/>
      <c r="Z284" s="51"/>
    </row>
    <row r="285" spans="1:26" s="52" customFormat="1" x14ac:dyDescent="0.35">
      <c r="A285" s="786"/>
      <c r="B285" s="767"/>
      <c r="C285" s="794"/>
      <c r="D285" s="767"/>
      <c r="E285" s="770"/>
      <c r="F285" s="774"/>
      <c r="G285" s="792"/>
      <c r="H285" s="185" t="str">
        <f>+IF('8 Mapa Riesgo, Plan Acción'!M287="","",'8 Mapa Riesgo, Plan Acción'!M287)</f>
        <v/>
      </c>
      <c r="I285" s="107" t="str">
        <f>+IF('8 Mapa Riesgo, Plan Acción'!N287="","",'8 Mapa Riesgo, Plan Acción'!N287)</f>
        <v/>
      </c>
      <c r="J285" s="137" t="str">
        <f>+IF('8 Mapa Riesgo, Plan Acción'!O287="","",'8 Mapa Riesgo, Plan Acción'!O287)</f>
        <v/>
      </c>
      <c r="K285" s="137" t="str">
        <f>+IF('8 Mapa Riesgo, Plan Acción'!P287="","",'8 Mapa Riesgo, Plan Acción'!P287)</f>
        <v/>
      </c>
      <c r="L285" s="210" t="str">
        <f>+IF('8 Mapa Riesgo, Plan Acción'!Q287="","",'8 Mapa Riesgo, Plan Acción'!Q287)</f>
        <v/>
      </c>
      <c r="M285" s="211" t="str">
        <f>+IF('8 Mapa Riesgo, Plan Acción'!R287="","",'8 Mapa Riesgo, Plan Acción'!R287)</f>
        <v/>
      </c>
      <c r="N285" s="196" t="str">
        <f>+IF('8 Mapa Riesgo, Plan Acción'!S287="","",'8 Mapa Riesgo, Plan Acción'!S287)</f>
        <v/>
      </c>
      <c r="O285" s="137" t="str">
        <f>+IF('8 Mapa Riesgo, Plan Acción'!T287="","",'8 Mapa Riesgo, Plan Acción'!T287)</f>
        <v/>
      </c>
      <c r="P285" s="137" t="str">
        <f>+IF('8 Mapa Riesgo, Plan Acción'!U287="","",'8 Mapa Riesgo, Plan Acción'!U287)</f>
        <v/>
      </c>
      <c r="Q285" s="138" t="str">
        <f>+IF('8 Mapa Riesgo, Plan Acción'!V287="","",'8 Mapa Riesgo, Plan Acción'!V287)</f>
        <v/>
      </c>
      <c r="R285" s="138" t="str">
        <f>+IF('8 Mapa Riesgo, Plan Acción'!W287="","",'8 Mapa Riesgo, Plan Acción'!W287)</f>
        <v/>
      </c>
      <c r="U285" s="51"/>
      <c r="V285" s="51"/>
      <c r="W285" s="51"/>
      <c r="X285" s="51"/>
      <c r="Y285" s="51"/>
      <c r="Z285" s="51"/>
    </row>
    <row r="286" spans="1:26" s="52" customFormat="1" x14ac:dyDescent="0.35">
      <c r="A286" s="786"/>
      <c r="B286" s="767"/>
      <c r="C286" s="794" t="s">
        <v>260</v>
      </c>
      <c r="D286" s="767" t="str">
        <f>+IF('5 Valoración Control'!G288="","",'5 Valoración Control'!G288)</f>
        <v/>
      </c>
      <c r="E286" s="770"/>
      <c r="F286" s="774"/>
      <c r="G286" s="792"/>
      <c r="H286" s="185" t="str">
        <f>+IF('8 Mapa Riesgo, Plan Acción'!M288="","",'8 Mapa Riesgo, Plan Acción'!M288)</f>
        <v/>
      </c>
      <c r="I286" s="107" t="str">
        <f>+IF('8 Mapa Riesgo, Plan Acción'!N288="","",'8 Mapa Riesgo, Plan Acción'!N288)</f>
        <v/>
      </c>
      <c r="J286" s="137" t="str">
        <f>+IF('8 Mapa Riesgo, Plan Acción'!O288="","",'8 Mapa Riesgo, Plan Acción'!O288)</f>
        <v/>
      </c>
      <c r="K286" s="137" t="str">
        <f>+IF('8 Mapa Riesgo, Plan Acción'!P288="","",'8 Mapa Riesgo, Plan Acción'!P288)</f>
        <v/>
      </c>
      <c r="L286" s="210" t="str">
        <f>+IF('8 Mapa Riesgo, Plan Acción'!Q288="","",'8 Mapa Riesgo, Plan Acción'!Q288)</f>
        <v/>
      </c>
      <c r="M286" s="211" t="str">
        <f>+IF('8 Mapa Riesgo, Plan Acción'!R288="","",'8 Mapa Riesgo, Plan Acción'!R288)</f>
        <v/>
      </c>
      <c r="N286" s="196" t="str">
        <f>+IF('8 Mapa Riesgo, Plan Acción'!S288="","",'8 Mapa Riesgo, Plan Acción'!S288)</f>
        <v/>
      </c>
      <c r="O286" s="137" t="str">
        <f>+IF('8 Mapa Riesgo, Plan Acción'!T288="","",'8 Mapa Riesgo, Plan Acción'!T288)</f>
        <v/>
      </c>
      <c r="P286" s="137" t="str">
        <f>+IF('8 Mapa Riesgo, Plan Acción'!U288="","",'8 Mapa Riesgo, Plan Acción'!U288)</f>
        <v/>
      </c>
      <c r="Q286" s="138" t="str">
        <f>+IF('8 Mapa Riesgo, Plan Acción'!V288="","",'8 Mapa Riesgo, Plan Acción'!V288)</f>
        <v/>
      </c>
      <c r="R286" s="138" t="str">
        <f>+IF('8 Mapa Riesgo, Plan Acción'!W288="","",'8 Mapa Riesgo, Plan Acción'!W288)</f>
        <v/>
      </c>
      <c r="U286" s="51"/>
      <c r="V286" s="51"/>
      <c r="W286" s="51"/>
      <c r="X286" s="51"/>
      <c r="Y286" s="51"/>
      <c r="Z286" s="51"/>
    </row>
    <row r="287" spans="1:26" s="52" customFormat="1" x14ac:dyDescent="0.35">
      <c r="A287" s="786"/>
      <c r="B287" s="767"/>
      <c r="C287" s="794"/>
      <c r="D287" s="767"/>
      <c r="E287" s="770"/>
      <c r="F287" s="774"/>
      <c r="G287" s="792"/>
      <c r="H287" s="185" t="str">
        <f>+IF('8 Mapa Riesgo, Plan Acción'!M289="","",'8 Mapa Riesgo, Plan Acción'!M289)</f>
        <v/>
      </c>
      <c r="I287" s="107" t="str">
        <f>+IF('8 Mapa Riesgo, Plan Acción'!N289="","",'8 Mapa Riesgo, Plan Acción'!N289)</f>
        <v/>
      </c>
      <c r="J287" s="137" t="str">
        <f>+IF('8 Mapa Riesgo, Plan Acción'!O289="","",'8 Mapa Riesgo, Plan Acción'!O289)</f>
        <v/>
      </c>
      <c r="K287" s="137" t="str">
        <f>+IF('8 Mapa Riesgo, Plan Acción'!P289="","",'8 Mapa Riesgo, Plan Acción'!P289)</f>
        <v/>
      </c>
      <c r="L287" s="210" t="str">
        <f>+IF('8 Mapa Riesgo, Plan Acción'!Q289="","",'8 Mapa Riesgo, Plan Acción'!Q289)</f>
        <v/>
      </c>
      <c r="M287" s="211" t="str">
        <f>+IF('8 Mapa Riesgo, Plan Acción'!R289="","",'8 Mapa Riesgo, Plan Acción'!R289)</f>
        <v/>
      </c>
      <c r="N287" s="196" t="str">
        <f>+IF('8 Mapa Riesgo, Plan Acción'!S289="","",'8 Mapa Riesgo, Plan Acción'!S289)</f>
        <v/>
      </c>
      <c r="O287" s="137" t="str">
        <f>+IF('8 Mapa Riesgo, Plan Acción'!T289="","",'8 Mapa Riesgo, Plan Acción'!T289)</f>
        <v/>
      </c>
      <c r="P287" s="137" t="str">
        <f>+IF('8 Mapa Riesgo, Plan Acción'!U289="","",'8 Mapa Riesgo, Plan Acción'!U289)</f>
        <v/>
      </c>
      <c r="Q287" s="138" t="str">
        <f>+IF('8 Mapa Riesgo, Plan Acción'!V289="","",'8 Mapa Riesgo, Plan Acción'!V289)</f>
        <v/>
      </c>
      <c r="R287" s="138" t="str">
        <f>+IF('8 Mapa Riesgo, Plan Acción'!W289="","",'8 Mapa Riesgo, Plan Acción'!W289)</f>
        <v/>
      </c>
      <c r="U287" s="51"/>
      <c r="V287" s="51"/>
      <c r="W287" s="51"/>
      <c r="X287" s="51"/>
      <c r="Y287" s="51"/>
      <c r="Z287" s="51"/>
    </row>
    <row r="288" spans="1:26" s="52" customFormat="1" x14ac:dyDescent="0.35">
      <c r="A288" s="786"/>
      <c r="B288" s="767"/>
      <c r="C288" s="794"/>
      <c r="D288" s="767"/>
      <c r="E288" s="770"/>
      <c r="F288" s="774"/>
      <c r="G288" s="792"/>
      <c r="H288" s="185" t="str">
        <f>+IF('8 Mapa Riesgo, Plan Acción'!M290="","",'8 Mapa Riesgo, Plan Acción'!M290)</f>
        <v/>
      </c>
      <c r="I288" s="107" t="str">
        <f>+IF('8 Mapa Riesgo, Plan Acción'!N290="","",'8 Mapa Riesgo, Plan Acción'!N290)</f>
        <v/>
      </c>
      <c r="J288" s="137" t="str">
        <f>+IF('8 Mapa Riesgo, Plan Acción'!O290="","",'8 Mapa Riesgo, Plan Acción'!O290)</f>
        <v/>
      </c>
      <c r="K288" s="137" t="str">
        <f>+IF('8 Mapa Riesgo, Plan Acción'!P290="","",'8 Mapa Riesgo, Plan Acción'!P290)</f>
        <v/>
      </c>
      <c r="L288" s="210" t="str">
        <f>+IF('8 Mapa Riesgo, Plan Acción'!Q290="","",'8 Mapa Riesgo, Plan Acción'!Q290)</f>
        <v/>
      </c>
      <c r="M288" s="211" t="str">
        <f>+IF('8 Mapa Riesgo, Plan Acción'!R290="","",'8 Mapa Riesgo, Plan Acción'!R290)</f>
        <v/>
      </c>
      <c r="N288" s="196" t="str">
        <f>+IF('8 Mapa Riesgo, Plan Acción'!S290="","",'8 Mapa Riesgo, Plan Acción'!S290)</f>
        <v/>
      </c>
      <c r="O288" s="137" t="str">
        <f>+IF('8 Mapa Riesgo, Plan Acción'!T290="","",'8 Mapa Riesgo, Plan Acción'!T290)</f>
        <v/>
      </c>
      <c r="P288" s="137" t="str">
        <f>+IF('8 Mapa Riesgo, Plan Acción'!U290="","",'8 Mapa Riesgo, Plan Acción'!U290)</f>
        <v/>
      </c>
      <c r="Q288" s="138" t="str">
        <f>+IF('8 Mapa Riesgo, Plan Acción'!V290="","",'8 Mapa Riesgo, Plan Acción'!V290)</f>
        <v/>
      </c>
      <c r="R288" s="138" t="str">
        <f>+IF('8 Mapa Riesgo, Plan Acción'!W290="","",'8 Mapa Riesgo, Plan Acción'!W290)</f>
        <v/>
      </c>
      <c r="U288" s="51"/>
      <c r="V288" s="51"/>
      <c r="W288" s="51"/>
      <c r="X288" s="51"/>
      <c r="Y288" s="51"/>
      <c r="Z288" s="51"/>
    </row>
    <row r="289" spans="1:26" s="52" customFormat="1" x14ac:dyDescent="0.35">
      <c r="A289" s="786"/>
      <c r="B289" s="767"/>
      <c r="C289" s="794" t="s">
        <v>261</v>
      </c>
      <c r="D289" s="767" t="str">
        <f>+IF('5 Valoración Control'!G291="","",'5 Valoración Control'!G291)</f>
        <v/>
      </c>
      <c r="E289" s="770"/>
      <c r="F289" s="774"/>
      <c r="G289" s="792"/>
      <c r="H289" s="185" t="str">
        <f>+IF('8 Mapa Riesgo, Plan Acción'!M291="","",'8 Mapa Riesgo, Plan Acción'!M291)</f>
        <v/>
      </c>
      <c r="I289" s="107" t="str">
        <f>+IF('8 Mapa Riesgo, Plan Acción'!N291="","",'8 Mapa Riesgo, Plan Acción'!N291)</f>
        <v/>
      </c>
      <c r="J289" s="137" t="str">
        <f>+IF('8 Mapa Riesgo, Plan Acción'!O291="","",'8 Mapa Riesgo, Plan Acción'!O291)</f>
        <v/>
      </c>
      <c r="K289" s="137" t="str">
        <f>+IF('8 Mapa Riesgo, Plan Acción'!P291="","",'8 Mapa Riesgo, Plan Acción'!P291)</f>
        <v/>
      </c>
      <c r="L289" s="210" t="str">
        <f>+IF('8 Mapa Riesgo, Plan Acción'!Q291="","",'8 Mapa Riesgo, Plan Acción'!Q291)</f>
        <v/>
      </c>
      <c r="M289" s="211" t="str">
        <f>+IF('8 Mapa Riesgo, Plan Acción'!R291="","",'8 Mapa Riesgo, Plan Acción'!R291)</f>
        <v/>
      </c>
      <c r="N289" s="196" t="str">
        <f>+IF('8 Mapa Riesgo, Plan Acción'!S291="","",'8 Mapa Riesgo, Plan Acción'!S291)</f>
        <v/>
      </c>
      <c r="O289" s="137" t="str">
        <f>+IF('8 Mapa Riesgo, Plan Acción'!T291="","",'8 Mapa Riesgo, Plan Acción'!T291)</f>
        <v/>
      </c>
      <c r="P289" s="137" t="str">
        <f>+IF('8 Mapa Riesgo, Plan Acción'!U291="","",'8 Mapa Riesgo, Plan Acción'!U291)</f>
        <v/>
      </c>
      <c r="Q289" s="138" t="str">
        <f>+IF('8 Mapa Riesgo, Plan Acción'!V291="","",'8 Mapa Riesgo, Plan Acción'!V291)</f>
        <v/>
      </c>
      <c r="R289" s="138" t="str">
        <f>+IF('8 Mapa Riesgo, Plan Acción'!W291="","",'8 Mapa Riesgo, Plan Acción'!W291)</f>
        <v/>
      </c>
      <c r="U289" s="51"/>
      <c r="V289" s="51"/>
      <c r="W289" s="51"/>
      <c r="X289" s="51"/>
      <c r="Y289" s="51"/>
      <c r="Z289" s="51"/>
    </row>
    <row r="290" spans="1:26" s="52" customFormat="1" x14ac:dyDescent="0.35">
      <c r="A290" s="786"/>
      <c r="B290" s="767"/>
      <c r="C290" s="794"/>
      <c r="D290" s="767"/>
      <c r="E290" s="770"/>
      <c r="F290" s="774"/>
      <c r="G290" s="792"/>
      <c r="H290" s="185" t="str">
        <f>+IF('8 Mapa Riesgo, Plan Acción'!M292="","",'8 Mapa Riesgo, Plan Acción'!M292)</f>
        <v/>
      </c>
      <c r="I290" s="107" t="str">
        <f>+IF('8 Mapa Riesgo, Plan Acción'!N292="","",'8 Mapa Riesgo, Plan Acción'!N292)</f>
        <v/>
      </c>
      <c r="J290" s="137" t="str">
        <f>+IF('8 Mapa Riesgo, Plan Acción'!O292="","",'8 Mapa Riesgo, Plan Acción'!O292)</f>
        <v/>
      </c>
      <c r="K290" s="137" t="str">
        <f>+IF('8 Mapa Riesgo, Plan Acción'!P292="","",'8 Mapa Riesgo, Plan Acción'!P292)</f>
        <v/>
      </c>
      <c r="L290" s="210" t="str">
        <f>+IF('8 Mapa Riesgo, Plan Acción'!Q292="","",'8 Mapa Riesgo, Plan Acción'!Q292)</f>
        <v/>
      </c>
      <c r="M290" s="211" t="str">
        <f>+IF('8 Mapa Riesgo, Plan Acción'!R292="","",'8 Mapa Riesgo, Plan Acción'!R292)</f>
        <v/>
      </c>
      <c r="N290" s="196" t="str">
        <f>+IF('8 Mapa Riesgo, Plan Acción'!S292="","",'8 Mapa Riesgo, Plan Acción'!S292)</f>
        <v/>
      </c>
      <c r="O290" s="137" t="str">
        <f>+IF('8 Mapa Riesgo, Plan Acción'!T292="","",'8 Mapa Riesgo, Plan Acción'!T292)</f>
        <v/>
      </c>
      <c r="P290" s="137" t="str">
        <f>+IF('8 Mapa Riesgo, Plan Acción'!U292="","",'8 Mapa Riesgo, Plan Acción'!U292)</f>
        <v/>
      </c>
      <c r="Q290" s="138" t="str">
        <f>+IF('8 Mapa Riesgo, Plan Acción'!V292="","",'8 Mapa Riesgo, Plan Acción'!V292)</f>
        <v/>
      </c>
      <c r="R290" s="138" t="str">
        <f>+IF('8 Mapa Riesgo, Plan Acción'!W292="","",'8 Mapa Riesgo, Plan Acción'!W292)</f>
        <v/>
      </c>
      <c r="U290" s="51"/>
      <c r="V290" s="51"/>
      <c r="W290" s="51"/>
      <c r="X290" s="51"/>
      <c r="Y290" s="51"/>
      <c r="Z290" s="51"/>
    </row>
    <row r="291" spans="1:26" s="52" customFormat="1" x14ac:dyDescent="0.35">
      <c r="A291" s="786"/>
      <c r="B291" s="767"/>
      <c r="C291" s="794"/>
      <c r="D291" s="767"/>
      <c r="E291" s="770"/>
      <c r="F291" s="774"/>
      <c r="G291" s="792"/>
      <c r="H291" s="185" t="str">
        <f>+IF('8 Mapa Riesgo, Plan Acción'!M293="","",'8 Mapa Riesgo, Plan Acción'!M293)</f>
        <v/>
      </c>
      <c r="I291" s="107" t="str">
        <f>+IF('8 Mapa Riesgo, Plan Acción'!N293="","",'8 Mapa Riesgo, Plan Acción'!N293)</f>
        <v/>
      </c>
      <c r="J291" s="137" t="str">
        <f>+IF('8 Mapa Riesgo, Plan Acción'!O293="","",'8 Mapa Riesgo, Plan Acción'!O293)</f>
        <v/>
      </c>
      <c r="K291" s="137" t="str">
        <f>+IF('8 Mapa Riesgo, Plan Acción'!P293="","",'8 Mapa Riesgo, Plan Acción'!P293)</f>
        <v/>
      </c>
      <c r="L291" s="210" t="str">
        <f>+IF('8 Mapa Riesgo, Plan Acción'!Q293="","",'8 Mapa Riesgo, Plan Acción'!Q293)</f>
        <v/>
      </c>
      <c r="M291" s="211" t="str">
        <f>+IF('8 Mapa Riesgo, Plan Acción'!R293="","",'8 Mapa Riesgo, Plan Acción'!R293)</f>
        <v/>
      </c>
      <c r="N291" s="196" t="str">
        <f>+IF('8 Mapa Riesgo, Plan Acción'!S293="","",'8 Mapa Riesgo, Plan Acción'!S293)</f>
        <v/>
      </c>
      <c r="O291" s="137" t="str">
        <f>+IF('8 Mapa Riesgo, Plan Acción'!T293="","",'8 Mapa Riesgo, Plan Acción'!T293)</f>
        <v/>
      </c>
      <c r="P291" s="137" t="str">
        <f>+IF('8 Mapa Riesgo, Plan Acción'!U293="","",'8 Mapa Riesgo, Plan Acción'!U293)</f>
        <v/>
      </c>
      <c r="Q291" s="138" t="str">
        <f>+IF('8 Mapa Riesgo, Plan Acción'!V293="","",'8 Mapa Riesgo, Plan Acción'!V293)</f>
        <v/>
      </c>
      <c r="R291" s="138" t="str">
        <f>+IF('8 Mapa Riesgo, Plan Acción'!W293="","",'8 Mapa Riesgo, Plan Acción'!W293)</f>
        <v/>
      </c>
      <c r="U291" s="51"/>
      <c r="V291" s="51"/>
      <c r="W291" s="51"/>
      <c r="X291" s="51"/>
      <c r="Y291" s="51"/>
      <c r="Z291" s="51"/>
    </row>
    <row r="292" spans="1:26" s="52" customFormat="1" x14ac:dyDescent="0.35">
      <c r="A292" s="786"/>
      <c r="B292" s="767"/>
      <c r="C292" s="794" t="s">
        <v>262</v>
      </c>
      <c r="D292" s="767" t="str">
        <f>+IF('5 Valoración Control'!G294="","",'5 Valoración Control'!G294)</f>
        <v/>
      </c>
      <c r="E292" s="770"/>
      <c r="F292" s="774"/>
      <c r="G292" s="792"/>
      <c r="H292" s="185" t="str">
        <f>+IF('8 Mapa Riesgo, Plan Acción'!M294="","",'8 Mapa Riesgo, Plan Acción'!M294)</f>
        <v/>
      </c>
      <c r="I292" s="107" t="str">
        <f>+IF('8 Mapa Riesgo, Plan Acción'!N294="","",'8 Mapa Riesgo, Plan Acción'!N294)</f>
        <v/>
      </c>
      <c r="J292" s="137" t="str">
        <f>+IF('8 Mapa Riesgo, Plan Acción'!O294="","",'8 Mapa Riesgo, Plan Acción'!O294)</f>
        <v/>
      </c>
      <c r="K292" s="137" t="str">
        <f>+IF('8 Mapa Riesgo, Plan Acción'!P294="","",'8 Mapa Riesgo, Plan Acción'!P294)</f>
        <v/>
      </c>
      <c r="L292" s="210" t="str">
        <f>+IF('8 Mapa Riesgo, Plan Acción'!Q294="","",'8 Mapa Riesgo, Plan Acción'!Q294)</f>
        <v/>
      </c>
      <c r="M292" s="211" t="str">
        <f>+IF('8 Mapa Riesgo, Plan Acción'!R294="","",'8 Mapa Riesgo, Plan Acción'!R294)</f>
        <v/>
      </c>
      <c r="N292" s="196" t="str">
        <f>+IF('8 Mapa Riesgo, Plan Acción'!S294="","",'8 Mapa Riesgo, Plan Acción'!S294)</f>
        <v/>
      </c>
      <c r="O292" s="137" t="str">
        <f>+IF('8 Mapa Riesgo, Plan Acción'!T294="","",'8 Mapa Riesgo, Plan Acción'!T294)</f>
        <v/>
      </c>
      <c r="P292" s="137" t="str">
        <f>+IF('8 Mapa Riesgo, Plan Acción'!U294="","",'8 Mapa Riesgo, Plan Acción'!U294)</f>
        <v/>
      </c>
      <c r="Q292" s="138" t="str">
        <f>+IF('8 Mapa Riesgo, Plan Acción'!V294="","",'8 Mapa Riesgo, Plan Acción'!V294)</f>
        <v/>
      </c>
      <c r="R292" s="138" t="str">
        <f>+IF('8 Mapa Riesgo, Plan Acción'!W294="","",'8 Mapa Riesgo, Plan Acción'!W294)</f>
        <v/>
      </c>
      <c r="U292" s="51"/>
      <c r="V292" s="51"/>
      <c r="W292" s="51"/>
      <c r="X292" s="51"/>
      <c r="Y292" s="51"/>
      <c r="Z292" s="51"/>
    </row>
    <row r="293" spans="1:26" s="52" customFormat="1" x14ac:dyDescent="0.35">
      <c r="A293" s="786"/>
      <c r="B293" s="767"/>
      <c r="C293" s="794"/>
      <c r="D293" s="767"/>
      <c r="E293" s="770"/>
      <c r="F293" s="774"/>
      <c r="G293" s="792"/>
      <c r="H293" s="185" t="str">
        <f>+IF('8 Mapa Riesgo, Plan Acción'!M295="","",'8 Mapa Riesgo, Plan Acción'!M295)</f>
        <v/>
      </c>
      <c r="I293" s="107" t="str">
        <f>+IF('8 Mapa Riesgo, Plan Acción'!N295="","",'8 Mapa Riesgo, Plan Acción'!N295)</f>
        <v/>
      </c>
      <c r="J293" s="137" t="str">
        <f>+IF('8 Mapa Riesgo, Plan Acción'!O295="","",'8 Mapa Riesgo, Plan Acción'!O295)</f>
        <v/>
      </c>
      <c r="K293" s="137" t="str">
        <f>+IF('8 Mapa Riesgo, Plan Acción'!P295="","",'8 Mapa Riesgo, Plan Acción'!P295)</f>
        <v/>
      </c>
      <c r="L293" s="210" t="str">
        <f>+IF('8 Mapa Riesgo, Plan Acción'!Q295="","",'8 Mapa Riesgo, Plan Acción'!Q295)</f>
        <v/>
      </c>
      <c r="M293" s="211" t="str">
        <f>+IF('8 Mapa Riesgo, Plan Acción'!R295="","",'8 Mapa Riesgo, Plan Acción'!R295)</f>
        <v/>
      </c>
      <c r="N293" s="196" t="str">
        <f>+IF('8 Mapa Riesgo, Plan Acción'!S295="","",'8 Mapa Riesgo, Plan Acción'!S295)</f>
        <v/>
      </c>
      <c r="O293" s="137" t="str">
        <f>+IF('8 Mapa Riesgo, Plan Acción'!T295="","",'8 Mapa Riesgo, Plan Acción'!T295)</f>
        <v/>
      </c>
      <c r="P293" s="137" t="str">
        <f>+IF('8 Mapa Riesgo, Plan Acción'!U295="","",'8 Mapa Riesgo, Plan Acción'!U295)</f>
        <v/>
      </c>
      <c r="Q293" s="138" t="str">
        <f>+IF('8 Mapa Riesgo, Plan Acción'!V295="","",'8 Mapa Riesgo, Plan Acción'!V295)</f>
        <v/>
      </c>
      <c r="R293" s="138" t="str">
        <f>+IF('8 Mapa Riesgo, Plan Acción'!W295="","",'8 Mapa Riesgo, Plan Acción'!W295)</f>
        <v/>
      </c>
      <c r="U293" s="51"/>
      <c r="V293" s="51"/>
      <c r="W293" s="51"/>
      <c r="X293" s="51"/>
      <c r="Y293" s="51"/>
      <c r="Z293" s="51"/>
    </row>
    <row r="294" spans="1:26" s="52" customFormat="1" ht="12" thickBot="1" x14ac:dyDescent="0.4">
      <c r="A294" s="787"/>
      <c r="B294" s="780"/>
      <c r="C294" s="795"/>
      <c r="D294" s="780"/>
      <c r="E294" s="771"/>
      <c r="F294" s="775"/>
      <c r="G294" s="793"/>
      <c r="H294" s="186" t="str">
        <f>+IF('8 Mapa Riesgo, Plan Acción'!M296="","",'8 Mapa Riesgo, Plan Acción'!M296)</f>
        <v/>
      </c>
      <c r="I294" s="108" t="str">
        <f>+IF('8 Mapa Riesgo, Plan Acción'!N296="","",'8 Mapa Riesgo, Plan Acción'!N296)</f>
        <v/>
      </c>
      <c r="J294" s="192" t="str">
        <f>+IF('8 Mapa Riesgo, Plan Acción'!O296="","",'8 Mapa Riesgo, Plan Acción'!O296)</f>
        <v/>
      </c>
      <c r="K294" s="192" t="str">
        <f>+IF('8 Mapa Riesgo, Plan Acción'!P296="","",'8 Mapa Riesgo, Plan Acción'!P296)</f>
        <v/>
      </c>
      <c r="L294" s="212" t="str">
        <f>+IF('8 Mapa Riesgo, Plan Acción'!Q296="","",'8 Mapa Riesgo, Plan Acción'!Q296)</f>
        <v/>
      </c>
      <c r="M294" s="213" t="str">
        <f>+IF('8 Mapa Riesgo, Plan Acción'!R296="","",'8 Mapa Riesgo, Plan Acción'!R296)</f>
        <v/>
      </c>
      <c r="N294" s="197" t="str">
        <f>+IF('8 Mapa Riesgo, Plan Acción'!S296="","",'8 Mapa Riesgo, Plan Acción'!S296)</f>
        <v/>
      </c>
      <c r="O294" s="192" t="str">
        <f>+IF('8 Mapa Riesgo, Plan Acción'!T296="","",'8 Mapa Riesgo, Plan Acción'!T296)</f>
        <v/>
      </c>
      <c r="P294" s="192" t="str">
        <f>+IF('8 Mapa Riesgo, Plan Acción'!U296="","",'8 Mapa Riesgo, Plan Acción'!U296)</f>
        <v/>
      </c>
      <c r="Q294" s="139" t="str">
        <f>+IF('8 Mapa Riesgo, Plan Acción'!V296="","",'8 Mapa Riesgo, Plan Acción'!V296)</f>
        <v/>
      </c>
      <c r="R294" s="139" t="str">
        <f>+IF('8 Mapa Riesgo, Plan Acción'!W296="","",'8 Mapa Riesgo, Plan Acción'!W296)</f>
        <v/>
      </c>
      <c r="U294" s="51"/>
      <c r="V294" s="51"/>
      <c r="W294" s="51"/>
      <c r="X294" s="51"/>
      <c r="Y294" s="51"/>
      <c r="Z294" s="51"/>
    </row>
    <row r="295" spans="1:26" s="52" customFormat="1" x14ac:dyDescent="0.35">
      <c r="A295" s="785" t="str">
        <f>'1 Contexto e Identificación'!$A$30</f>
        <v>R20</v>
      </c>
      <c r="B295" s="789" t="str">
        <f>+'1 Contexto e Identificación'!$E$30</f>
        <v xml:space="preserve">  </v>
      </c>
      <c r="C295" s="798" t="s">
        <v>244</v>
      </c>
      <c r="D295" s="789" t="str">
        <f>+IF('5 Valoración Control'!G297="","",'5 Valoración Control'!G297)</f>
        <v/>
      </c>
      <c r="E295" s="769" t="str">
        <f>+'6 Mapa Calor Residual'!$C$31</f>
        <v/>
      </c>
      <c r="F295" s="773" t="str">
        <f>+'6 Mapa Calor Residual'!$D$31</f>
        <v/>
      </c>
      <c r="G295" s="791" t="str">
        <f>+'6 Mapa Calor Residual'!$E$31</f>
        <v/>
      </c>
      <c r="H295" s="187" t="str">
        <f>+IF('8 Mapa Riesgo, Plan Acción'!M297="","",'8 Mapa Riesgo, Plan Acción'!M297)</f>
        <v/>
      </c>
      <c r="I295" s="106" t="str">
        <f>+IF('8 Mapa Riesgo, Plan Acción'!N297="","",'8 Mapa Riesgo, Plan Acción'!N297)</f>
        <v/>
      </c>
      <c r="J295" s="190" t="str">
        <f>+IF('8 Mapa Riesgo, Plan Acción'!O297="","",'8 Mapa Riesgo, Plan Acción'!O297)</f>
        <v/>
      </c>
      <c r="K295" s="190" t="str">
        <f>+IF('8 Mapa Riesgo, Plan Acción'!P297="","",'8 Mapa Riesgo, Plan Acción'!P297)</f>
        <v/>
      </c>
      <c r="L295" s="214" t="str">
        <f>+IF('8 Mapa Riesgo, Plan Acción'!Q297="","",'8 Mapa Riesgo, Plan Acción'!Q297)</f>
        <v/>
      </c>
      <c r="M295" s="215" t="str">
        <f>+IF('8 Mapa Riesgo, Plan Acción'!R297="","",'8 Mapa Riesgo, Plan Acción'!R297)</f>
        <v/>
      </c>
      <c r="N295" s="198" t="str">
        <f>+IF('8 Mapa Riesgo, Plan Acción'!S297="","",'8 Mapa Riesgo, Plan Acción'!S297)</f>
        <v/>
      </c>
      <c r="O295" s="190" t="str">
        <f>+IF('8 Mapa Riesgo, Plan Acción'!T297="","",'8 Mapa Riesgo, Plan Acción'!T297)</f>
        <v/>
      </c>
      <c r="P295" s="190" t="str">
        <f>+IF('8 Mapa Riesgo, Plan Acción'!U297="","",'8 Mapa Riesgo, Plan Acción'!U297)</f>
        <v/>
      </c>
      <c r="Q295" s="130" t="str">
        <f>+IF('8 Mapa Riesgo, Plan Acción'!V297="","",'8 Mapa Riesgo, Plan Acción'!V297)</f>
        <v/>
      </c>
      <c r="R295" s="130" t="str">
        <f>+IF('8 Mapa Riesgo, Plan Acción'!W297="","",'8 Mapa Riesgo, Plan Acción'!W297)</f>
        <v/>
      </c>
      <c r="U295" s="51"/>
      <c r="V295" s="51"/>
      <c r="W295" s="51"/>
      <c r="X295" s="51"/>
      <c r="Y295" s="51"/>
      <c r="Z295" s="51"/>
    </row>
    <row r="296" spans="1:26" s="52" customFormat="1" x14ac:dyDescent="0.35">
      <c r="A296" s="786"/>
      <c r="B296" s="767"/>
      <c r="C296" s="794"/>
      <c r="D296" s="767"/>
      <c r="E296" s="770"/>
      <c r="F296" s="774"/>
      <c r="G296" s="792"/>
      <c r="H296" s="185" t="str">
        <f>+IF('8 Mapa Riesgo, Plan Acción'!M298="","",'8 Mapa Riesgo, Plan Acción'!M298)</f>
        <v/>
      </c>
      <c r="I296" s="107" t="str">
        <f>+IF('8 Mapa Riesgo, Plan Acción'!N298="","",'8 Mapa Riesgo, Plan Acción'!N298)</f>
        <v/>
      </c>
      <c r="J296" s="137" t="str">
        <f>+IF('8 Mapa Riesgo, Plan Acción'!O298="","",'8 Mapa Riesgo, Plan Acción'!O298)</f>
        <v/>
      </c>
      <c r="K296" s="137" t="str">
        <f>+IF('8 Mapa Riesgo, Plan Acción'!P298="","",'8 Mapa Riesgo, Plan Acción'!P298)</f>
        <v/>
      </c>
      <c r="L296" s="210" t="str">
        <f>+IF('8 Mapa Riesgo, Plan Acción'!Q298="","",'8 Mapa Riesgo, Plan Acción'!Q298)</f>
        <v/>
      </c>
      <c r="M296" s="211" t="str">
        <f>+IF('8 Mapa Riesgo, Plan Acción'!R298="","",'8 Mapa Riesgo, Plan Acción'!R298)</f>
        <v/>
      </c>
      <c r="N296" s="196" t="str">
        <f>+IF('8 Mapa Riesgo, Plan Acción'!S298="","",'8 Mapa Riesgo, Plan Acción'!S298)</f>
        <v/>
      </c>
      <c r="O296" s="137" t="str">
        <f>+IF('8 Mapa Riesgo, Plan Acción'!T298="","",'8 Mapa Riesgo, Plan Acción'!T298)</f>
        <v/>
      </c>
      <c r="P296" s="137" t="str">
        <f>+IF('8 Mapa Riesgo, Plan Acción'!U298="","",'8 Mapa Riesgo, Plan Acción'!U298)</f>
        <v/>
      </c>
      <c r="Q296" s="138" t="str">
        <f>+IF('8 Mapa Riesgo, Plan Acción'!V298="","",'8 Mapa Riesgo, Plan Acción'!V298)</f>
        <v/>
      </c>
      <c r="R296" s="138" t="str">
        <f>+IF('8 Mapa Riesgo, Plan Acción'!W298="","",'8 Mapa Riesgo, Plan Acción'!W298)</f>
        <v/>
      </c>
      <c r="U296" s="51"/>
      <c r="V296" s="51"/>
      <c r="W296" s="51"/>
      <c r="X296" s="51"/>
      <c r="Y296" s="51"/>
      <c r="Z296" s="51"/>
    </row>
    <row r="297" spans="1:26" s="52" customFormat="1" x14ac:dyDescent="0.35">
      <c r="A297" s="786"/>
      <c r="B297" s="767"/>
      <c r="C297" s="794"/>
      <c r="D297" s="767"/>
      <c r="E297" s="770"/>
      <c r="F297" s="774"/>
      <c r="G297" s="792"/>
      <c r="H297" s="185" t="str">
        <f>+IF('8 Mapa Riesgo, Plan Acción'!M299="","",'8 Mapa Riesgo, Plan Acción'!M299)</f>
        <v/>
      </c>
      <c r="I297" s="107" t="str">
        <f>+IF('8 Mapa Riesgo, Plan Acción'!N299="","",'8 Mapa Riesgo, Plan Acción'!N299)</f>
        <v/>
      </c>
      <c r="J297" s="137" t="str">
        <f>+IF('8 Mapa Riesgo, Plan Acción'!O299="","",'8 Mapa Riesgo, Plan Acción'!O299)</f>
        <v/>
      </c>
      <c r="K297" s="137" t="str">
        <f>+IF('8 Mapa Riesgo, Plan Acción'!P299="","",'8 Mapa Riesgo, Plan Acción'!P299)</f>
        <v/>
      </c>
      <c r="L297" s="210" t="str">
        <f>+IF('8 Mapa Riesgo, Plan Acción'!Q299="","",'8 Mapa Riesgo, Plan Acción'!Q299)</f>
        <v/>
      </c>
      <c r="M297" s="211" t="str">
        <f>+IF('8 Mapa Riesgo, Plan Acción'!R299="","",'8 Mapa Riesgo, Plan Acción'!R299)</f>
        <v/>
      </c>
      <c r="N297" s="196" t="str">
        <f>+IF('8 Mapa Riesgo, Plan Acción'!S299="","",'8 Mapa Riesgo, Plan Acción'!S299)</f>
        <v/>
      </c>
      <c r="O297" s="137" t="str">
        <f>+IF('8 Mapa Riesgo, Plan Acción'!T299="","",'8 Mapa Riesgo, Plan Acción'!T299)</f>
        <v/>
      </c>
      <c r="P297" s="137" t="str">
        <f>+IF('8 Mapa Riesgo, Plan Acción'!U299="","",'8 Mapa Riesgo, Plan Acción'!U299)</f>
        <v/>
      </c>
      <c r="Q297" s="138" t="str">
        <f>+IF('8 Mapa Riesgo, Plan Acción'!V299="","",'8 Mapa Riesgo, Plan Acción'!V299)</f>
        <v/>
      </c>
      <c r="R297" s="138" t="str">
        <f>+IF('8 Mapa Riesgo, Plan Acción'!W299="","",'8 Mapa Riesgo, Plan Acción'!W299)</f>
        <v/>
      </c>
      <c r="U297" s="51"/>
      <c r="V297" s="51"/>
      <c r="W297" s="51"/>
      <c r="X297" s="51"/>
      <c r="Y297" s="51"/>
      <c r="Z297" s="51"/>
    </row>
    <row r="298" spans="1:26" s="52" customFormat="1" x14ac:dyDescent="0.35">
      <c r="A298" s="786"/>
      <c r="B298" s="767"/>
      <c r="C298" s="794" t="s">
        <v>259</v>
      </c>
      <c r="D298" s="767" t="str">
        <f>+IF('5 Valoración Control'!G300="","",'5 Valoración Control'!G300)</f>
        <v/>
      </c>
      <c r="E298" s="770"/>
      <c r="F298" s="774"/>
      <c r="G298" s="792"/>
      <c r="H298" s="185" t="str">
        <f>+IF('8 Mapa Riesgo, Plan Acción'!M300="","",'8 Mapa Riesgo, Plan Acción'!M300)</f>
        <v/>
      </c>
      <c r="I298" s="107" t="str">
        <f>+IF('8 Mapa Riesgo, Plan Acción'!N300="","",'8 Mapa Riesgo, Plan Acción'!N300)</f>
        <v/>
      </c>
      <c r="J298" s="137" t="str">
        <f>+IF('8 Mapa Riesgo, Plan Acción'!O300="","",'8 Mapa Riesgo, Plan Acción'!O300)</f>
        <v/>
      </c>
      <c r="K298" s="137" t="str">
        <f>+IF('8 Mapa Riesgo, Plan Acción'!P300="","",'8 Mapa Riesgo, Plan Acción'!P300)</f>
        <v/>
      </c>
      <c r="L298" s="210" t="str">
        <f>+IF('8 Mapa Riesgo, Plan Acción'!Q300="","",'8 Mapa Riesgo, Plan Acción'!Q300)</f>
        <v/>
      </c>
      <c r="M298" s="211" t="str">
        <f>+IF('8 Mapa Riesgo, Plan Acción'!R300="","",'8 Mapa Riesgo, Plan Acción'!R300)</f>
        <v/>
      </c>
      <c r="N298" s="196" t="str">
        <f>+IF('8 Mapa Riesgo, Plan Acción'!S300="","",'8 Mapa Riesgo, Plan Acción'!S300)</f>
        <v/>
      </c>
      <c r="O298" s="137" t="str">
        <f>+IF('8 Mapa Riesgo, Plan Acción'!T300="","",'8 Mapa Riesgo, Plan Acción'!T300)</f>
        <v/>
      </c>
      <c r="P298" s="137" t="str">
        <f>+IF('8 Mapa Riesgo, Plan Acción'!U300="","",'8 Mapa Riesgo, Plan Acción'!U300)</f>
        <v/>
      </c>
      <c r="Q298" s="138" t="str">
        <f>+IF('8 Mapa Riesgo, Plan Acción'!V300="","",'8 Mapa Riesgo, Plan Acción'!V300)</f>
        <v/>
      </c>
      <c r="R298" s="138" t="str">
        <f>+IF('8 Mapa Riesgo, Plan Acción'!W300="","",'8 Mapa Riesgo, Plan Acción'!W300)</f>
        <v/>
      </c>
      <c r="U298" s="51"/>
      <c r="V298" s="51"/>
      <c r="W298" s="51"/>
      <c r="X298" s="51"/>
      <c r="Y298" s="51"/>
      <c r="Z298" s="51"/>
    </row>
    <row r="299" spans="1:26" s="52" customFormat="1" x14ac:dyDescent="0.35">
      <c r="A299" s="786"/>
      <c r="B299" s="767"/>
      <c r="C299" s="794"/>
      <c r="D299" s="767"/>
      <c r="E299" s="770"/>
      <c r="F299" s="774"/>
      <c r="G299" s="792"/>
      <c r="H299" s="185" t="str">
        <f>+IF('8 Mapa Riesgo, Plan Acción'!M301="","",'8 Mapa Riesgo, Plan Acción'!M301)</f>
        <v/>
      </c>
      <c r="I299" s="107" t="str">
        <f>+IF('8 Mapa Riesgo, Plan Acción'!N301="","",'8 Mapa Riesgo, Plan Acción'!N301)</f>
        <v/>
      </c>
      <c r="J299" s="137" t="str">
        <f>+IF('8 Mapa Riesgo, Plan Acción'!O301="","",'8 Mapa Riesgo, Plan Acción'!O301)</f>
        <v/>
      </c>
      <c r="K299" s="137" t="str">
        <f>+IF('8 Mapa Riesgo, Plan Acción'!P301="","",'8 Mapa Riesgo, Plan Acción'!P301)</f>
        <v/>
      </c>
      <c r="L299" s="210" t="str">
        <f>+IF('8 Mapa Riesgo, Plan Acción'!Q301="","",'8 Mapa Riesgo, Plan Acción'!Q301)</f>
        <v/>
      </c>
      <c r="M299" s="211" t="str">
        <f>+IF('8 Mapa Riesgo, Plan Acción'!R301="","",'8 Mapa Riesgo, Plan Acción'!R301)</f>
        <v/>
      </c>
      <c r="N299" s="196" t="str">
        <f>+IF('8 Mapa Riesgo, Plan Acción'!S301="","",'8 Mapa Riesgo, Plan Acción'!S301)</f>
        <v/>
      </c>
      <c r="O299" s="137" t="str">
        <f>+IF('8 Mapa Riesgo, Plan Acción'!T301="","",'8 Mapa Riesgo, Plan Acción'!T301)</f>
        <v/>
      </c>
      <c r="P299" s="137" t="str">
        <f>+IF('8 Mapa Riesgo, Plan Acción'!U301="","",'8 Mapa Riesgo, Plan Acción'!U301)</f>
        <v/>
      </c>
      <c r="Q299" s="138" t="str">
        <f>+IF('8 Mapa Riesgo, Plan Acción'!V301="","",'8 Mapa Riesgo, Plan Acción'!V301)</f>
        <v/>
      </c>
      <c r="R299" s="138" t="str">
        <f>+IF('8 Mapa Riesgo, Plan Acción'!W301="","",'8 Mapa Riesgo, Plan Acción'!W301)</f>
        <v/>
      </c>
      <c r="U299" s="51"/>
      <c r="V299" s="51"/>
      <c r="W299" s="51"/>
      <c r="X299" s="51"/>
      <c r="Y299" s="51"/>
      <c r="Z299" s="51"/>
    </row>
    <row r="300" spans="1:26" s="52" customFormat="1" x14ac:dyDescent="0.35">
      <c r="A300" s="786"/>
      <c r="B300" s="767"/>
      <c r="C300" s="794"/>
      <c r="D300" s="767"/>
      <c r="E300" s="770"/>
      <c r="F300" s="774"/>
      <c r="G300" s="792"/>
      <c r="H300" s="185" t="str">
        <f>+IF('8 Mapa Riesgo, Plan Acción'!M302="","",'8 Mapa Riesgo, Plan Acción'!M302)</f>
        <v/>
      </c>
      <c r="I300" s="107" t="str">
        <f>+IF('8 Mapa Riesgo, Plan Acción'!N302="","",'8 Mapa Riesgo, Plan Acción'!N302)</f>
        <v/>
      </c>
      <c r="J300" s="137" t="str">
        <f>+IF('8 Mapa Riesgo, Plan Acción'!O302="","",'8 Mapa Riesgo, Plan Acción'!O302)</f>
        <v/>
      </c>
      <c r="K300" s="137" t="str">
        <f>+IF('8 Mapa Riesgo, Plan Acción'!P302="","",'8 Mapa Riesgo, Plan Acción'!P302)</f>
        <v/>
      </c>
      <c r="L300" s="210" t="str">
        <f>+IF('8 Mapa Riesgo, Plan Acción'!Q302="","",'8 Mapa Riesgo, Plan Acción'!Q302)</f>
        <v/>
      </c>
      <c r="M300" s="211" t="str">
        <f>+IF('8 Mapa Riesgo, Plan Acción'!R302="","",'8 Mapa Riesgo, Plan Acción'!R302)</f>
        <v/>
      </c>
      <c r="N300" s="196" t="str">
        <f>+IF('8 Mapa Riesgo, Plan Acción'!S302="","",'8 Mapa Riesgo, Plan Acción'!S302)</f>
        <v/>
      </c>
      <c r="O300" s="137" t="str">
        <f>+IF('8 Mapa Riesgo, Plan Acción'!T302="","",'8 Mapa Riesgo, Plan Acción'!T302)</f>
        <v/>
      </c>
      <c r="P300" s="137" t="str">
        <f>+IF('8 Mapa Riesgo, Plan Acción'!U302="","",'8 Mapa Riesgo, Plan Acción'!U302)</f>
        <v/>
      </c>
      <c r="Q300" s="138" t="str">
        <f>+IF('8 Mapa Riesgo, Plan Acción'!V302="","",'8 Mapa Riesgo, Plan Acción'!V302)</f>
        <v/>
      </c>
      <c r="R300" s="138" t="str">
        <f>+IF('8 Mapa Riesgo, Plan Acción'!W302="","",'8 Mapa Riesgo, Plan Acción'!W302)</f>
        <v/>
      </c>
      <c r="U300" s="51"/>
      <c r="V300" s="51"/>
      <c r="W300" s="51"/>
      <c r="X300" s="51"/>
      <c r="Y300" s="51"/>
      <c r="Z300" s="51"/>
    </row>
    <row r="301" spans="1:26" s="52" customFormat="1" x14ac:dyDescent="0.35">
      <c r="A301" s="786"/>
      <c r="B301" s="767"/>
      <c r="C301" s="794" t="s">
        <v>260</v>
      </c>
      <c r="D301" s="767" t="str">
        <f>+IF('5 Valoración Control'!G303="","",'5 Valoración Control'!G303)</f>
        <v/>
      </c>
      <c r="E301" s="770"/>
      <c r="F301" s="774"/>
      <c r="G301" s="792"/>
      <c r="H301" s="185" t="str">
        <f>+IF('8 Mapa Riesgo, Plan Acción'!M303="","",'8 Mapa Riesgo, Plan Acción'!M303)</f>
        <v/>
      </c>
      <c r="I301" s="107" t="str">
        <f>+IF('8 Mapa Riesgo, Plan Acción'!N303="","",'8 Mapa Riesgo, Plan Acción'!N303)</f>
        <v/>
      </c>
      <c r="J301" s="137" t="str">
        <f>+IF('8 Mapa Riesgo, Plan Acción'!O303="","",'8 Mapa Riesgo, Plan Acción'!O303)</f>
        <v/>
      </c>
      <c r="K301" s="137" t="str">
        <f>+IF('8 Mapa Riesgo, Plan Acción'!P303="","",'8 Mapa Riesgo, Plan Acción'!P303)</f>
        <v/>
      </c>
      <c r="L301" s="210" t="str">
        <f>+IF('8 Mapa Riesgo, Plan Acción'!Q303="","",'8 Mapa Riesgo, Plan Acción'!Q303)</f>
        <v/>
      </c>
      <c r="M301" s="211" t="str">
        <f>+IF('8 Mapa Riesgo, Plan Acción'!R303="","",'8 Mapa Riesgo, Plan Acción'!R303)</f>
        <v/>
      </c>
      <c r="N301" s="196" t="str">
        <f>+IF('8 Mapa Riesgo, Plan Acción'!S303="","",'8 Mapa Riesgo, Plan Acción'!S303)</f>
        <v/>
      </c>
      <c r="O301" s="137" t="str">
        <f>+IF('8 Mapa Riesgo, Plan Acción'!T303="","",'8 Mapa Riesgo, Plan Acción'!T303)</f>
        <v/>
      </c>
      <c r="P301" s="137" t="str">
        <f>+IF('8 Mapa Riesgo, Plan Acción'!U303="","",'8 Mapa Riesgo, Plan Acción'!U303)</f>
        <v/>
      </c>
      <c r="Q301" s="138" t="str">
        <f>+IF('8 Mapa Riesgo, Plan Acción'!V303="","",'8 Mapa Riesgo, Plan Acción'!V303)</f>
        <v/>
      </c>
      <c r="R301" s="138" t="str">
        <f>+IF('8 Mapa Riesgo, Plan Acción'!W303="","",'8 Mapa Riesgo, Plan Acción'!W303)</f>
        <v/>
      </c>
      <c r="U301" s="51"/>
      <c r="V301" s="51"/>
      <c r="W301" s="51"/>
      <c r="X301" s="51"/>
      <c r="Y301" s="51"/>
      <c r="Z301" s="51"/>
    </row>
    <row r="302" spans="1:26" s="52" customFormat="1" x14ac:dyDescent="0.35">
      <c r="A302" s="786"/>
      <c r="B302" s="767"/>
      <c r="C302" s="794"/>
      <c r="D302" s="767"/>
      <c r="E302" s="770"/>
      <c r="F302" s="774"/>
      <c r="G302" s="792"/>
      <c r="H302" s="185" t="str">
        <f>+IF('8 Mapa Riesgo, Plan Acción'!M304="","",'8 Mapa Riesgo, Plan Acción'!M304)</f>
        <v/>
      </c>
      <c r="I302" s="107" t="str">
        <f>+IF('8 Mapa Riesgo, Plan Acción'!N304="","",'8 Mapa Riesgo, Plan Acción'!N304)</f>
        <v/>
      </c>
      <c r="J302" s="137" t="str">
        <f>+IF('8 Mapa Riesgo, Plan Acción'!O304="","",'8 Mapa Riesgo, Plan Acción'!O304)</f>
        <v/>
      </c>
      <c r="K302" s="137" t="str">
        <f>+IF('8 Mapa Riesgo, Plan Acción'!P304="","",'8 Mapa Riesgo, Plan Acción'!P304)</f>
        <v/>
      </c>
      <c r="L302" s="210" t="str">
        <f>+IF('8 Mapa Riesgo, Plan Acción'!Q304="","",'8 Mapa Riesgo, Plan Acción'!Q304)</f>
        <v/>
      </c>
      <c r="M302" s="211" t="str">
        <f>+IF('8 Mapa Riesgo, Plan Acción'!R304="","",'8 Mapa Riesgo, Plan Acción'!R304)</f>
        <v/>
      </c>
      <c r="N302" s="196" t="str">
        <f>+IF('8 Mapa Riesgo, Plan Acción'!S304="","",'8 Mapa Riesgo, Plan Acción'!S304)</f>
        <v/>
      </c>
      <c r="O302" s="137" t="str">
        <f>+IF('8 Mapa Riesgo, Plan Acción'!T304="","",'8 Mapa Riesgo, Plan Acción'!T304)</f>
        <v/>
      </c>
      <c r="P302" s="137" t="str">
        <f>+IF('8 Mapa Riesgo, Plan Acción'!U304="","",'8 Mapa Riesgo, Plan Acción'!U304)</f>
        <v/>
      </c>
      <c r="Q302" s="138" t="str">
        <f>+IF('8 Mapa Riesgo, Plan Acción'!V304="","",'8 Mapa Riesgo, Plan Acción'!V304)</f>
        <v/>
      </c>
      <c r="R302" s="138" t="str">
        <f>+IF('8 Mapa Riesgo, Plan Acción'!W304="","",'8 Mapa Riesgo, Plan Acción'!W304)</f>
        <v/>
      </c>
      <c r="U302" s="51"/>
      <c r="V302" s="51"/>
      <c r="W302" s="51"/>
      <c r="X302" s="51"/>
      <c r="Y302" s="51"/>
      <c r="Z302" s="51"/>
    </row>
    <row r="303" spans="1:26" s="52" customFormat="1" x14ac:dyDescent="0.35">
      <c r="A303" s="786"/>
      <c r="B303" s="767"/>
      <c r="C303" s="794"/>
      <c r="D303" s="767"/>
      <c r="E303" s="770"/>
      <c r="F303" s="774"/>
      <c r="G303" s="792"/>
      <c r="H303" s="185" t="str">
        <f>+IF('8 Mapa Riesgo, Plan Acción'!M305="","",'8 Mapa Riesgo, Plan Acción'!M305)</f>
        <v/>
      </c>
      <c r="I303" s="107" t="str">
        <f>+IF('8 Mapa Riesgo, Plan Acción'!N305="","",'8 Mapa Riesgo, Plan Acción'!N305)</f>
        <v/>
      </c>
      <c r="J303" s="137" t="str">
        <f>+IF('8 Mapa Riesgo, Plan Acción'!O305="","",'8 Mapa Riesgo, Plan Acción'!O305)</f>
        <v/>
      </c>
      <c r="K303" s="137" t="str">
        <f>+IF('8 Mapa Riesgo, Plan Acción'!P305="","",'8 Mapa Riesgo, Plan Acción'!P305)</f>
        <v/>
      </c>
      <c r="L303" s="210" t="str">
        <f>+IF('8 Mapa Riesgo, Plan Acción'!Q305="","",'8 Mapa Riesgo, Plan Acción'!Q305)</f>
        <v/>
      </c>
      <c r="M303" s="211" t="str">
        <f>+IF('8 Mapa Riesgo, Plan Acción'!R305="","",'8 Mapa Riesgo, Plan Acción'!R305)</f>
        <v/>
      </c>
      <c r="N303" s="196" t="str">
        <f>+IF('8 Mapa Riesgo, Plan Acción'!S305="","",'8 Mapa Riesgo, Plan Acción'!S305)</f>
        <v/>
      </c>
      <c r="O303" s="137" t="str">
        <f>+IF('8 Mapa Riesgo, Plan Acción'!T305="","",'8 Mapa Riesgo, Plan Acción'!T305)</f>
        <v/>
      </c>
      <c r="P303" s="137" t="str">
        <f>+IF('8 Mapa Riesgo, Plan Acción'!U305="","",'8 Mapa Riesgo, Plan Acción'!U305)</f>
        <v/>
      </c>
      <c r="Q303" s="138" t="str">
        <f>+IF('8 Mapa Riesgo, Plan Acción'!V305="","",'8 Mapa Riesgo, Plan Acción'!V305)</f>
        <v/>
      </c>
      <c r="R303" s="138" t="str">
        <f>+IF('8 Mapa Riesgo, Plan Acción'!W305="","",'8 Mapa Riesgo, Plan Acción'!W305)</f>
        <v/>
      </c>
      <c r="U303" s="51"/>
      <c r="V303" s="51"/>
      <c r="W303" s="51"/>
      <c r="X303" s="51"/>
      <c r="Y303" s="51"/>
      <c r="Z303" s="51"/>
    </row>
    <row r="304" spans="1:26" s="52" customFormat="1" x14ac:dyDescent="0.35">
      <c r="A304" s="786"/>
      <c r="B304" s="767"/>
      <c r="C304" s="794" t="s">
        <v>261</v>
      </c>
      <c r="D304" s="767" t="str">
        <f>+IF('5 Valoración Control'!G306="","",'5 Valoración Control'!G306)</f>
        <v/>
      </c>
      <c r="E304" s="770"/>
      <c r="F304" s="774"/>
      <c r="G304" s="792"/>
      <c r="H304" s="185" t="str">
        <f>+IF('8 Mapa Riesgo, Plan Acción'!M306="","",'8 Mapa Riesgo, Plan Acción'!M306)</f>
        <v/>
      </c>
      <c r="I304" s="107" t="str">
        <f>+IF('8 Mapa Riesgo, Plan Acción'!N306="","",'8 Mapa Riesgo, Plan Acción'!N306)</f>
        <v/>
      </c>
      <c r="J304" s="137" t="str">
        <f>+IF('8 Mapa Riesgo, Plan Acción'!O306="","",'8 Mapa Riesgo, Plan Acción'!O306)</f>
        <v/>
      </c>
      <c r="K304" s="137" t="str">
        <f>+IF('8 Mapa Riesgo, Plan Acción'!P306="","",'8 Mapa Riesgo, Plan Acción'!P306)</f>
        <v/>
      </c>
      <c r="L304" s="210" t="str">
        <f>+IF('8 Mapa Riesgo, Plan Acción'!Q306="","",'8 Mapa Riesgo, Plan Acción'!Q306)</f>
        <v/>
      </c>
      <c r="M304" s="211" t="str">
        <f>+IF('8 Mapa Riesgo, Plan Acción'!R306="","",'8 Mapa Riesgo, Plan Acción'!R306)</f>
        <v/>
      </c>
      <c r="N304" s="196" t="str">
        <f>+IF('8 Mapa Riesgo, Plan Acción'!S306="","",'8 Mapa Riesgo, Plan Acción'!S306)</f>
        <v/>
      </c>
      <c r="O304" s="137" t="str">
        <f>+IF('8 Mapa Riesgo, Plan Acción'!T306="","",'8 Mapa Riesgo, Plan Acción'!T306)</f>
        <v/>
      </c>
      <c r="P304" s="137" t="str">
        <f>+IF('8 Mapa Riesgo, Plan Acción'!U306="","",'8 Mapa Riesgo, Plan Acción'!U306)</f>
        <v/>
      </c>
      <c r="Q304" s="138" t="str">
        <f>+IF('8 Mapa Riesgo, Plan Acción'!V306="","",'8 Mapa Riesgo, Plan Acción'!V306)</f>
        <v/>
      </c>
      <c r="R304" s="138" t="str">
        <f>+IF('8 Mapa Riesgo, Plan Acción'!W306="","",'8 Mapa Riesgo, Plan Acción'!W306)</f>
        <v/>
      </c>
      <c r="U304" s="51"/>
      <c r="V304" s="51"/>
      <c r="W304" s="51"/>
      <c r="X304" s="51"/>
      <c r="Y304" s="51"/>
      <c r="Z304" s="51"/>
    </row>
    <row r="305" spans="1:26" s="52" customFormat="1" x14ac:dyDescent="0.35">
      <c r="A305" s="786"/>
      <c r="B305" s="767"/>
      <c r="C305" s="794"/>
      <c r="D305" s="767"/>
      <c r="E305" s="770"/>
      <c r="F305" s="774"/>
      <c r="G305" s="792"/>
      <c r="H305" s="185" t="str">
        <f>+IF('8 Mapa Riesgo, Plan Acción'!M307="","",'8 Mapa Riesgo, Plan Acción'!M307)</f>
        <v/>
      </c>
      <c r="I305" s="107" t="str">
        <f>+IF('8 Mapa Riesgo, Plan Acción'!N307="","",'8 Mapa Riesgo, Plan Acción'!N307)</f>
        <v/>
      </c>
      <c r="J305" s="137" t="str">
        <f>+IF('8 Mapa Riesgo, Plan Acción'!O307="","",'8 Mapa Riesgo, Plan Acción'!O307)</f>
        <v/>
      </c>
      <c r="K305" s="137" t="str">
        <f>+IF('8 Mapa Riesgo, Plan Acción'!P307="","",'8 Mapa Riesgo, Plan Acción'!P307)</f>
        <v/>
      </c>
      <c r="L305" s="210" t="str">
        <f>+IF('8 Mapa Riesgo, Plan Acción'!Q307="","",'8 Mapa Riesgo, Plan Acción'!Q307)</f>
        <v/>
      </c>
      <c r="M305" s="211" t="str">
        <f>+IF('8 Mapa Riesgo, Plan Acción'!R307="","",'8 Mapa Riesgo, Plan Acción'!R307)</f>
        <v/>
      </c>
      <c r="N305" s="196" t="str">
        <f>+IF('8 Mapa Riesgo, Plan Acción'!S307="","",'8 Mapa Riesgo, Plan Acción'!S307)</f>
        <v/>
      </c>
      <c r="O305" s="137" t="str">
        <f>+IF('8 Mapa Riesgo, Plan Acción'!T307="","",'8 Mapa Riesgo, Plan Acción'!T307)</f>
        <v/>
      </c>
      <c r="P305" s="137" t="str">
        <f>+IF('8 Mapa Riesgo, Plan Acción'!U307="","",'8 Mapa Riesgo, Plan Acción'!U307)</f>
        <v/>
      </c>
      <c r="Q305" s="138" t="str">
        <f>+IF('8 Mapa Riesgo, Plan Acción'!V307="","",'8 Mapa Riesgo, Plan Acción'!V307)</f>
        <v/>
      </c>
      <c r="R305" s="138" t="str">
        <f>+IF('8 Mapa Riesgo, Plan Acción'!W307="","",'8 Mapa Riesgo, Plan Acción'!W307)</f>
        <v/>
      </c>
      <c r="U305" s="51"/>
      <c r="V305" s="51"/>
      <c r="W305" s="51"/>
      <c r="X305" s="51"/>
      <c r="Y305" s="51"/>
      <c r="Z305" s="51"/>
    </row>
    <row r="306" spans="1:26" s="52" customFormat="1" x14ac:dyDescent="0.35">
      <c r="A306" s="786"/>
      <c r="B306" s="767"/>
      <c r="C306" s="794"/>
      <c r="D306" s="767"/>
      <c r="E306" s="770"/>
      <c r="F306" s="774"/>
      <c r="G306" s="792"/>
      <c r="H306" s="185" t="str">
        <f>+IF('8 Mapa Riesgo, Plan Acción'!M308="","",'8 Mapa Riesgo, Plan Acción'!M308)</f>
        <v/>
      </c>
      <c r="I306" s="107" t="str">
        <f>+IF('8 Mapa Riesgo, Plan Acción'!N308="","",'8 Mapa Riesgo, Plan Acción'!N308)</f>
        <v/>
      </c>
      <c r="J306" s="137" t="str">
        <f>+IF('8 Mapa Riesgo, Plan Acción'!O308="","",'8 Mapa Riesgo, Plan Acción'!O308)</f>
        <v/>
      </c>
      <c r="K306" s="137" t="str">
        <f>+IF('8 Mapa Riesgo, Plan Acción'!P308="","",'8 Mapa Riesgo, Plan Acción'!P308)</f>
        <v/>
      </c>
      <c r="L306" s="210" t="str">
        <f>+IF('8 Mapa Riesgo, Plan Acción'!Q308="","",'8 Mapa Riesgo, Plan Acción'!Q308)</f>
        <v/>
      </c>
      <c r="M306" s="211" t="str">
        <f>+IF('8 Mapa Riesgo, Plan Acción'!R308="","",'8 Mapa Riesgo, Plan Acción'!R308)</f>
        <v/>
      </c>
      <c r="N306" s="196" t="str">
        <f>+IF('8 Mapa Riesgo, Plan Acción'!S308="","",'8 Mapa Riesgo, Plan Acción'!S308)</f>
        <v/>
      </c>
      <c r="O306" s="137" t="str">
        <f>+IF('8 Mapa Riesgo, Plan Acción'!T308="","",'8 Mapa Riesgo, Plan Acción'!T308)</f>
        <v/>
      </c>
      <c r="P306" s="137" t="str">
        <f>+IF('8 Mapa Riesgo, Plan Acción'!U308="","",'8 Mapa Riesgo, Plan Acción'!U308)</f>
        <v/>
      </c>
      <c r="Q306" s="138" t="str">
        <f>+IF('8 Mapa Riesgo, Plan Acción'!V308="","",'8 Mapa Riesgo, Plan Acción'!V308)</f>
        <v/>
      </c>
      <c r="R306" s="138" t="str">
        <f>+IF('8 Mapa Riesgo, Plan Acción'!W308="","",'8 Mapa Riesgo, Plan Acción'!W308)</f>
        <v/>
      </c>
      <c r="U306" s="51"/>
      <c r="V306" s="51"/>
      <c r="W306" s="51"/>
      <c r="X306" s="51"/>
      <c r="Y306" s="51"/>
      <c r="Z306" s="51"/>
    </row>
    <row r="307" spans="1:26" s="52" customFormat="1" x14ac:dyDescent="0.35">
      <c r="A307" s="786"/>
      <c r="B307" s="767"/>
      <c r="C307" s="794" t="s">
        <v>262</v>
      </c>
      <c r="D307" s="767" t="str">
        <f>+IF('5 Valoración Control'!G309="","",'5 Valoración Control'!G309)</f>
        <v/>
      </c>
      <c r="E307" s="770"/>
      <c r="F307" s="774"/>
      <c r="G307" s="792"/>
      <c r="H307" s="185" t="str">
        <f>+IF('8 Mapa Riesgo, Plan Acción'!M309="","",'8 Mapa Riesgo, Plan Acción'!M309)</f>
        <v/>
      </c>
      <c r="I307" s="107" t="str">
        <f>+IF('8 Mapa Riesgo, Plan Acción'!N309="","",'8 Mapa Riesgo, Plan Acción'!N309)</f>
        <v/>
      </c>
      <c r="J307" s="137" t="str">
        <f>+IF('8 Mapa Riesgo, Plan Acción'!O309="","",'8 Mapa Riesgo, Plan Acción'!O309)</f>
        <v/>
      </c>
      <c r="K307" s="137" t="str">
        <f>+IF('8 Mapa Riesgo, Plan Acción'!P309="","",'8 Mapa Riesgo, Plan Acción'!P309)</f>
        <v/>
      </c>
      <c r="L307" s="210" t="str">
        <f>+IF('8 Mapa Riesgo, Plan Acción'!Q309="","",'8 Mapa Riesgo, Plan Acción'!Q309)</f>
        <v/>
      </c>
      <c r="M307" s="211" t="str">
        <f>+IF('8 Mapa Riesgo, Plan Acción'!R309="","",'8 Mapa Riesgo, Plan Acción'!R309)</f>
        <v/>
      </c>
      <c r="N307" s="196" t="str">
        <f>+IF('8 Mapa Riesgo, Plan Acción'!S309="","",'8 Mapa Riesgo, Plan Acción'!S309)</f>
        <v/>
      </c>
      <c r="O307" s="137" t="str">
        <f>+IF('8 Mapa Riesgo, Plan Acción'!T309="","",'8 Mapa Riesgo, Plan Acción'!T309)</f>
        <v/>
      </c>
      <c r="P307" s="137" t="str">
        <f>+IF('8 Mapa Riesgo, Plan Acción'!U309="","",'8 Mapa Riesgo, Plan Acción'!U309)</f>
        <v/>
      </c>
      <c r="Q307" s="138" t="str">
        <f>+IF('8 Mapa Riesgo, Plan Acción'!V309="","",'8 Mapa Riesgo, Plan Acción'!V309)</f>
        <v/>
      </c>
      <c r="R307" s="138" t="str">
        <f>+IF('8 Mapa Riesgo, Plan Acción'!W309="","",'8 Mapa Riesgo, Plan Acción'!W309)</f>
        <v/>
      </c>
      <c r="U307" s="51"/>
      <c r="V307" s="51"/>
      <c r="W307" s="51"/>
      <c r="X307" s="51"/>
      <c r="Y307" s="51"/>
      <c r="Z307" s="51"/>
    </row>
    <row r="308" spans="1:26" s="52" customFormat="1" x14ac:dyDescent="0.35">
      <c r="A308" s="786"/>
      <c r="B308" s="767"/>
      <c r="C308" s="794"/>
      <c r="D308" s="767"/>
      <c r="E308" s="770"/>
      <c r="F308" s="774"/>
      <c r="G308" s="792"/>
      <c r="H308" s="185" t="str">
        <f>+IF('8 Mapa Riesgo, Plan Acción'!M310="","",'8 Mapa Riesgo, Plan Acción'!M310)</f>
        <v/>
      </c>
      <c r="I308" s="107" t="str">
        <f>+IF('8 Mapa Riesgo, Plan Acción'!N310="","",'8 Mapa Riesgo, Plan Acción'!N310)</f>
        <v/>
      </c>
      <c r="J308" s="137" t="str">
        <f>+IF('8 Mapa Riesgo, Plan Acción'!O310="","",'8 Mapa Riesgo, Plan Acción'!O310)</f>
        <v/>
      </c>
      <c r="K308" s="137" t="str">
        <f>+IF('8 Mapa Riesgo, Plan Acción'!P310="","",'8 Mapa Riesgo, Plan Acción'!P310)</f>
        <v/>
      </c>
      <c r="L308" s="210" t="str">
        <f>+IF('8 Mapa Riesgo, Plan Acción'!Q310="","",'8 Mapa Riesgo, Plan Acción'!Q310)</f>
        <v/>
      </c>
      <c r="M308" s="211" t="str">
        <f>+IF('8 Mapa Riesgo, Plan Acción'!R310="","",'8 Mapa Riesgo, Plan Acción'!R310)</f>
        <v/>
      </c>
      <c r="N308" s="196" t="str">
        <f>+IF('8 Mapa Riesgo, Plan Acción'!S310="","",'8 Mapa Riesgo, Plan Acción'!S310)</f>
        <v/>
      </c>
      <c r="O308" s="137" t="str">
        <f>+IF('8 Mapa Riesgo, Plan Acción'!T310="","",'8 Mapa Riesgo, Plan Acción'!T310)</f>
        <v/>
      </c>
      <c r="P308" s="137" t="str">
        <f>+IF('8 Mapa Riesgo, Plan Acción'!U310="","",'8 Mapa Riesgo, Plan Acción'!U310)</f>
        <v/>
      </c>
      <c r="Q308" s="138" t="str">
        <f>+IF('8 Mapa Riesgo, Plan Acción'!V310="","",'8 Mapa Riesgo, Plan Acción'!V310)</f>
        <v/>
      </c>
      <c r="R308" s="138" t="str">
        <f>+IF('8 Mapa Riesgo, Plan Acción'!W310="","",'8 Mapa Riesgo, Plan Acción'!W310)</f>
        <v/>
      </c>
      <c r="U308" s="51"/>
      <c r="V308" s="51"/>
      <c r="W308" s="51"/>
      <c r="X308" s="51"/>
      <c r="Y308" s="51"/>
      <c r="Z308" s="51"/>
    </row>
    <row r="309" spans="1:26" s="52" customFormat="1" ht="12" thickBot="1" x14ac:dyDescent="0.4">
      <c r="A309" s="787"/>
      <c r="B309" s="780"/>
      <c r="C309" s="795"/>
      <c r="D309" s="780"/>
      <c r="E309" s="771"/>
      <c r="F309" s="775"/>
      <c r="G309" s="793"/>
      <c r="H309" s="186" t="str">
        <f>+IF('8 Mapa Riesgo, Plan Acción'!M311="","",'8 Mapa Riesgo, Plan Acción'!M311)</f>
        <v/>
      </c>
      <c r="I309" s="108" t="str">
        <f>+IF('8 Mapa Riesgo, Plan Acción'!N311="","",'8 Mapa Riesgo, Plan Acción'!N311)</f>
        <v/>
      </c>
      <c r="J309" s="192" t="str">
        <f>+IF('8 Mapa Riesgo, Plan Acción'!O311="","",'8 Mapa Riesgo, Plan Acción'!O311)</f>
        <v/>
      </c>
      <c r="K309" s="192" t="str">
        <f>+IF('8 Mapa Riesgo, Plan Acción'!P311="","",'8 Mapa Riesgo, Plan Acción'!P311)</f>
        <v/>
      </c>
      <c r="L309" s="212" t="str">
        <f>+IF('8 Mapa Riesgo, Plan Acción'!Q311="","",'8 Mapa Riesgo, Plan Acción'!Q311)</f>
        <v/>
      </c>
      <c r="M309" s="213" t="str">
        <f>+IF('8 Mapa Riesgo, Plan Acción'!R311="","",'8 Mapa Riesgo, Plan Acción'!R311)</f>
        <v/>
      </c>
      <c r="N309" s="197" t="str">
        <f>+IF('8 Mapa Riesgo, Plan Acción'!S311="","",'8 Mapa Riesgo, Plan Acción'!S311)</f>
        <v/>
      </c>
      <c r="O309" s="192" t="str">
        <f>+IF('8 Mapa Riesgo, Plan Acción'!T311="","",'8 Mapa Riesgo, Plan Acción'!T311)</f>
        <v/>
      </c>
      <c r="P309" s="192" t="str">
        <f>+IF('8 Mapa Riesgo, Plan Acción'!U311="","",'8 Mapa Riesgo, Plan Acción'!U311)</f>
        <v/>
      </c>
      <c r="Q309" s="139" t="str">
        <f>+IF('8 Mapa Riesgo, Plan Acción'!V311="","",'8 Mapa Riesgo, Plan Acción'!V311)</f>
        <v/>
      </c>
      <c r="R309" s="139"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1"/>
      <c r="M310" s="181"/>
      <c r="N310" s="182"/>
      <c r="O310" s="181"/>
      <c r="Q310" s="182"/>
      <c r="R310" s="182"/>
      <c r="U310" s="51"/>
      <c r="V310" s="51"/>
      <c r="W310" s="51"/>
      <c r="X310" s="51"/>
      <c r="Y310" s="51"/>
      <c r="Z310" s="51"/>
    </row>
    <row r="311" spans="1:26" s="52" customFormat="1" x14ac:dyDescent="0.35">
      <c r="A311" s="51"/>
      <c r="B311" s="55"/>
      <c r="C311" s="55"/>
      <c r="D311" s="55"/>
      <c r="E311" s="53"/>
      <c r="F311" s="53"/>
      <c r="G311" s="53"/>
      <c r="L311" s="181"/>
      <c r="M311" s="181"/>
      <c r="N311" s="182"/>
      <c r="O311" s="181"/>
      <c r="Q311" s="182"/>
      <c r="R311" s="182"/>
      <c r="U311" s="51"/>
      <c r="V311" s="51"/>
      <c r="W311" s="51"/>
      <c r="X311" s="51"/>
      <c r="Y311" s="51"/>
      <c r="Z311" s="51"/>
    </row>
    <row r="312" spans="1:26" s="52" customFormat="1" x14ac:dyDescent="0.35">
      <c r="A312" s="51"/>
      <c r="B312" s="55"/>
      <c r="C312" s="55"/>
      <c r="D312" s="55"/>
      <c r="E312" s="53"/>
      <c r="F312" s="53"/>
      <c r="G312" s="53"/>
      <c r="L312" s="181"/>
      <c r="M312" s="181"/>
      <c r="N312" s="182"/>
      <c r="O312" s="181"/>
      <c r="Q312" s="182"/>
      <c r="R312" s="182"/>
      <c r="U312" s="51"/>
      <c r="V312" s="51"/>
      <c r="W312" s="51"/>
      <c r="X312" s="51"/>
      <c r="Y312" s="51"/>
      <c r="Z312" s="51"/>
    </row>
    <row r="313" spans="1:26" s="52" customFormat="1" x14ac:dyDescent="0.35">
      <c r="A313" s="51"/>
      <c r="B313" s="55"/>
      <c r="C313" s="55"/>
      <c r="D313" s="55"/>
      <c r="E313" s="53"/>
      <c r="F313" s="53"/>
      <c r="G313" s="53"/>
      <c r="L313" s="181"/>
      <c r="M313" s="181"/>
      <c r="N313" s="182"/>
      <c r="O313" s="181"/>
      <c r="Q313" s="182"/>
      <c r="R313" s="182"/>
      <c r="U313" s="51"/>
      <c r="V313" s="51"/>
      <c r="W313" s="51"/>
      <c r="X313" s="51"/>
      <c r="Y313" s="51"/>
      <c r="Z313" s="51"/>
    </row>
    <row r="314" spans="1:26" s="52" customFormat="1" x14ac:dyDescent="0.35">
      <c r="A314" s="51"/>
      <c r="B314" s="55"/>
      <c r="C314" s="55"/>
      <c r="D314" s="55"/>
      <c r="E314" s="53"/>
      <c r="F314" s="53"/>
      <c r="G314" s="53"/>
      <c r="L314" s="181"/>
      <c r="M314" s="181"/>
      <c r="N314" s="182"/>
      <c r="O314" s="181"/>
      <c r="Q314" s="182"/>
      <c r="R314" s="182"/>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9" sqref="M9"/>
    </sheetView>
  </sheetViews>
  <sheetFormatPr baseColWidth="10" defaultColWidth="10.81640625" defaultRowHeight="11.5" x14ac:dyDescent="0.25"/>
  <cols>
    <col min="1" max="1" width="26.54296875" style="154" customWidth="1"/>
    <col min="2" max="2" width="29.54296875" style="154" customWidth="1"/>
    <col min="3" max="3" width="10.81640625" style="154"/>
    <col min="4" max="4" width="27.453125" style="154" customWidth="1"/>
    <col min="5" max="5" width="10.81640625" style="154"/>
    <col min="6" max="6" width="14.54296875" style="154" customWidth="1"/>
    <col min="7" max="12" width="10.81640625" style="154"/>
    <col min="13" max="13" width="31.7265625" style="154" customWidth="1"/>
    <col min="14" max="16384" width="10.81640625" style="154"/>
  </cols>
  <sheetData>
    <row r="1" spans="1:13" ht="15" customHeight="1" x14ac:dyDescent="0.25">
      <c r="A1" s="827"/>
      <c r="B1" s="812" t="s">
        <v>144</v>
      </c>
      <c r="C1" s="812"/>
      <c r="D1" s="812"/>
      <c r="E1" s="812"/>
      <c r="F1" s="812"/>
      <c r="G1" s="812"/>
      <c r="H1" s="812"/>
      <c r="I1" s="812"/>
      <c r="J1" s="812"/>
      <c r="K1" s="812"/>
      <c r="L1" s="608" t="s">
        <v>370</v>
      </c>
      <c r="M1" s="609"/>
    </row>
    <row r="2" spans="1:13" ht="15" customHeight="1" x14ac:dyDescent="0.25">
      <c r="A2" s="827"/>
      <c r="B2" s="812"/>
      <c r="C2" s="812"/>
      <c r="D2" s="812"/>
      <c r="E2" s="812"/>
      <c r="F2" s="812"/>
      <c r="G2" s="812"/>
      <c r="H2" s="812"/>
      <c r="I2" s="812"/>
      <c r="J2" s="812"/>
      <c r="K2" s="812"/>
      <c r="L2" s="608" t="s">
        <v>289</v>
      </c>
      <c r="M2" s="609"/>
    </row>
    <row r="3" spans="1:13" ht="15" customHeight="1" x14ac:dyDescent="0.25">
      <c r="A3" s="827"/>
      <c r="B3" s="812"/>
      <c r="C3" s="812"/>
      <c r="D3" s="812"/>
      <c r="E3" s="812"/>
      <c r="F3" s="812"/>
      <c r="G3" s="812"/>
      <c r="H3" s="812"/>
      <c r="I3" s="812"/>
      <c r="J3" s="812"/>
      <c r="K3" s="812"/>
      <c r="L3" s="630" t="s">
        <v>371</v>
      </c>
      <c r="M3" s="630"/>
    </row>
    <row r="4" spans="1:13" s="156" customFormat="1" ht="15" customHeight="1" x14ac:dyDescent="0.25">
      <c r="A4" s="828"/>
      <c r="B4" s="813"/>
      <c r="C4" s="813"/>
      <c r="D4" s="813"/>
      <c r="E4" s="813"/>
      <c r="F4" s="813"/>
      <c r="G4" s="813"/>
      <c r="H4" s="813"/>
      <c r="I4" s="813"/>
      <c r="J4" s="813"/>
      <c r="K4" s="813"/>
      <c r="L4" s="608" t="s">
        <v>290</v>
      </c>
      <c r="M4" s="608"/>
    </row>
    <row r="5" spans="1:13" s="156" customFormat="1" ht="23.25" customHeight="1" x14ac:dyDescent="0.25">
      <c r="A5" s="459" t="s">
        <v>14</v>
      </c>
      <c r="B5" s="821" t="str">
        <f>'9 Imprimir Mapa Riesgo'!B5:M5</f>
        <v xml:space="preserve">GESTIÓN JURÍDICA  </v>
      </c>
      <c r="C5" s="822"/>
      <c r="D5" s="822"/>
      <c r="E5" s="822"/>
      <c r="F5" s="822"/>
      <c r="G5" s="822"/>
      <c r="H5" s="822"/>
      <c r="I5" s="822"/>
      <c r="J5" s="822"/>
      <c r="K5" s="823"/>
      <c r="L5" s="402"/>
      <c r="M5" s="402"/>
    </row>
    <row r="6" spans="1:13" s="156" customFormat="1" ht="45.75" customHeight="1" x14ac:dyDescent="0.25">
      <c r="A6" s="447" t="s">
        <v>16</v>
      </c>
      <c r="B6" s="824" t="str">
        <f>'9 Imprimir Mapa Riesgo'!B6:M6</f>
        <v>Asesorar, acompañar y/o representar a la Dirección de Tránsito de Bucaramanga en asuntos jurídicos internos y frente a las demandas, derechos de petición,
procesos contravencional, deudas fiscales a favor y demás opciones legales de los clientes internos y externos, de forma oportuna y dando cumplimiento a la
legislación vigente y realizar la gestión de la compra de bienes, obras y servicios, mediante la selección, evaluación y adjudicación a los proveedores, con el fin de
garantizar que cumplan las especificaciones requeridas por la entidad y lo establecido por la ley, siguiendo lineamientos de los Sistemas Integrados de Gestión.</v>
      </c>
      <c r="C6" s="825"/>
      <c r="D6" s="825"/>
      <c r="E6" s="825"/>
      <c r="F6" s="825"/>
      <c r="G6" s="825"/>
      <c r="H6" s="825"/>
      <c r="I6" s="825"/>
      <c r="J6" s="825"/>
      <c r="K6" s="826"/>
      <c r="L6" s="403"/>
      <c r="M6" s="403"/>
    </row>
    <row r="7" spans="1:13" s="51" customFormat="1" ht="6.75" customHeight="1" x14ac:dyDescent="0.35">
      <c r="A7" s="143"/>
      <c r="B7" s="671"/>
      <c r="C7" s="671"/>
      <c r="D7" s="671"/>
      <c r="E7" s="336"/>
      <c r="F7" s="395"/>
    </row>
    <row r="8" spans="1:13" ht="5.25" customHeight="1" thickBot="1" x14ac:dyDescent="0.3">
      <c r="A8" s="143"/>
      <c r="B8" s="671"/>
      <c r="C8" s="671"/>
      <c r="D8" s="671"/>
    </row>
    <row r="9" spans="1:13" ht="12" thickBot="1" x14ac:dyDescent="0.3">
      <c r="A9" s="835" t="s">
        <v>291</v>
      </c>
      <c r="B9" s="836"/>
      <c r="C9" s="836"/>
      <c r="D9" s="836"/>
      <c r="E9" s="836"/>
      <c r="F9" s="836"/>
      <c r="G9" s="836"/>
      <c r="H9" s="836"/>
      <c r="I9" s="836"/>
      <c r="J9" s="836"/>
      <c r="K9" s="837"/>
    </row>
    <row r="10" spans="1:13" ht="6" customHeight="1" thickBot="1" x14ac:dyDescent="0.3">
      <c r="A10" s="835"/>
      <c r="B10" s="836"/>
      <c r="C10" s="836"/>
      <c r="D10" s="836"/>
      <c r="E10" s="836"/>
      <c r="F10" s="836"/>
      <c r="G10" s="836"/>
      <c r="H10" s="836"/>
      <c r="I10" s="836"/>
      <c r="J10" s="836"/>
      <c r="K10" s="837"/>
    </row>
    <row r="11" spans="1:13" ht="34.5" customHeight="1" x14ac:dyDescent="0.25">
      <c r="A11" s="838" t="s">
        <v>292</v>
      </c>
      <c r="B11" s="839"/>
      <c r="C11" s="839"/>
      <c r="D11" s="839"/>
      <c r="E11" s="839"/>
      <c r="F11" s="839"/>
      <c r="G11" s="839"/>
      <c r="H11" s="839"/>
      <c r="I11" s="839"/>
      <c r="J11" s="839"/>
      <c r="K11" s="840"/>
    </row>
    <row r="12" spans="1:13" ht="18.75" customHeight="1" x14ac:dyDescent="0.25">
      <c r="A12" s="841" t="s">
        <v>293</v>
      </c>
      <c r="B12" s="842"/>
      <c r="C12" s="842"/>
      <c r="D12" s="842"/>
      <c r="E12" s="842"/>
      <c r="F12" s="842"/>
      <c r="G12" s="842"/>
      <c r="H12" s="842"/>
      <c r="I12" s="842"/>
      <c r="J12" s="842"/>
      <c r="K12" s="843"/>
    </row>
    <row r="13" spans="1:13" ht="34.5" customHeight="1" x14ac:dyDescent="0.25">
      <c r="A13" s="841" t="s">
        <v>294</v>
      </c>
      <c r="B13" s="842"/>
      <c r="C13" s="842"/>
      <c r="D13" s="842"/>
      <c r="E13" s="842"/>
      <c r="F13" s="842"/>
      <c r="G13" s="842"/>
      <c r="H13" s="842"/>
      <c r="I13" s="842"/>
      <c r="J13" s="842"/>
      <c r="K13" s="843"/>
    </row>
    <row r="14" spans="1:13" ht="50.25" customHeight="1" thickBot="1" x14ac:dyDescent="0.3">
      <c r="A14" s="832" t="s">
        <v>295</v>
      </c>
      <c r="B14" s="833"/>
      <c r="C14" s="833"/>
      <c r="D14" s="833"/>
      <c r="E14" s="833"/>
      <c r="F14" s="833"/>
      <c r="G14" s="833"/>
      <c r="H14" s="833"/>
      <c r="I14" s="833"/>
      <c r="J14" s="833"/>
      <c r="K14" s="834"/>
    </row>
    <row r="15" spans="1:13" x14ac:dyDescent="0.25">
      <c r="A15" s="337"/>
      <c r="B15" s="337"/>
      <c r="C15" s="337"/>
      <c r="D15" s="337"/>
      <c r="E15" s="337"/>
      <c r="F15" s="337"/>
      <c r="G15" s="337"/>
      <c r="H15" s="337"/>
      <c r="I15" s="337"/>
      <c r="J15" s="337"/>
      <c r="K15" s="337"/>
    </row>
    <row r="16" spans="1:13" s="339" customFormat="1" ht="23" x14ac:dyDescent="0.25">
      <c r="A16" s="338"/>
      <c r="B16" s="829" t="s">
        <v>296</v>
      </c>
      <c r="C16" s="830"/>
      <c r="D16" s="831" t="s">
        <v>297</v>
      </c>
      <c r="E16" s="831"/>
      <c r="G16" s="125" t="s">
        <v>298</v>
      </c>
    </row>
    <row r="17" spans="1:7" x14ac:dyDescent="0.25">
      <c r="A17" s="340" t="s">
        <v>299</v>
      </c>
      <c r="B17" s="341">
        <f>+COUNTIF(' 7Mapa Calor Inherente Residual'!$E$12:$E$31,'12 Formulas'!$AK$2)</f>
        <v>0</v>
      </c>
      <c r="C17" s="342" t="e">
        <f>+B17/$B$21</f>
        <v>#DIV/0!</v>
      </c>
      <c r="D17" s="341">
        <f>+COUNTIF(' 7Mapa Calor Inherente Residual'!$H$12:$H$31,'12 Formulas'!$AK$2)</f>
        <v>0</v>
      </c>
      <c r="E17" s="342" t="e">
        <f>+D17/$D$21</f>
        <v>#DIV/0!</v>
      </c>
      <c r="G17" s="343" t="s">
        <v>223</v>
      </c>
    </row>
    <row r="18" spans="1:7" x14ac:dyDescent="0.25">
      <c r="A18" s="340" t="s">
        <v>300</v>
      </c>
      <c r="B18" s="341">
        <f>+COUNTIF(' 7Mapa Calor Inherente Residual'!$E$12:$E$31,'12 Formulas'!$AK$3)</f>
        <v>0</v>
      </c>
      <c r="C18" s="342" t="e">
        <f t="shared" ref="C18:C21" si="0">+B18/$B$21</f>
        <v>#DIV/0!</v>
      </c>
      <c r="D18" s="341">
        <f>+COUNTIF(' 7Mapa Calor Inherente Residual'!$H$12:$H$31,'12 Formulas'!$AK$3)</f>
        <v>0</v>
      </c>
      <c r="E18" s="342" t="e">
        <f t="shared" ref="E18:E21" si="1">+D18/$D$21</f>
        <v>#DIV/0!</v>
      </c>
      <c r="G18" s="303" t="s">
        <v>222</v>
      </c>
    </row>
    <row r="19" spans="1:7" x14ac:dyDescent="0.25">
      <c r="A19" s="340" t="s">
        <v>301</v>
      </c>
      <c r="B19" s="341">
        <f>+COUNTIF(' 7Mapa Calor Inherente Residual'!$E$12:$E$31,'12 Formulas'!$AK$4)</f>
        <v>0</v>
      </c>
      <c r="C19" s="342" t="e">
        <f t="shared" si="0"/>
        <v>#DIV/0!</v>
      </c>
      <c r="D19" s="341">
        <f>+COUNTIF(' 7Mapa Calor Inherente Residual'!$H$12:$H$31,'12 Formulas'!$AK$4)</f>
        <v>0</v>
      </c>
      <c r="E19" s="342" t="e">
        <f>+D19/$D$21</f>
        <v>#DIV/0!</v>
      </c>
      <c r="G19" s="307" t="s">
        <v>205</v>
      </c>
    </row>
    <row r="20" spans="1:7" x14ac:dyDescent="0.25">
      <c r="A20" s="340" t="s">
        <v>302</v>
      </c>
      <c r="B20" s="341">
        <f>+COUNTIF(' 7Mapa Calor Inherente Residual'!$E$12:$E$31,'12 Formulas'!$AK$5)</f>
        <v>0</v>
      </c>
      <c r="C20" s="342" t="e">
        <f t="shared" si="0"/>
        <v>#DIV/0!</v>
      </c>
      <c r="D20" s="341">
        <f>+COUNTIF(' 7Mapa Calor Inherente Residual'!$H$12:$H$31,'12 Formulas'!$AK$5)</f>
        <v>0</v>
      </c>
      <c r="E20" s="342" t="e">
        <f t="shared" si="1"/>
        <v>#DIV/0!</v>
      </c>
      <c r="G20" s="309" t="s">
        <v>224</v>
      </c>
    </row>
    <row r="21" spans="1:7" x14ac:dyDescent="0.25">
      <c r="A21" s="340" t="s">
        <v>303</v>
      </c>
      <c r="B21" s="341">
        <f>+SUM(B17:B20)</f>
        <v>0</v>
      </c>
      <c r="C21" s="342" t="e">
        <f t="shared" si="0"/>
        <v>#DIV/0!</v>
      </c>
      <c r="D21" s="341">
        <f>+SUM(D17:D20)</f>
        <v>0</v>
      </c>
      <c r="E21" s="342" t="e">
        <f t="shared" si="1"/>
        <v>#DIV/0!</v>
      </c>
    </row>
    <row r="23" spans="1:7" s="280" customFormat="1" ht="23" x14ac:dyDescent="0.35">
      <c r="B23" s="344" t="s">
        <v>296</v>
      </c>
      <c r="D23" s="344" t="s">
        <v>297</v>
      </c>
    </row>
    <row r="24" spans="1:7" s="280" customFormat="1" ht="41.5" customHeight="1" x14ac:dyDescent="0.35">
      <c r="B24" s="345" t="e">
        <f>+IF((B17/B21)&gt;=0.2,G17,+IF(((B17/B21)+(B18/B21))&gt;=0.3,G18,+IF(((B17/B21)+(B18/B21)+(B19/B21))&gt;=0.4,G19,+IF((B17/B21)+(B18/B21)+(B19/B21)+(B20/B21)&gt;=0.5,G20,""))))</f>
        <v>#DIV/0!</v>
      </c>
      <c r="D24" s="345" t="e">
        <f>+IF((D17/D21)&gt;=0.2,G17,+IF(((D17/D21)+(D18/D21))&gt;=0.3,G18,+IF(((D17/D21)+(D18/D21)+(D19/D21))&gt;=0.4,G19,+IF((D17/D21)+(D18/D21)+(D19/D21)+(D20/D21)&gt;=0.5,G20,""))))</f>
        <v>#DIV/0!</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8" customWidth="1"/>
    <col min="2" max="2" width="3.7265625" style="418" customWidth="1"/>
    <col min="3" max="3" width="4" style="418" customWidth="1"/>
    <col min="4" max="4" width="30.1796875" style="418" customWidth="1"/>
    <col min="5" max="7" width="23.54296875" style="418" customWidth="1"/>
    <col min="8" max="8" width="13" style="418" customWidth="1"/>
    <col min="9" max="9" width="2.1796875" style="418" customWidth="1"/>
    <col min="10" max="10" width="10.81640625" style="418"/>
    <col min="11" max="11" width="2.1796875" style="418" customWidth="1"/>
    <col min="12" max="12" width="10.81640625" style="418"/>
    <col min="13" max="13" width="2.1796875" style="418" customWidth="1"/>
    <col min="14" max="18" width="10.81640625" style="418"/>
    <col min="19" max="19" width="12.54296875" style="418" bestFit="1" customWidth="1"/>
    <col min="20" max="21" width="24.453125" style="418" customWidth="1"/>
    <col min="22" max="23" width="10.81640625" style="418"/>
    <col min="24" max="27" width="20.26953125" style="418" customWidth="1"/>
    <col min="28" max="38" width="10.81640625" style="418"/>
    <col min="39" max="39" width="26" style="418" customWidth="1"/>
    <col min="40" max="42" width="10.81640625" style="418"/>
    <col min="43" max="43" width="14.7265625" style="418" customWidth="1"/>
    <col min="44" max="48" width="10.81640625" style="418"/>
    <col min="49" max="49" width="25.81640625" style="418" bestFit="1" customWidth="1"/>
    <col min="50" max="53" width="10.81640625" style="418"/>
    <col min="54" max="54" width="18.81640625" style="418" customWidth="1"/>
    <col min="55" max="55" width="10.81640625" style="418"/>
    <col min="56" max="56" width="13.54296875" style="418" customWidth="1"/>
    <col min="57" max="57" width="10.81640625" style="418"/>
    <col min="58" max="58" width="50.54296875" style="418" customWidth="1"/>
    <col min="59" max="59" width="21.81640625" style="418" customWidth="1"/>
    <col min="60" max="60" width="10.81640625" style="418"/>
    <col min="61" max="61" width="24.54296875" style="418" customWidth="1"/>
    <col min="62" max="62" width="18.1796875" style="418" customWidth="1"/>
    <col min="63" max="63" width="17.81640625" style="418" customWidth="1"/>
    <col min="64" max="66" width="10.81640625" style="418"/>
    <col min="67" max="67" width="18.54296875" style="418" customWidth="1"/>
    <col min="68" max="68" width="8" style="418" customWidth="1"/>
    <col min="69" max="72" width="10.81640625" style="418"/>
    <col min="73" max="73" width="26.26953125" style="418" customWidth="1"/>
    <col min="74" max="74" width="10.81640625" style="418" customWidth="1"/>
    <col min="75" max="75" width="19.1796875" style="418" customWidth="1"/>
    <col min="76" max="76" width="16.81640625" style="418" customWidth="1"/>
    <col min="77" max="77" width="17.26953125" style="418" customWidth="1"/>
    <col min="78" max="83" width="10.81640625" style="418"/>
    <col min="84" max="84" width="16.26953125" style="418" customWidth="1"/>
    <col min="85" max="85" width="18.1796875" style="418" customWidth="1"/>
    <col min="86" max="86" width="16.453125" style="418" customWidth="1"/>
    <col min="87" max="87" width="19.1796875" style="418" customWidth="1"/>
    <col min="88" max="88" width="24.81640625" style="418" customWidth="1"/>
    <col min="89" max="16384" width="10.81640625" style="418"/>
  </cols>
  <sheetData>
    <row r="1" spans="3:88" ht="37" customHeight="1" x14ac:dyDescent="0.3">
      <c r="C1" s="845" t="s">
        <v>304</v>
      </c>
      <c r="D1" s="845"/>
      <c r="E1" s="845"/>
      <c r="F1" s="845"/>
      <c r="G1" s="847" t="s">
        <v>305</v>
      </c>
      <c r="H1" s="847"/>
      <c r="R1" s="848" t="s">
        <v>161</v>
      </c>
      <c r="S1" s="848"/>
      <c r="T1" s="848"/>
      <c r="U1" s="848"/>
      <c r="W1" s="849" t="s">
        <v>306</v>
      </c>
      <c r="X1" s="849"/>
      <c r="Y1" s="849"/>
      <c r="Z1" s="849"/>
      <c r="AA1" s="413"/>
      <c r="AB1" s="419"/>
      <c r="AC1" s="419"/>
      <c r="AD1" s="419"/>
      <c r="AE1" s="850" t="s">
        <v>90</v>
      </c>
      <c r="AF1" s="850"/>
      <c r="AG1" s="850"/>
      <c r="AH1" s="850"/>
      <c r="AI1" s="850"/>
      <c r="AK1" s="420" t="s">
        <v>307</v>
      </c>
      <c r="AM1" s="846" t="s">
        <v>59</v>
      </c>
      <c r="AN1" s="846"/>
      <c r="AO1" s="846"/>
      <c r="AP1" s="846"/>
      <c r="AQ1" s="846" t="s">
        <v>61</v>
      </c>
      <c r="AR1" s="846"/>
      <c r="AS1" s="846" t="s">
        <v>63</v>
      </c>
      <c r="AT1" s="846"/>
      <c r="AU1" s="846" t="s">
        <v>65</v>
      </c>
      <c r="AV1" s="846"/>
      <c r="AW1" s="846" t="s">
        <v>67</v>
      </c>
      <c r="AX1" s="846"/>
      <c r="AY1" s="846" t="s">
        <v>69</v>
      </c>
      <c r="AZ1" s="846"/>
      <c r="BB1" s="418" t="s">
        <v>308</v>
      </c>
      <c r="BC1" s="846" t="s">
        <v>228</v>
      </c>
      <c r="BD1" s="846"/>
      <c r="BF1" s="421" t="s">
        <v>242</v>
      </c>
      <c r="BG1" s="418" t="s">
        <v>74</v>
      </c>
      <c r="BI1" s="846" t="s">
        <v>309</v>
      </c>
      <c r="BJ1" s="846"/>
      <c r="BK1" s="846" t="s">
        <v>76</v>
      </c>
      <c r="BL1" s="846"/>
      <c r="BM1" s="846"/>
      <c r="BN1" s="422"/>
      <c r="BQ1" s="846" t="s">
        <v>80</v>
      </c>
      <c r="BR1" s="846"/>
      <c r="BS1" s="846"/>
      <c r="BU1" s="418" t="s">
        <v>310</v>
      </c>
      <c r="BW1" s="846" t="s">
        <v>311</v>
      </c>
      <c r="BX1" s="846"/>
      <c r="BY1" s="846"/>
      <c r="CA1" s="419" t="s">
        <v>88</v>
      </c>
      <c r="CB1" s="119" t="s">
        <v>312</v>
      </c>
      <c r="CC1" s="119" t="s">
        <v>313</v>
      </c>
      <c r="CE1" s="420" t="s">
        <v>298</v>
      </c>
      <c r="CF1" s="420" t="s">
        <v>314</v>
      </c>
      <c r="CG1" s="420" t="s">
        <v>315</v>
      </c>
      <c r="CH1" s="119"/>
    </row>
    <row r="2" spans="3:88" ht="49" customHeight="1" x14ac:dyDescent="0.3">
      <c r="D2" s="412" t="s">
        <v>316</v>
      </c>
      <c r="E2" s="412" t="s">
        <v>317</v>
      </c>
      <c r="H2" s="410" t="s">
        <v>318</v>
      </c>
      <c r="I2" s="411"/>
      <c r="J2" s="410" t="s">
        <v>319</v>
      </c>
      <c r="K2" s="411"/>
      <c r="L2" s="410" t="s">
        <v>320</v>
      </c>
      <c r="M2" s="411"/>
      <c r="N2" s="410" t="s">
        <v>321</v>
      </c>
      <c r="R2" s="423" t="s">
        <v>162</v>
      </c>
      <c r="S2" s="423" t="s">
        <v>163</v>
      </c>
      <c r="T2" s="423" t="s">
        <v>164</v>
      </c>
      <c r="U2" s="423" t="s">
        <v>30</v>
      </c>
      <c r="W2" s="413" t="s">
        <v>162</v>
      </c>
      <c r="X2" s="413" t="s">
        <v>163</v>
      </c>
      <c r="Y2" s="413" t="s">
        <v>164</v>
      </c>
      <c r="Z2" s="413"/>
      <c r="AA2" s="413"/>
      <c r="AB2" s="119"/>
      <c r="AC2" s="119"/>
      <c r="AD2" s="119"/>
      <c r="AE2" s="424">
        <v>0.2</v>
      </c>
      <c r="AF2" s="424">
        <v>0.4</v>
      </c>
      <c r="AG2" s="424">
        <v>0.6</v>
      </c>
      <c r="AH2" s="424">
        <v>0.8</v>
      </c>
      <c r="AI2" s="424">
        <v>1</v>
      </c>
      <c r="AK2" s="421" t="s">
        <v>223</v>
      </c>
      <c r="AM2" s="418" t="s">
        <v>246</v>
      </c>
      <c r="AN2" s="418">
        <v>15</v>
      </c>
      <c r="AO2" s="418" t="s">
        <v>247</v>
      </c>
      <c r="AP2" s="418">
        <v>15</v>
      </c>
      <c r="AQ2" s="418" t="s">
        <v>248</v>
      </c>
      <c r="AR2" s="418">
        <v>15</v>
      </c>
      <c r="AS2" s="418" t="s">
        <v>249</v>
      </c>
      <c r="AT2" s="418">
        <v>15</v>
      </c>
      <c r="AU2" s="418" t="s">
        <v>250</v>
      </c>
      <c r="AV2" s="418">
        <v>15</v>
      </c>
      <c r="AW2" s="418" t="s">
        <v>251</v>
      </c>
      <c r="AX2" s="418">
        <v>15</v>
      </c>
      <c r="AY2" s="418" t="s">
        <v>252</v>
      </c>
      <c r="AZ2" s="418">
        <v>10</v>
      </c>
      <c r="BB2" s="418" t="s">
        <v>322</v>
      </c>
      <c r="BC2" s="418">
        <v>96</v>
      </c>
      <c r="BD2" s="425">
        <v>100</v>
      </c>
      <c r="BF2" s="418" t="s">
        <v>253</v>
      </c>
      <c r="BG2" s="418" t="s">
        <v>322</v>
      </c>
      <c r="BI2" s="418" t="s">
        <v>323</v>
      </c>
      <c r="BJ2" s="418" t="s">
        <v>324</v>
      </c>
      <c r="BK2" s="418" t="s">
        <v>325</v>
      </c>
      <c r="BL2" s="418" t="s">
        <v>326</v>
      </c>
      <c r="BM2" s="418" t="s">
        <v>327</v>
      </c>
      <c r="BN2" s="418" t="s">
        <v>327</v>
      </c>
      <c r="BO2" s="418" t="s">
        <v>78</v>
      </c>
      <c r="BQ2" s="418" t="s">
        <v>322</v>
      </c>
      <c r="BR2" s="418">
        <v>100</v>
      </c>
      <c r="BS2" s="418">
        <v>100</v>
      </c>
      <c r="BU2" s="418" t="s">
        <v>328</v>
      </c>
      <c r="BW2" s="418" t="s">
        <v>329</v>
      </c>
      <c r="BX2" s="418" t="s">
        <v>330</v>
      </c>
      <c r="BY2" s="418" t="s">
        <v>331</v>
      </c>
      <c r="CA2" s="119"/>
      <c r="CC2" s="426" t="s">
        <v>165</v>
      </c>
      <c r="CE2" s="421" t="s">
        <v>223</v>
      </c>
      <c r="CF2" s="119" t="s">
        <v>332</v>
      </c>
      <c r="CG2" s="119" t="s">
        <v>333</v>
      </c>
      <c r="CH2" s="414"/>
      <c r="CJ2" s="119" t="s">
        <v>334</v>
      </c>
    </row>
    <row r="3" spans="3:88" ht="37.5" x14ac:dyDescent="0.25">
      <c r="D3" s="440" t="s">
        <v>120</v>
      </c>
      <c r="E3" s="415" t="s">
        <v>335</v>
      </c>
      <c r="H3" s="416" t="s">
        <v>336</v>
      </c>
      <c r="I3" s="411"/>
      <c r="J3" s="416" t="s">
        <v>203</v>
      </c>
      <c r="K3" s="411"/>
      <c r="L3" s="416" t="s">
        <v>220</v>
      </c>
      <c r="M3" s="411"/>
      <c r="N3" s="416" t="s">
        <v>337</v>
      </c>
      <c r="R3" s="430">
        <v>5</v>
      </c>
      <c r="S3" s="431" t="s">
        <v>165</v>
      </c>
      <c r="T3" s="432" t="s">
        <v>166</v>
      </c>
      <c r="U3" s="432" t="s">
        <v>167</v>
      </c>
      <c r="W3" s="433">
        <v>5</v>
      </c>
      <c r="X3" s="434" t="s">
        <v>211</v>
      </c>
      <c r="Y3" s="119" t="s">
        <v>338</v>
      </c>
      <c r="Z3" s="119"/>
      <c r="AA3" s="119"/>
      <c r="AB3" s="119"/>
      <c r="AC3" s="119"/>
      <c r="AD3" s="119"/>
      <c r="AE3" s="421" t="s">
        <v>220</v>
      </c>
      <c r="AF3" s="421" t="s">
        <v>221</v>
      </c>
      <c r="AG3" s="435" t="s">
        <v>205</v>
      </c>
      <c r="AH3" s="435" t="s">
        <v>208</v>
      </c>
      <c r="AI3" s="435" t="s">
        <v>211</v>
      </c>
      <c r="AK3" s="436" t="s">
        <v>222</v>
      </c>
      <c r="AM3" s="418" t="s">
        <v>255</v>
      </c>
      <c r="AN3" s="418">
        <v>0</v>
      </c>
      <c r="AO3" s="418" t="s">
        <v>256</v>
      </c>
      <c r="AP3" s="418">
        <v>0</v>
      </c>
      <c r="AQ3" s="418" t="s">
        <v>339</v>
      </c>
      <c r="AR3" s="418">
        <v>0</v>
      </c>
      <c r="AS3" s="418" t="s">
        <v>340</v>
      </c>
      <c r="AT3" s="418">
        <v>10</v>
      </c>
      <c r="AU3" s="418" t="s">
        <v>341</v>
      </c>
      <c r="AV3" s="418">
        <v>0</v>
      </c>
      <c r="AW3" s="418" t="s">
        <v>342</v>
      </c>
      <c r="AX3" s="418">
        <v>0</v>
      </c>
      <c r="AY3" s="418" t="s">
        <v>343</v>
      </c>
      <c r="AZ3" s="418">
        <v>5</v>
      </c>
      <c r="BB3" s="418" t="s">
        <v>205</v>
      </c>
      <c r="BC3" s="418">
        <v>86</v>
      </c>
      <c r="BD3" s="418">
        <v>95</v>
      </c>
      <c r="BF3" s="418" t="s">
        <v>257</v>
      </c>
      <c r="BG3" s="418" t="s">
        <v>205</v>
      </c>
      <c r="BI3" s="418" t="s">
        <v>344</v>
      </c>
      <c r="BJ3" s="418" t="s">
        <v>345</v>
      </c>
      <c r="BK3" s="425" t="s">
        <v>322</v>
      </c>
      <c r="BL3" s="425" t="s">
        <v>322</v>
      </c>
      <c r="BM3" s="425" t="s">
        <v>322</v>
      </c>
      <c r="BN3" s="425">
        <v>100</v>
      </c>
      <c r="BO3" s="418" t="s">
        <v>204</v>
      </c>
      <c r="BQ3" s="418" t="s">
        <v>205</v>
      </c>
      <c r="BR3" s="418">
        <v>99</v>
      </c>
      <c r="BS3" s="418">
        <v>50</v>
      </c>
      <c r="BU3" s="418" t="s">
        <v>346</v>
      </c>
      <c r="BW3" s="418" t="s">
        <v>322</v>
      </c>
      <c r="BX3" s="418" t="s">
        <v>328</v>
      </c>
      <c r="BY3" s="418">
        <v>2</v>
      </c>
      <c r="CA3" s="119"/>
      <c r="CB3" s="426" t="s">
        <v>165</v>
      </c>
      <c r="CC3" s="426" t="s">
        <v>168</v>
      </c>
      <c r="CE3" s="436" t="s">
        <v>222</v>
      </c>
      <c r="CF3" s="119" t="s">
        <v>332</v>
      </c>
      <c r="CG3" s="119" t="s">
        <v>333</v>
      </c>
      <c r="CH3" s="414"/>
      <c r="CJ3" s="116" t="s">
        <v>285</v>
      </c>
    </row>
    <row r="4" spans="3:88" ht="37.5" x14ac:dyDescent="0.25">
      <c r="D4" s="427"/>
      <c r="E4" s="415" t="s">
        <v>124</v>
      </c>
      <c r="H4" s="416" t="s">
        <v>347</v>
      </c>
      <c r="I4" s="411"/>
      <c r="J4" s="416" t="s">
        <v>204</v>
      </c>
      <c r="K4" s="411"/>
      <c r="L4" s="416" t="s">
        <v>221</v>
      </c>
      <c r="M4" s="411"/>
      <c r="N4" s="416" t="s">
        <v>348</v>
      </c>
      <c r="R4" s="430">
        <v>4</v>
      </c>
      <c r="S4" s="431" t="s">
        <v>168</v>
      </c>
      <c r="T4" s="437" t="s">
        <v>169</v>
      </c>
      <c r="U4" s="437" t="s">
        <v>170</v>
      </c>
      <c r="W4" s="433">
        <v>4</v>
      </c>
      <c r="X4" s="434" t="s">
        <v>208</v>
      </c>
      <c r="Y4" s="119" t="s">
        <v>349</v>
      </c>
      <c r="Z4" s="119"/>
      <c r="AA4" s="119"/>
      <c r="AB4" s="844" t="s">
        <v>88</v>
      </c>
      <c r="AC4" s="424">
        <v>1</v>
      </c>
      <c r="AD4" s="426" t="s">
        <v>165</v>
      </c>
      <c r="AE4" s="436" t="s">
        <v>222</v>
      </c>
      <c r="AF4" s="436" t="s">
        <v>222</v>
      </c>
      <c r="AG4" s="436" t="s">
        <v>222</v>
      </c>
      <c r="AH4" s="436" t="s">
        <v>222</v>
      </c>
      <c r="AI4" s="421" t="s">
        <v>223</v>
      </c>
      <c r="AK4" s="436" t="s">
        <v>205</v>
      </c>
      <c r="AS4" s="418" t="s">
        <v>350</v>
      </c>
      <c r="AT4" s="418">
        <v>0</v>
      </c>
      <c r="AY4" s="418" t="s">
        <v>351</v>
      </c>
      <c r="AZ4" s="418">
        <v>0</v>
      </c>
      <c r="BB4" s="418" t="s">
        <v>352</v>
      </c>
      <c r="BC4" s="418">
        <v>0</v>
      </c>
      <c r="BD4" s="418">
        <v>85</v>
      </c>
      <c r="BF4" s="418" t="s">
        <v>353</v>
      </c>
      <c r="BG4" s="418" t="s">
        <v>352</v>
      </c>
      <c r="BJ4" s="418" t="s">
        <v>354</v>
      </c>
      <c r="BK4" s="425" t="s">
        <v>322</v>
      </c>
      <c r="BL4" s="425" t="s">
        <v>205</v>
      </c>
      <c r="BM4" s="425" t="s">
        <v>205</v>
      </c>
      <c r="BN4" s="425">
        <v>50</v>
      </c>
      <c r="BO4" s="418" t="s">
        <v>203</v>
      </c>
      <c r="BQ4" s="418" t="s">
        <v>352</v>
      </c>
      <c r="BR4" s="418">
        <v>49</v>
      </c>
      <c r="BS4" s="418">
        <v>0</v>
      </c>
      <c r="BW4" s="418" t="s">
        <v>322</v>
      </c>
      <c r="BX4" s="418" t="s">
        <v>346</v>
      </c>
      <c r="BY4" s="418">
        <v>0</v>
      </c>
      <c r="CA4" s="426" t="s">
        <v>165</v>
      </c>
      <c r="CB4" s="426" t="s">
        <v>168</v>
      </c>
      <c r="CC4" s="426" t="s">
        <v>171</v>
      </c>
      <c r="CE4" s="436" t="s">
        <v>205</v>
      </c>
      <c r="CF4" s="119" t="s">
        <v>332</v>
      </c>
      <c r="CG4" s="119" t="s">
        <v>333</v>
      </c>
      <c r="CH4" s="417"/>
      <c r="CJ4" s="116" t="s">
        <v>355</v>
      </c>
    </row>
    <row r="5" spans="3:88" ht="37.5" x14ac:dyDescent="0.25">
      <c r="D5" s="438"/>
      <c r="E5" s="415" t="s">
        <v>356</v>
      </c>
      <c r="H5" s="416" t="s">
        <v>357</v>
      </c>
      <c r="I5" s="411"/>
      <c r="J5" s="416"/>
      <c r="K5" s="411"/>
      <c r="L5" s="416" t="s">
        <v>205</v>
      </c>
      <c r="M5" s="411"/>
      <c r="N5" s="416" t="s">
        <v>358</v>
      </c>
      <c r="R5" s="430">
        <v>3</v>
      </c>
      <c r="S5" s="431" t="s">
        <v>171</v>
      </c>
      <c r="T5" s="437" t="s">
        <v>172</v>
      </c>
      <c r="U5" s="437" t="s">
        <v>173</v>
      </c>
      <c r="W5" s="433">
        <v>3</v>
      </c>
      <c r="X5" s="434" t="s">
        <v>205</v>
      </c>
      <c r="Y5" s="119" t="s">
        <v>359</v>
      </c>
      <c r="Z5" s="119"/>
      <c r="AA5" s="119"/>
      <c r="AB5" s="844"/>
      <c r="AC5" s="424">
        <v>0.8</v>
      </c>
      <c r="AD5" s="426" t="s">
        <v>168</v>
      </c>
      <c r="AE5" s="436" t="s">
        <v>205</v>
      </c>
      <c r="AF5" s="436" t="s">
        <v>205</v>
      </c>
      <c r="AG5" s="436" t="s">
        <v>222</v>
      </c>
      <c r="AH5" s="436" t="s">
        <v>222</v>
      </c>
      <c r="AI5" s="421" t="s">
        <v>223</v>
      </c>
      <c r="AK5" s="436" t="s">
        <v>224</v>
      </c>
      <c r="BJ5" s="418" t="s">
        <v>360</v>
      </c>
      <c r="BK5" s="425" t="s">
        <v>322</v>
      </c>
      <c r="BL5" s="425" t="s">
        <v>352</v>
      </c>
      <c r="BM5" s="425" t="s">
        <v>352</v>
      </c>
      <c r="BN5" s="425">
        <v>0</v>
      </c>
      <c r="BO5" s="418" t="s">
        <v>203</v>
      </c>
      <c r="BW5" s="418" t="s">
        <v>205</v>
      </c>
      <c r="BX5" s="418" t="s">
        <v>328</v>
      </c>
      <c r="BY5" s="418">
        <v>1</v>
      </c>
      <c r="CA5" s="426" t="s">
        <v>168</v>
      </c>
      <c r="CB5" s="426" t="s">
        <v>171</v>
      </c>
      <c r="CC5" s="426" t="s">
        <v>174</v>
      </c>
      <c r="CE5" s="436" t="s">
        <v>224</v>
      </c>
      <c r="CF5" s="119" t="s">
        <v>361</v>
      </c>
      <c r="CG5" s="119" t="s">
        <v>362</v>
      </c>
      <c r="CH5" s="119" t="s">
        <v>363</v>
      </c>
      <c r="CJ5" s="116" t="s">
        <v>364</v>
      </c>
    </row>
    <row r="6" spans="3:88" ht="25" x14ac:dyDescent="0.25">
      <c r="D6" s="427"/>
      <c r="E6" s="428"/>
      <c r="L6" s="416" t="s">
        <v>208</v>
      </c>
      <c r="M6" s="411"/>
      <c r="N6" s="416" t="s">
        <v>365</v>
      </c>
      <c r="R6" s="430">
        <v>2</v>
      </c>
      <c r="S6" s="431" t="s">
        <v>174</v>
      </c>
      <c r="T6" s="437" t="s">
        <v>175</v>
      </c>
      <c r="U6" s="437" t="s">
        <v>176</v>
      </c>
      <c r="W6" s="119"/>
      <c r="X6" s="434"/>
      <c r="Y6" s="119"/>
      <c r="Z6" s="119"/>
      <c r="AA6" s="119"/>
      <c r="AB6" s="844"/>
      <c r="AC6" s="424">
        <v>0.6</v>
      </c>
      <c r="AD6" s="426" t="s">
        <v>171</v>
      </c>
      <c r="AE6" s="436" t="s">
        <v>205</v>
      </c>
      <c r="AF6" s="436" t="s">
        <v>205</v>
      </c>
      <c r="AG6" s="436" t="s">
        <v>205</v>
      </c>
      <c r="AH6" s="436" t="s">
        <v>222</v>
      </c>
      <c r="AI6" s="421" t="s">
        <v>223</v>
      </c>
      <c r="BI6" s="418" t="s">
        <v>366</v>
      </c>
      <c r="BJ6" s="418" t="s">
        <v>345</v>
      </c>
      <c r="BK6" s="425" t="s">
        <v>205</v>
      </c>
      <c r="BL6" s="425" t="s">
        <v>322</v>
      </c>
      <c r="BM6" s="425" t="s">
        <v>205</v>
      </c>
      <c r="BN6" s="425">
        <v>50</v>
      </c>
      <c r="BO6" s="418" t="s">
        <v>203</v>
      </c>
      <c r="BW6" s="418" t="s">
        <v>205</v>
      </c>
      <c r="BX6" s="418" t="s">
        <v>346</v>
      </c>
      <c r="BY6" s="418">
        <v>0</v>
      </c>
      <c r="CA6" s="426" t="s">
        <v>171</v>
      </c>
      <c r="CB6" s="426" t="s">
        <v>174</v>
      </c>
      <c r="CC6" s="426" t="s">
        <v>177</v>
      </c>
    </row>
    <row r="7" spans="3:88" ht="62.5" x14ac:dyDescent="0.25">
      <c r="E7" s="428"/>
      <c r="L7" s="416" t="s">
        <v>211</v>
      </c>
      <c r="M7" s="411"/>
      <c r="N7" s="416" t="s">
        <v>367</v>
      </c>
      <c r="R7" s="430">
        <v>1</v>
      </c>
      <c r="S7" s="431" t="s">
        <v>177</v>
      </c>
      <c r="T7" s="437" t="s">
        <v>178</v>
      </c>
      <c r="U7" s="437" t="s">
        <v>179</v>
      </c>
      <c r="AB7" s="844"/>
      <c r="AC7" s="424">
        <v>0.4</v>
      </c>
      <c r="AD7" s="426" t="s">
        <v>174</v>
      </c>
      <c r="AE7" s="436" t="s">
        <v>224</v>
      </c>
      <c r="AF7" s="436" t="s">
        <v>205</v>
      </c>
      <c r="AG7" s="436" t="s">
        <v>205</v>
      </c>
      <c r="AH7" s="436" t="s">
        <v>222</v>
      </c>
      <c r="AI7" s="421" t="s">
        <v>223</v>
      </c>
      <c r="BJ7" s="418" t="s">
        <v>354</v>
      </c>
      <c r="BK7" s="425" t="s">
        <v>205</v>
      </c>
      <c r="BL7" s="425" t="s">
        <v>205</v>
      </c>
      <c r="BM7" s="425" t="s">
        <v>205</v>
      </c>
      <c r="BN7" s="425">
        <v>50</v>
      </c>
      <c r="BO7" s="418" t="s">
        <v>203</v>
      </c>
      <c r="BW7" s="418" t="s">
        <v>352</v>
      </c>
      <c r="BX7" s="418" t="s">
        <v>328</v>
      </c>
      <c r="BY7" s="418">
        <v>0</v>
      </c>
      <c r="CA7" s="426" t="s">
        <v>174</v>
      </c>
      <c r="CB7" s="426" t="s">
        <v>177</v>
      </c>
      <c r="CC7" s="426" t="s">
        <v>177</v>
      </c>
    </row>
    <row r="8" spans="3:88" ht="13" x14ac:dyDescent="0.25">
      <c r="E8" s="439"/>
      <c r="L8" s="429"/>
      <c r="AB8" s="844"/>
      <c r="AC8" s="424">
        <v>0.2</v>
      </c>
      <c r="AD8" s="426" t="s">
        <v>177</v>
      </c>
      <c r="AE8" s="436" t="s">
        <v>224</v>
      </c>
      <c r="AF8" s="436" t="s">
        <v>224</v>
      </c>
      <c r="AG8" s="436" t="s">
        <v>205</v>
      </c>
      <c r="AH8" s="436" t="s">
        <v>222</v>
      </c>
      <c r="AI8" s="421" t="s">
        <v>223</v>
      </c>
      <c r="BJ8" s="418" t="s">
        <v>360</v>
      </c>
      <c r="BK8" s="425" t="s">
        <v>205</v>
      </c>
      <c r="BL8" s="425" t="s">
        <v>352</v>
      </c>
      <c r="BM8" s="425" t="s">
        <v>352</v>
      </c>
      <c r="BN8" s="425">
        <v>0</v>
      </c>
      <c r="BO8" s="418" t="s">
        <v>203</v>
      </c>
      <c r="CA8" s="426" t="s">
        <v>177</v>
      </c>
      <c r="CB8" s="426" t="s">
        <v>177</v>
      </c>
      <c r="CC8" s="426" t="s">
        <v>177</v>
      </c>
    </row>
    <row r="9" spans="3:88" ht="25" x14ac:dyDescent="0.25">
      <c r="E9" s="439"/>
      <c r="BI9" s="418" t="s">
        <v>368</v>
      </c>
      <c r="BJ9" s="418" t="s">
        <v>345</v>
      </c>
      <c r="BK9" s="425" t="s">
        <v>352</v>
      </c>
      <c r="BL9" s="425" t="s">
        <v>322</v>
      </c>
      <c r="BM9" s="425" t="s">
        <v>352</v>
      </c>
      <c r="BN9" s="425">
        <v>0</v>
      </c>
      <c r="BO9" s="418" t="s">
        <v>203</v>
      </c>
    </row>
    <row r="10" spans="3:88" ht="25" x14ac:dyDescent="0.25">
      <c r="E10" s="439"/>
      <c r="BJ10" s="418" t="s">
        <v>354</v>
      </c>
      <c r="BK10" s="425" t="s">
        <v>352</v>
      </c>
      <c r="BL10" s="425" t="s">
        <v>205</v>
      </c>
      <c r="BM10" s="425" t="s">
        <v>352</v>
      </c>
      <c r="BN10" s="425">
        <v>0</v>
      </c>
      <c r="BO10" s="418" t="s">
        <v>203</v>
      </c>
    </row>
    <row r="11" spans="3:88" x14ac:dyDescent="0.25">
      <c r="BJ11" s="418" t="s">
        <v>360</v>
      </c>
      <c r="BK11" s="425" t="s">
        <v>352</v>
      </c>
      <c r="BL11" s="425" t="s">
        <v>352</v>
      </c>
      <c r="BM11" s="425" t="s">
        <v>352</v>
      </c>
      <c r="BN11" s="425">
        <v>0</v>
      </c>
      <c r="BO11" s="418" t="s">
        <v>203</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2024-11-28T13:50:57Z</dcterms:modified>
  <cp:category/>
  <cp:contentStatus/>
</cp:coreProperties>
</file>