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D:\DOCUMENTACION Y ARCHIVO\SERIES Y SUBSERIES 2024\114-9.1 INVENTARIOS\114-9.1-187 Inventario de Transferencia\"/>
    </mc:Choice>
  </mc:AlternateContent>
  <xr:revisionPtr revIDLastSave="0" documentId="13_ncr:1_{B5EB5A0E-A62F-4668-A7DC-E6F1A86F4B53}" xr6:coauthVersionLast="47" xr6:coauthVersionMax="47" xr10:uidLastSave="{00000000-0000-0000-0000-000000000000}"/>
  <bookViews>
    <workbookView xWindow="-120" yWindow="-120" windowWidth="20730" windowHeight="11160" xr2:uid="{00000000-000D-0000-FFFF-FFFF00000000}"/>
  </bookViews>
  <sheets>
    <sheet name="LISTADO DE TRANSFERENCIAS" sheetId="1" r:id="rId1"/>
    <sheet name="EJECUCIONES FISCALES" sheetId="2" r:id="rId2"/>
    <sheet name="SUBFINANCIERA" sheetId="3" r:id="rId3"/>
    <sheet name="SEGURIDAD Y SALUD TRABAJO" sheetId="4" r:id="rId4"/>
    <sheet name="JEFE JURIDICA" sheetId="5" r:id="rId5"/>
    <sheet name="TALENTO HUMANO" sheetId="6" r:id="rId6"/>
    <sheet name="INSPECCION PRIMERA" sheetId="7" r:id="rId7"/>
    <sheet name="CONTROL INTERNO Y GESTION" sheetId="8" r:id="rId8"/>
    <sheet name="INSPECCION SEXTA" sheetId="9" r:id="rId9"/>
    <sheet name="INSPECCION SEPTIMA" sheetId="10" r:id="rId10"/>
    <sheet name="INSPECCION TERCERA" sheetId="11" r:id="rId11"/>
    <sheet name="SEMAFORIZACION (PV)" sheetId="12" r:id="rId12"/>
    <sheet name="CONTABILIDAD" sheetId="13" r:id="rId13"/>
    <sheet name="REGISTRO AUTOMOTOR" sheetId="14" r:id="rId14"/>
    <sheet name="TESORERIA" sheetId="15" r:id="rId15"/>
  </sheets>
  <definedNames>
    <definedName name="_xlnm._FilterDatabase" localSheetId="12" hidden="1">CONTABILIDAD!$D$55:$J$66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D/GFjyMCnCFivwzB7tLaXvTgEbwzCQpr+TynPvlsFpo="/>
    </ext>
  </extLst>
</workbook>
</file>

<file path=xl/calcChain.xml><?xml version="1.0" encoding="utf-8"?>
<calcChain xmlns="http://schemas.openxmlformats.org/spreadsheetml/2006/main">
  <c r="F31" i="1" l="1"/>
  <c r="G31" i="1"/>
  <c r="D105" i="15" l="1"/>
  <c r="D81" i="15"/>
  <c r="D63" i="15"/>
  <c r="G144" i="13"/>
  <c r="M144" i="13" s="1"/>
  <c r="G86" i="13"/>
  <c r="M86" i="13" s="1"/>
  <c r="G66" i="13"/>
  <c r="G44" i="13"/>
  <c r="A1" i="11" l="1"/>
  <c r="K28" i="10"/>
  <c r="K27" i="10"/>
  <c r="K26" i="10"/>
  <c r="K25" i="10"/>
  <c r="K24" i="10"/>
  <c r="K23" i="10"/>
  <c r="K22" i="10"/>
  <c r="K21" i="10"/>
  <c r="K20" i="10"/>
  <c r="K19" i="10"/>
  <c r="K18" i="10"/>
  <c r="K17" i="10"/>
  <c r="K16" i="10"/>
  <c r="K15" i="10"/>
  <c r="K14" i="10"/>
  <c r="K13" i="10"/>
  <c r="K12" i="10"/>
  <c r="K11" i="10"/>
  <c r="K10" i="10"/>
  <c r="D25" i="3"/>
  <c r="D7" i="3"/>
</calcChain>
</file>

<file path=xl/sharedStrings.xml><?xml version="1.0" encoding="utf-8"?>
<sst xmlns="http://schemas.openxmlformats.org/spreadsheetml/2006/main" count="3242" uniqueCount="562">
  <si>
    <t xml:space="preserve">  TRANSFERENCIAS DOCUMENTALES  ARCHIVO CENTRAL 2024</t>
  </si>
  <si>
    <t>DEPENDENCIA</t>
  </si>
  <si>
    <t>FECHA DE TRANSFERENCIA</t>
  </si>
  <si>
    <t>CODIGO SERIE/SUBSERIE</t>
  </si>
  <si>
    <t>SERIE / SUBSERIE/ASUNTO</t>
  </si>
  <si>
    <t>VIGENCIA</t>
  </si>
  <si>
    <t>CAJAS</t>
  </si>
  <si>
    <t>FOLIOS</t>
  </si>
  <si>
    <t>OBSERVACIONES</t>
  </si>
  <si>
    <t>EJECUCIONES FISCALES</t>
  </si>
  <si>
    <t>123-18.6-138</t>
  </si>
  <si>
    <t>PROCESOS DE COBRO PERSUASIVO</t>
  </si>
  <si>
    <t>2000-2013</t>
  </si>
  <si>
    <t>SUBFINANCIERA</t>
  </si>
  <si>
    <t>120-3.2-37</t>
  </si>
  <si>
    <t>CERTIFICADOS DE DISPONIBILIDAD PRESUPUESTAL</t>
  </si>
  <si>
    <t>2018-2019</t>
  </si>
  <si>
    <t>120-3.2-38</t>
  </si>
  <si>
    <t>CERTIFICADOS DE REGISTRO PRESUPUESTAL</t>
  </si>
  <si>
    <t>SALUD Y SEGURIDAD TRABAJO</t>
  </si>
  <si>
    <t>111-1.0-161</t>
  </si>
  <si>
    <t>ACTAS COPASS</t>
  </si>
  <si>
    <t>2018-2021</t>
  </si>
  <si>
    <t>111-18.2-224</t>
  </si>
  <si>
    <t>PROGRAMAS DE FORMACION Y CAPACITACION</t>
  </si>
  <si>
    <t>2020-2021</t>
  </si>
  <si>
    <t>111-18.2-225</t>
  </si>
  <si>
    <t>PROGRAMAS DE MEDICINA PREVENTIVA</t>
  </si>
  <si>
    <t>2016-2021</t>
  </si>
  <si>
    <t>JEFE JURIDICA</t>
  </si>
  <si>
    <t>160-1.0-07</t>
  </si>
  <si>
    <t>ACTAS REUNIO N DE TRABAJO</t>
  </si>
  <si>
    <t>Las actas de reunión, los informes de gestión, plan de acción y el normograma se encuentran en una sola caja debidamente identificados</t>
  </si>
  <si>
    <t>160-3.6-47</t>
  </si>
  <si>
    <t>CONCEPTOS JURIDICOS</t>
  </si>
  <si>
    <t>160-9.0-64</t>
  </si>
  <si>
    <t>INFORMES DE GESTION</t>
  </si>
  <si>
    <t>160-9.0-65</t>
  </si>
  <si>
    <t>INFORMES PLAN DE ACCION</t>
  </si>
  <si>
    <t>160-9.2-89</t>
  </si>
  <si>
    <t>INSTAURACION DEMANDA PENAL</t>
  </si>
  <si>
    <t>160-15.0</t>
  </si>
  <si>
    <t>NORMOGRAMA</t>
  </si>
  <si>
    <t>20198-2019</t>
  </si>
  <si>
    <t>TALENTO HUMANO</t>
  </si>
  <si>
    <t xml:space="preserve">DE FORMACIÓN Y CAPACITACION </t>
  </si>
  <si>
    <t>INSPECCION PRIMERA</t>
  </si>
  <si>
    <t>162.01-18.6-137</t>
  </si>
  <si>
    <t>PROCESOS CONTRAVENCIONALES</t>
  </si>
  <si>
    <t>CONTROL INTERNO Y GESTIÓN</t>
  </si>
  <si>
    <t>100-1.3-166</t>
  </si>
  <si>
    <t>AUDITORIA</t>
  </si>
  <si>
    <t>100-9.0-178</t>
  </si>
  <si>
    <t>INFORMES</t>
  </si>
  <si>
    <t>INSPECCION SEXTA</t>
  </si>
  <si>
    <t>INSPECCION SEPTIMA</t>
  </si>
  <si>
    <t>INSPECCION TERCERA</t>
  </si>
  <si>
    <t>PLANEAMIENTO VIAL (SEMAFORIZACION)</t>
  </si>
  <si>
    <t>135-20.1-16</t>
  </si>
  <si>
    <t>REPORTE DEL ESTADO SEMAFORIZACIÓN</t>
  </si>
  <si>
    <t>2016-2017</t>
  </si>
  <si>
    <t>TOTALES</t>
  </si>
  <si>
    <t>PROCESO GESTIÓN ADMINISTRATIVA</t>
  </si>
  <si>
    <t>Código FT-GADM-022</t>
  </si>
  <si>
    <t xml:space="preserve">Serie
114-18.2-128
</t>
  </si>
  <si>
    <t>INVENTARIO DOCUMENTAL</t>
  </si>
  <si>
    <t>Versión: 01</t>
  </si>
  <si>
    <t>Página 1 de 1</t>
  </si>
  <si>
    <t xml:space="preserve">ENTIDAD PRODUCTORA:            </t>
  </si>
  <si>
    <t>DIRECCION DE TRANSITO DE BUCARAMANGA</t>
  </si>
  <si>
    <t>DEPENDENCIA PRODUCTORA</t>
  </si>
  <si>
    <t xml:space="preserve">EJECUCIONES FISCALES / PERSUASIVO </t>
  </si>
  <si>
    <t xml:space="preserve">TRANSFERENCIA </t>
  </si>
  <si>
    <t>Inventario documental con corte al 31 DE DICIEMBRE DE 2013, para entrega  de archivo en concordancia con el artículo de la Ley 594 de 2000</t>
  </si>
  <si>
    <t>Ubicación</t>
  </si>
  <si>
    <t>No. ORDEN</t>
  </si>
  <si>
    <t>CODIGO</t>
  </si>
  <si>
    <t>Nombre de series, nombre del expediente, nombre del archivo magnético</t>
  </si>
  <si>
    <t>FECHAS EXTREMAS</t>
  </si>
  <si>
    <t>UNIDAD DE CONSERVACIÓN</t>
  </si>
  <si>
    <t>No de folios  Peso en kb</t>
  </si>
  <si>
    <t>Soporte</t>
  </si>
  <si>
    <t xml:space="preserve">Frecuencia de consulta </t>
  </si>
  <si>
    <t>Observaciones</t>
  </si>
  <si>
    <t>INICIAL</t>
  </si>
  <si>
    <t>FINAL</t>
  </si>
  <si>
    <t xml:space="preserve">CAJA </t>
  </si>
  <si>
    <t>CARPETA</t>
  </si>
  <si>
    <t xml:space="preserve">TOMO </t>
  </si>
  <si>
    <t>Serial CPU</t>
  </si>
  <si>
    <t>CD</t>
  </si>
  <si>
    <t>201128- 201128- 589695- 201128- 231306- 230597- 201128- 154156 - 154035-216110- 521299- 542955- 512026- 529378- 494108- 492962</t>
  </si>
  <si>
    <t>PAPEL</t>
  </si>
  <si>
    <t xml:space="preserve">BAJA </t>
  </si>
  <si>
    <t>En la parte inferior del planchon ubicado al lado del cuarto de eliminación</t>
  </si>
  <si>
    <t xml:space="preserve">494129- 494108- 505266- 512026- 511941- 521299- 520378- 231306- 231313- 542955- 543990- 154156- 230597- 578154- 154035- 5939432- 589695- </t>
  </si>
  <si>
    <t xml:space="preserve">594697- 594949- 599776- 595415- 612151- 612817- 600912- 595967- 618147- 622301- 675243- 708410- </t>
  </si>
  <si>
    <t xml:space="preserve">155987- 371575- 368511- 3687498- 1547849- </t>
  </si>
  <si>
    <t xml:space="preserve">516640- 516092- 516097- 514447- 733122- 517001- 517007- 516430- 516327- 517202- 516514- 517017- 516330- 517787- 517691- 2619988- 517182- 517794- 734653- 206794- </t>
  </si>
  <si>
    <t xml:space="preserve">518012- 735757- 732645- 735773- 733366- 733162- 735779- 733382- 2992831- 2994767- 3495362- 3497173- 735111- 3498189- 735007- 3504054-735011- 734856- 734855- 735013- 734872- 735104- 735113- 735114- 3505007- 736140- 735120- 735037- 735046- </t>
  </si>
  <si>
    <t xml:space="preserve">3500893- 733731- 733743- 515434- 515442- 515995- 732901- 735125- 734505- 734362- 734360- 734352- 516629- 3510954- </t>
  </si>
  <si>
    <t>3501902 3501903 3511657 735140 3505939 734545 3502338 3502341 3498497 3511002 3512298 3512070 3510179 3499493 3511793  3511913  4565010  3508144  3499494 3511558  4565181 4566585- 4564914- 3501909- 3592342- 3501913- 3502343- 4564832 - 3512112- 4565161- 3510346- 3512116 4564986 4566330</t>
  </si>
  <si>
    <t>4565169 4566383 4565853 4566937 3511427 4566610 4567344 4566075 4565291 3511097 736087 3509785 4566574 4567034 4567307  4567265 4567340 4567046 4566414  4567538 3511455  4567345 734031 4567585 4567299  4567552 4568130 4567300 4565053 4568155 4566423 4567304 4567416</t>
  </si>
  <si>
    <t>4568208 4567695 4568557 3499498 4568583 4568465 4566493 4568905 4568258 4567928 3500096 3500096 4568986 4568915 4569031 4569033 4569089  4568229</t>
  </si>
  <si>
    <t>4568590 4569386 4567827 4567599 4568266 4568703 4568918 4569283 4568157 4569097 4568872 4569095 454767 4568269 4567783 4567719 4569531 4568920 4568921 4569359 4569336 4567837 4568317 4566936 4569412 4567761 4569354 4569124 734397 4569565 4569561 4569633 4569830 4567622 4569417 4568995 4569443 4569684 4569714 4569711 450121 4570063 4569589 4570122 734047  4567867  4569843 4570034 4569640 4569578 4569428 4569319 4569604  4565567</t>
  </si>
  <si>
    <t>74559958   4570095  4569875  4570020  4570022  4569974  4569910  4569869  4569873 ,4569876  4569903  4568451  4570507  4570025  4569475  4569916  4570313  4570026  4565088  4570331  4570464  4569236  4570682  4566950  4570137  4567774  4568289  4570334  4569527  4569625  4571257  4570900  4568288  4571282  4569925  4570868  4570174  4569741  4567843  4570267  4571408  4568175</t>
  </si>
  <si>
    <t>4571317 4569546 4571995 4571109 4571156 4571335 4569648 4571349 4571737 4571634 4568196 4571730 4570846 4571589 4570595 4571325 4571290 4571081 4572231 4569669 4570354 4569667 4568934 4571820 4571909 4571039 4571084 4571367 4571400 4571415 4571505 4571931 4571784 4571757 4565102 1237716 4572455 4571329 4571677 4571089 4572367 4565611 4569147 4572372 4566556</t>
  </si>
  <si>
    <t>CAJA 4</t>
  </si>
  <si>
    <t xml:space="preserve"> 4572371 4571468 4572314 4569753 4571517 4569150 4569652 4571475 4571604 4571829 4571847 4571984 1237857 4572932 4566437 4572868 4572862 4572869 4567853 4571628 4571917 4572876 4572224 4572886 735169 4565449 4572017 1237723 4567936 4572634 4573135 4572710 4573090 4573281 4573211 4573185</t>
  </si>
  <si>
    <t>4571053 4571920 4571995 1237863 4569689 4572924 1237867 4572894 1237865 4573320 4573096 4573100 4573099 4573244 4573432 4573250 4568204 4572618 4571692 4571751 4571864 4573101 1237873 4567460 4572524 4572622 4572422 4572076 4574108 4573600 4573668 4573848 4574165 4568946 4572237 4573604 4573767 4568843 4573815</t>
  </si>
  <si>
    <t>4570957 5630557 4567225 4565703 4569254 4574023 4574037 4573484 4573720 4574862 4574342 4574044 4573824 4572950 4572572 127876 4568431</t>
  </si>
  <si>
    <t>29/2/2013</t>
  </si>
  <si>
    <t>4574771 4572158,4574223 4567358 4575490 4565704 4575448 4574270 4573625 1237747 4575499 4576088 4576181 4576183 4571565 4576159 4573683 4572168 1237750 4575096 4575894 4576037 4576419 4575944 4575603 4576178 4576561 4576199  4575715 4576307  4576355  4571944 4574001 4573967 4577035 4575366 4576863 1238854 4575369 4576338  4576475  4578259  4577019  4576833  4576999  4577382 4576498  4576512  4576543 4577112 4577187</t>
  </si>
  <si>
    <t>4577113 4576438 4565585 45762354576341 4576516 4577411 4576933 4572451 4573968 4577025 4577087 4577357 4577732 4577684 4576895 4576945 4577855 4577422 4577812 4572840 4581888 4576615 4577362 4577276 4577646 4577277 4573485 4572498 4578080 4574601 4573344 4577440 4581872 4577908 4577913 4576717 4577444 4577354 4578155 4578180 4574962 4573970 4567364 4573979 4571571 4576720 4576724 4578375</t>
  </si>
  <si>
    <t>4576075 4578731 4576077 4578182 4578133 4578465 4577176 4578272 4578228 4573491 4576604 4578670 4578859 4579306 4576266 4579032 4578899 4578472 4578862 4577986 4565665 4578098 4578939 4578775 4573495 4578878 4577884 1237661 4579307 4579535 4579561 4578776 4579558 4578151 4578561 4579537 4579087 4579673 4577146 4579320 4567369 4579759 4579883 6262935 4580058 4579528 4579528 4579724</t>
  </si>
  <si>
    <t>4579721 4576194 4580206 4580158 4580355 4568964 4579924 4579926 4579388 4579964 4579999 4580484 4578967 4579649 734373 4579594 4579650 4580249 4580242 4580457 4580459 4579448 4576969 4580090 4580088 4580610 4580499 4580092 4577893 4580280 4579770 4579932 4578483 6263116 4579939 4580623 4580151 4580779 4576372 4579728 4580309 4580308 4580867 4580864 4580798 4579096 4581071 4577297 4577993 4577445 4578644</t>
  </si>
  <si>
    <t>4580193 4579779 4580822 45772984581122 4581123 4580040 4579048 4580750 4581808 4577685 4581817 4582083 4579868 4582056 4581577 4580914 4579177 4582241 4581989 4581958 4581827 4580175 4581845 4580352 4581843 4582456 4582315 4582806 4577997 4577621 4582956 4582720 4582993 4582998 4583085</t>
  </si>
  <si>
    <t>4578800 4583336 4583155 4580363 4582854 4582850 4573541 4583711 4583171 4578022 4583095 4581669</t>
  </si>
  <si>
    <t>4583100 4577983 3502009 4583120 4583537 4583009 4584059 4583996 4584159 4584158 4583991 4583960 4583495 4580714 4583550 4584089 3498247 4582912 1238095 4583979
4582560</t>
  </si>
  <si>
    <t>4584398 4583942 4583956 4580891 4584177 4584072 4584184 4584185 4584206 4584338 4584480 4584400 4584566 4581849 4584251 4584761 4584010 4583918 4584340 4579016 4584643 4583947 4584154 4583966 4584651 4584674 4582923 4584361 4580941 4577226 4570652 4584724 4570197 4580691 4584725 4584726 4570204 4584679 4584510 4584508 4566227 4578569 4580736</t>
  </si>
  <si>
    <t xml:space="preserve"> 
5619426 4577970 4584228 4573751 4573748 4573750 5615749 5616594 4580577 4584496 4581977 4584627 5615680 4578577 4580386 5615801 5615824 5615755 5615757 5616771 5616349 5616031 1238522 5616474 5616252 5615768 4572552 5615603 5615642 5615687 5615763 5615766 5616550
</t>
  </si>
  <si>
    <t xml:space="preserve">5616979 4582574 5616407 5616684 5615868 5615590 5616383 5616526 5616294 5616527 5616692 5617453 4584201 5616231 5616230 5616338 4584554 5615792 5616497 5617703 5617457 5617624 5617674 5617348 5617600 5617306 5616661 </t>
  </si>
  <si>
    <t>5616444 5615936 5616917 5616241 5616239 5616243 5617905 5617934 5617708 5617355 5617927 5617185 5616385 5616860 5616178 5617217 5617850 5617007 5624397 5617073 4583073 5617277 5617320 5617467 5617712 5617758 5617714</t>
  </si>
  <si>
    <t>5618311 5618306 5617566 5617764 5617953 5617763 5618524 5618403 5617980 4583885 5618528 5618127 5618228 5616581 5616582 5617281 5616054 5617014 5616588 5618599 5617519 5618355 5618111 4573472 5615961 4580392 5615659 5618925 5616109 5617582 5617050 5616033 5618177 5615960 5618284 5618287 5617521 5618605 5618654 5616149</t>
  </si>
  <si>
    <t>5616724 5618058 5618539 5618613 5618612 5618541 5618215 5618246 5619125 5619300 5617344 5619134 5619304 5619038 1238429 5618065 5619058 4582886 5619403 5619378 5619314 5619319 5619332 5619358 5619773 5617114 5619317 5619592 5618863 5619749 5619525 5619755 5619331 5619615</t>
  </si>
  <si>
    <t>5619454 5619413 5619367 5619527 5619772 5617857 5619502 5619465 5619216 4580030 5619422 5620003 5619290 5619507 5619508 1239355 5619863 5620090 5618784 5619979 5619861 5619540 5616196 9337089 5620043 5620021 5624513 5620128 5620774 5617158 5620554 5620356 5620342 5619546 5619265 5619002</t>
  </si>
  <si>
    <t>5619982 4582075 5619670 5619518 5619087 5616728 5619700 5621123 5621655 1238525 5621099 5620651 5620954 5619985 5618593 5620922 5619819 5620964 5620256 5621499 5620802 5621130 5615739 5617260 5621506 5621286 5617893 5621040 5621341</t>
  </si>
  <si>
    <t xml:space="preserve"> 5621775 5621605 5621339 5621220 5618721
5619992 5622050 5621294 5621155 5621789 5617709 5621657 5622133 5621096 5621633 5620284 5619996</t>
  </si>
  <si>
    <t>5622062 5622065 5621957 5621771 5622812 5622196 5622614 5622314 5622432 5622639 5622593 5622548 5622612 5618608 5622407 5622711 5622758 5623054 5618001 5623479 5623385 5623058 5623280 5622747 5623435 5623284 5621544 5623060</t>
  </si>
  <si>
    <t>5619965 5622689 5623758 5623799 5623800 5620411 5623082 5622204 5622344 5623501 5622414 5621972 5624080 5624090 5618836 5622245 5617975 5623740 5623497 5624281 5623008 5624284 5618762 5623809 5623835 5623979 5624577 5623540 5622039 5623544 5624408 5624756</t>
  </si>
  <si>
    <t>5616942 5618771 5624033 5624800 5625098 5624490 5624764 5625045 5624418 5623790 5624981 5618955 5625184 5616961 5622660 5629926 5625480 5622446 5625750 5625462 5625293 5625912 5625710 5625540 5620987 4576092</t>
  </si>
  <si>
    <t>5625958 5616015 5618020 5622979 5617068 5623627 5617814 5625896</t>
  </si>
  <si>
    <t>5619971 5626763 5627399 5626743 5625772 5626319 5627300 5626994 5627353 5625970 5625737 5621237 5627714 5627752 5627114 5627380 5627650 5626071 5627861 5627499</t>
  </si>
  <si>
    <t>5627177 5627651 5627716 5627866 5627876 5627955 1239854 5619642 5627471 5627744 5627761 5627361 5627691 5628559 5627438 5627340 5627933 5627641 5628576 5628818 5628650 5627977 5627731 5628731 5627800 5628790 5628734 5625864 5627805 5628082 5628683 5628764 5628564 5628681 1239540</t>
  </si>
  <si>
    <t>5618883 5629380 5628768 5627238 5627994 5627192 1239466 5629206 5629653 5629432 5629734 5627035 5628597 5629815 5629237 5629915 5629918 6262318 5630237</t>
  </si>
  <si>
    <t>5629515 5629761 5628232 6270876 5630188 5629931 5630065 5630112 5630380 5629688 5629081 5631362 5629985 5630811 5630931 5628322 5630469 5631100 5630146 5631483 5630565 5631553 5631508 5630920 5631602 5631648 5631956 5631427 4583170 5631454 5632052 5631297 5631848 5631061</t>
  </si>
  <si>
    <t>5631468 4574844 5626391 5632352 5632474 5631415 5632698 5632458 5626285 5632137 5632678 5632700 5624221 5632164 5630594 5632848 5631162 5632524 5630992 5633324 5632687 5631892 5632532 5632665 5633120 5628260 5633675 5633115 5621965</t>
  </si>
  <si>
    <t>9/972013</t>
  </si>
  <si>
    <t>5633353 5633356 5632664 5633316 5632783
5633927 5633336 5632007 5632005 5633525 5632851 5633252 5627572 5632935 5632795 5633881 5633900 5633883 5632546 5633504 5633259 5627265 5634103 5633567 5633364 5618895 5634298 5628702 5631672 5634903 5634977 5632875 5634979 5634741 5633791 5627271 5635000 5634954 5634622</t>
  </si>
  <si>
    <t>5635111 5617493 5633572 5635017 5634967 5635306 5634592 5634008 5627315 5634563 5628118 5620674 5634789 5634295 4580402 5635176 1240032 5628023 5634946 5634897 5629606 5635294 5624434 5622162 5633069 5634571 5633839 5634800 6260833</t>
  </si>
  <si>
    <t>6260446 6260681 5633842 5635270 5616471 5634803 5628037 5634808 5620763 6260366 6260782
6260787 6260840 6260910 6260387 6260340 5628042 5617386
5635146 6261037 6261156</t>
  </si>
  <si>
    <t>6260851 6260377 5631122 6260722 5634165
6261237 6261615 6260573 6260727 5634822 5626268 6261907 6260670 6260668 6262331 6261503 6261424 6261527 6261913 6262409 6262839 6263009 6261939</t>
  </si>
  <si>
    <t>6263133 6263094 6260927 6261676 6263014
6265527 5623647 6261914 6265005 5262817
6262999 6261713 6263005 6263658 4570152 1240098 6263397 6262349 6263710 6263398 6260330 6261822 6262295 6263979 6261928 6263303 62646356261182 6264661 6264173</t>
  </si>
  <si>
    <t>6264615 6263236 6264753 6264811 6264816 6261778
6264836 6262174 6262044 6264549 6264502 6265044
6264799 6264496 6265588 6265049</t>
  </si>
  <si>
    <t>6265589 6263510 6265558 6265932 5624844 6265562
6266206 6266115 6264351
6265838 6261575 6266806 6266302 6266259 6266095
5619110 6264865 6266101 6266562 6266690</t>
  </si>
  <si>
    <t>6267309 6266668 6266814 6267332 6266999 6266672 6267206
6267215 6266961 6267656 6267203 4580364 6267323 6267283 6267236 6267488 6267544 5628498 6266972 6267983 6268087 6267893 6267339 6267735 6266888</t>
  </si>
  <si>
    <t>6267739 6266568 6266249 6267552
6268244 6267554 6267641 6268129 6265004 6266976 6267996
6267298 6268392 6268835 6264898 6268833 6268306 6268397 6268546 6265795 6267699 6261184</t>
  </si>
  <si>
    <t>6269408 6264940 6269309 6268452 6266651 6269112
6268419 6269344 6265750 6269506 6269461 6267778
6268626</t>
  </si>
  <si>
    <t>6269468 6264878 6270270 6270493 6263055 6263377 6269846
6270149 6270593 6270511 6270734 6271034 6271146 6270362 6267914 6271660 6271588 6270647 6270551 6268818 6269721</t>
  </si>
  <si>
    <t>6271243 6271757 6271194 6272058
6271551 6272060 6271501 6271683 6271460 6271964 6271601 6271732 6271324 6270999 6271654</t>
  </si>
  <si>
    <t>6272035 6271514 6262002 6271521 6271051 6271175 6271021 6272886 62724876272492 6273916 6272626 6271923 6271725 6271721 6272261 6270939 6273362 6272038 6273266 6272899 6270723 6273582 6273391 6273986 6273117</t>
  </si>
  <si>
    <t>6274134 6274307 6272791 6274414 6272790 6272798 6274721 6273305 6274159 6263200 6263196 6274487 6266147 6273652 6274824 6274958 6272274 6272778 6274825 6272775 6274623 6275039 6274353 6275317 6274761
6274187 6275040 6273775 6274654 6272194 6275061</t>
  </si>
  <si>
    <t>6275816 6275342 6275817 6276711 6276721 6275260 6276203 6276704 6272049 6276012 6275549 6277161 6276724 6275024 6276285 6277194 6269073 6276884 6269075 6277078</t>
  </si>
  <si>
    <t>6276391 6277668 6276570 6276573 6276029 6277787 6274125
6276929 6271057 6277414 6277411</t>
  </si>
  <si>
    <t>526197 530395 575499 669833 669224 682193 687391 687989 685095 687622 689515 689630 689953</t>
  </si>
  <si>
    <t xml:space="preserve">DOCUMENTOS ADICIONALES ENCONTRADOS CUANDO YA SE HABIA REALIZADO EL ARCHIVO </t>
  </si>
  <si>
    <t>688878 689656 709455 660189 740460 368750 732775
735861 735677 735259 668229 668847 668233 668235 735690 735693 733177 735700 735262 736321 735263 733544 735785 735268</t>
  </si>
  <si>
    <t>735791 736457736557 736559 736468 735277 736332
736470 736490 736486 732796 736410
736414 368088 516996 736417 733297 732816 736420
732815 368100 734103 736438 734114 734112 734115 734557 734559 734119 734562 732833 732825 734122 734571 732834
732836 736449 734125 736450 734577 2723774 734955</t>
  </si>
  <si>
    <t>734961 734591 734963 734964 733986 733993 732847 734969
734973 734971 735832- 734976 735842 735849 735840 734981 736116 735001 3507475 3505952</t>
  </si>
  <si>
    <t>2991355- 2992460- 2993271- 5618841- 5625560- 5630073- 5631350- 5629488- 5633155- 5633875- 6260644</t>
  </si>
  <si>
    <t>Entregado por</t>
  </si>
  <si>
    <t xml:space="preserve">CAMILO ANDRES VALBUENA </t>
  </si>
  <si>
    <t>Revisado por</t>
  </si>
  <si>
    <t>MARCELA JEREZ ROJAS</t>
  </si>
  <si>
    <t>Recibido por:</t>
  </si>
  <si>
    <t xml:space="preserve">JUDITH GRANADOS GRANADOS </t>
  </si>
  <si>
    <t>Cargo</t>
  </si>
  <si>
    <t>PROFESIONAL ESPECIALIZADO EJECUCIONES FISCALES - PERSUASIVO</t>
  </si>
  <si>
    <t>CPS - AUXILIAR DE ARCHIVO</t>
  </si>
  <si>
    <t>Cargo:</t>
  </si>
  <si>
    <t xml:space="preserve">PROFESIONAL UNIVERSITARIO </t>
  </si>
  <si>
    <t>Firma</t>
  </si>
  <si>
    <t>Lugar y fecha</t>
  </si>
  <si>
    <t>BUCARAMANGA, 22 DE DICIEMBRE DE 2023</t>
  </si>
  <si>
    <t>GRUPO TESORERIA</t>
  </si>
  <si>
    <t>Objeto del Inventario</t>
  </si>
  <si>
    <t>TRANSFERENCIA</t>
  </si>
  <si>
    <t xml:space="preserve">DE DISPONIBILIDAD PRESUPUESTAL </t>
  </si>
  <si>
    <t>papel</t>
  </si>
  <si>
    <t>bajo</t>
  </si>
  <si>
    <t>FILA E LADO A BANDEJA 3 ESTANTE 101</t>
  </si>
  <si>
    <t xml:space="preserve">ENTREGADO POR </t>
  </si>
  <si>
    <t>DANIEL ENRIQUE CANCINO GARZON</t>
  </si>
  <si>
    <t xml:space="preserve">REVISADO POR </t>
  </si>
  <si>
    <t xml:space="preserve">MARCELA JEREZ ROJAS </t>
  </si>
  <si>
    <t xml:space="preserve">RECIBIDO POR </t>
  </si>
  <si>
    <t xml:space="preserve">CONTRATISTA  FINANCIERA CPS </t>
  </si>
  <si>
    <t>CONTRATISTA</t>
  </si>
  <si>
    <t xml:space="preserve">PROFESIONAL INIVERSITARIO </t>
  </si>
  <si>
    <t>LUGAR Y FECHA:</t>
  </si>
  <si>
    <t>Bucaramanga, 12/03/2024</t>
  </si>
  <si>
    <t>FILA D LADO B ESTANTE 91 BANDEJA 4</t>
  </si>
  <si>
    <t>DE REGISTRO PRESUPUESTAL</t>
  </si>
  <si>
    <t>Serie 114-18.2-128</t>
  </si>
  <si>
    <t xml:space="preserve">SEGURIDAD Y SALUD EN EL TRABAJO </t>
  </si>
  <si>
    <t>Gestión</t>
  </si>
  <si>
    <t>Inventario documental con corte al 24 de Diciembre de 2021, para entrega  de archivo en concordancia con el artículo de la Ley 594 de 2000</t>
  </si>
  <si>
    <t xml:space="preserve">PROGRAMAS DE FORMACION Y CAPACITACION </t>
  </si>
  <si>
    <t xml:space="preserve">Baja </t>
  </si>
  <si>
    <t>FILA E LADO B ESTANTE 117 BANDEJA 5</t>
  </si>
  <si>
    <t>FILA E LADO B ESTANTE 118 BANDEJA 1</t>
  </si>
  <si>
    <t xml:space="preserve">ACTAS DE COPASS </t>
  </si>
  <si>
    <t>FILA F ESTANTE 149 PARTE SUPERIOR</t>
  </si>
  <si>
    <t>Elaborado por</t>
  </si>
  <si>
    <t xml:space="preserve">Entregado por : </t>
  </si>
  <si>
    <t>ALICIA RAMOS SEPULVEDA</t>
  </si>
  <si>
    <t xml:space="preserve">CPS ARCHIVO </t>
  </si>
  <si>
    <t>PROFESIONAL UNIVERSITARIO</t>
  </si>
  <si>
    <t>FEBRERO 22 DE 2024</t>
  </si>
  <si>
    <t>SEPTIEMBRE 06 / 2024</t>
  </si>
  <si>
    <t>GESTION</t>
  </si>
  <si>
    <t>Inventario documental con corte al__________________________de 2018, para entrega  de archivo en concordancia con el artículo de la Ley 594 de 2000</t>
  </si>
  <si>
    <t>160-3.6</t>
  </si>
  <si>
    <t>CONCEPTOS</t>
  </si>
  <si>
    <t>FILA A LADO B ESTANTE 15 PARTE SUPERIOR</t>
  </si>
  <si>
    <t>Juridicos</t>
  </si>
  <si>
    <t>18.12.17</t>
  </si>
  <si>
    <t>14.03.18</t>
  </si>
  <si>
    <t xml:space="preserve">papel </t>
  </si>
  <si>
    <t>medio</t>
  </si>
  <si>
    <t>12.03.18</t>
  </si>
  <si>
    <t>06.08.18</t>
  </si>
  <si>
    <t>13.08.18</t>
  </si>
  <si>
    <t>10.12.18</t>
  </si>
  <si>
    <t>Juridicos (derechos peticion)</t>
  </si>
  <si>
    <t>20.12.17</t>
  </si>
  <si>
    <t>15.02.18</t>
  </si>
  <si>
    <t xml:space="preserve">medio </t>
  </si>
  <si>
    <t>03.04.18</t>
  </si>
  <si>
    <t>02.04.18</t>
  </si>
  <si>
    <t>22.06.18</t>
  </si>
  <si>
    <t>04.07.18</t>
  </si>
  <si>
    <t>09.08.18</t>
  </si>
  <si>
    <t>19.09.18</t>
  </si>
  <si>
    <t>01.10.18</t>
  </si>
  <si>
    <t>17.12.18</t>
  </si>
  <si>
    <t>160-9.2</t>
  </si>
  <si>
    <t>INSTAURACION DE DEMANDAS</t>
  </si>
  <si>
    <t>FILA B LADO A ESTANTE 34 PARTE SUPERIOR</t>
  </si>
  <si>
    <t xml:space="preserve">Penal </t>
  </si>
  <si>
    <t>11.01.18</t>
  </si>
  <si>
    <t>24.04.19</t>
  </si>
  <si>
    <t>20.03.18</t>
  </si>
  <si>
    <t>16.07.18</t>
  </si>
  <si>
    <t>17.07.18</t>
  </si>
  <si>
    <t>15.08.18</t>
  </si>
  <si>
    <t>05.09.18</t>
  </si>
  <si>
    <t>15.01.19</t>
  </si>
  <si>
    <t>ANEXO PRUEBA GANCHOS</t>
  </si>
  <si>
    <t>160-9.0</t>
  </si>
  <si>
    <t>De Gestion</t>
  </si>
  <si>
    <t>05.02.18</t>
  </si>
  <si>
    <t xml:space="preserve">03.07.18   </t>
  </si>
  <si>
    <t>03.08.18</t>
  </si>
  <si>
    <t>21.01.19</t>
  </si>
  <si>
    <t>De Plan de Accion</t>
  </si>
  <si>
    <t>21.03.18</t>
  </si>
  <si>
    <t>08.01.19</t>
  </si>
  <si>
    <t>160-1.0</t>
  </si>
  <si>
    <t>ACTAS</t>
  </si>
  <si>
    <t>De reunion de trabajo</t>
  </si>
  <si>
    <t>160-15</t>
  </si>
  <si>
    <t>20.06.18</t>
  </si>
  <si>
    <t>20.06.19</t>
  </si>
  <si>
    <t>CLAUDIA USCATEGUI E.</t>
  </si>
  <si>
    <t>MARCELA  JEREZ ROJAS</t>
  </si>
  <si>
    <t>JUDITH  GRANADOS GRANADOS</t>
  </si>
  <si>
    <t>AUXILIAR ADMINISTRATIVA G10</t>
  </si>
  <si>
    <t>CPS AUXILIAR DE ARCHIVO</t>
  </si>
  <si>
    <t>B/GA, SEPTIEMBRE 09 /2024</t>
  </si>
  <si>
    <t>BUCARAMANGA, SEPTIEMBRE 09/2024</t>
  </si>
  <si>
    <t xml:space="preserve">DEPENDENCIA PRODUCTORA: </t>
  </si>
  <si>
    <t>Inventario documental con corte al_30-12-2021, para entrega  de archivo en concordancia con el artículo de la Ley 594 de 2000</t>
  </si>
  <si>
    <t>Serial  CPU</t>
  </si>
  <si>
    <t>BAJO</t>
  </si>
  <si>
    <t>FILA D LADO B ESTANTE 90 BANDEJA 2</t>
  </si>
  <si>
    <t>ELCY LEONOR DIAZ OÑATE</t>
  </si>
  <si>
    <t>PROFERSIONAL ESPECIALIZADO</t>
  </si>
  <si>
    <t>17 DE SEPT 2024</t>
  </si>
  <si>
    <t>17 DE SEP 2024</t>
  </si>
  <si>
    <t>ENTIDAD PRODUCTORA:               INSPECCION PRIMERA</t>
  </si>
  <si>
    <r>
      <rPr>
        <sz val="11"/>
        <color theme="1"/>
        <rFont val="Arial"/>
      </rPr>
      <t xml:space="preserve">Inventario documental vigencia </t>
    </r>
    <r>
      <rPr>
        <b/>
        <sz val="16"/>
        <color theme="1"/>
        <rFont val="Arial"/>
      </rPr>
      <t>2020</t>
    </r>
    <r>
      <rPr>
        <sz val="11"/>
        <color theme="1"/>
        <rFont val="Arial"/>
      </rPr>
      <t xml:space="preserve">  para entrega de archivo en concordancia con el artículo de la Ley 594 de 2000"</t>
    </r>
  </si>
  <si>
    <t>24843282-24840107-24842366-24840283-24841931-</t>
  </si>
  <si>
    <t>CD de pruebas y CD de audiencias</t>
  </si>
  <si>
    <t>FILA E LADO B ESTANTE 133 PARTE SUPERIOR</t>
  </si>
  <si>
    <t>24842449-24842207-27468586-24842100-24847777-</t>
  </si>
  <si>
    <t>24853443-24843442-24853286-</t>
  </si>
  <si>
    <t>24854047-24853428-24853914-24842257-24854402</t>
  </si>
  <si>
    <t>24848710-24857443-24859053-24860588-24860768-24860916</t>
  </si>
  <si>
    <t>162.01-18.6-138</t>
  </si>
  <si>
    <t>24859641-24861764-24860937-24862267-4352736-</t>
  </si>
  <si>
    <t>FILA E LADO B ESTANTE 133 BANDEJA 1</t>
  </si>
  <si>
    <t>22998447-27480051-27480310-24844000-24851862</t>
  </si>
  <si>
    <t>24851798-27445709-27445258-27445336-27447581</t>
  </si>
  <si>
    <t>4591309-24860403-27447362-27448874-</t>
  </si>
  <si>
    <t>27449757-27449261-27450659</t>
  </si>
  <si>
    <t>27450781-27451086-27449580</t>
  </si>
  <si>
    <t>FILA E LADO B ESTANTE 133 BANDEJA 2</t>
  </si>
  <si>
    <t>27451368-27452494-24850996-27451700</t>
  </si>
  <si>
    <t>27460850-27453578-27449615-27460322-27460249-27463550</t>
  </si>
  <si>
    <t>31/0/2020</t>
  </si>
  <si>
    <t>27463560-27461352-27463007-27465128-27463187-27467698-27460744</t>
  </si>
  <si>
    <t>27460593-27468776-27468803-27469176-27471568-27468235</t>
  </si>
  <si>
    <t>BLANCA YESENIA BERMÚDEZ ROMERO</t>
  </si>
  <si>
    <t>JUDITH GRANADOS GRANADOS</t>
  </si>
  <si>
    <t>Técnico Operativo Inspecciones</t>
  </si>
  <si>
    <t>CPS</t>
  </si>
  <si>
    <t>Profesional Univiersitario</t>
  </si>
  <si>
    <t>BUCARAMANGA - 30 de septiembre de 2024</t>
  </si>
  <si>
    <t>BUCARAMANGA - 1 de Octubre de 2024</t>
  </si>
  <si>
    <t xml:space="preserve">CONTROL INTERNO Y GESTION </t>
  </si>
  <si>
    <t xml:space="preserve">TRANFERENCIA DOCUMENTAL </t>
  </si>
  <si>
    <t>Inventario documental con corte año 2018 a l año 2023 d, para entrega  de archivo en concordancia con el artículo de la Ley 594 de 2000</t>
  </si>
  <si>
    <t xml:space="preserve">AUDITORIA CAJA MENOR VERIFICACION DE LA GESTION ADMINISTRATIVA </t>
  </si>
  <si>
    <t>MEDIA</t>
  </si>
  <si>
    <t>FILA 4 LADO A ESTANTE 183 PARTE SUPERIOR</t>
  </si>
  <si>
    <t xml:space="preserve">TALENTO HUMANO GRUPO CONTROL VIAL PAGO DE RECARGOS NOCTURNOS </t>
  </si>
  <si>
    <t xml:space="preserve">INFORME DE SEGUIMIENTO DE ACCIONES CORRECTIVAS </t>
  </si>
  <si>
    <t>INFORME AUDITORIA TALENTO HUMANO</t>
  </si>
  <si>
    <t>AUDITORIA CDA</t>
  </si>
  <si>
    <t xml:space="preserve">AUDITORIA REGISTRO AUTOMOTOR </t>
  </si>
  <si>
    <t xml:space="preserve">AUDITORIA INSPECCIONES </t>
  </si>
  <si>
    <t xml:space="preserve">INFORME DE AUDITORIA FINANCIERA </t>
  </si>
  <si>
    <t xml:space="preserve">INFORMES DE CONTROL INTERNO Y GESTION </t>
  </si>
  <si>
    <t xml:space="preserve">INFORME SEGUIMEINTO DE MOVILIZA </t>
  </si>
  <si>
    <t xml:space="preserve">INFORME DE RENDICION DE CUENTAS </t>
  </si>
  <si>
    <t xml:space="preserve">INFORME AUDITORIA QUEJA CIUDADANA </t>
  </si>
  <si>
    <t xml:space="preserve">INFORME DE AUDITORIA GUBERNAMENTAL </t>
  </si>
  <si>
    <t xml:space="preserve">INFORMES , HALLAZGOS Y PLAN DE MEJORAMIENTO PRIMERA PARTE </t>
  </si>
  <si>
    <t xml:space="preserve">INFORMES , HALLAZGOS Y PLAN DE MEJORAMIENTO SEGUNDA PARTE </t>
  </si>
  <si>
    <t xml:space="preserve">INFORMES , HALLAZGOS Y PLAN DE MEJORAMIENTO TERCERA PARTE </t>
  </si>
  <si>
    <t xml:space="preserve">INFORME AUSTERIDAD DEL GASTO </t>
  </si>
  <si>
    <t xml:space="preserve">INFORME MAPA DE RIESGOS </t>
  </si>
  <si>
    <t xml:space="preserve">INFORME MAPA DE RISGOS </t>
  </si>
  <si>
    <t xml:space="preserve">INFORME PLAN ANTICORRUPCION </t>
  </si>
  <si>
    <t>FILA 4 LADO A ESTANTE 183 BANDEJA 1</t>
  </si>
  <si>
    <t xml:space="preserve">INFORME CONSOLIDADO INDICADORES DE GESTION </t>
  </si>
  <si>
    <t xml:space="preserve">INFORME PLAN DE ACCION ISNTITUCIONAL </t>
  </si>
  <si>
    <t xml:space="preserve">YULY ANDREA TOLOZA RIVERO </t>
  </si>
  <si>
    <t>OCTUBRE 09  DE 2024</t>
  </si>
  <si>
    <t xml:space="preserve">OCTUBRE 09 DE 2024 </t>
  </si>
  <si>
    <t xml:space="preserve">OCTUBRE  09 DE 2024 </t>
  </si>
  <si>
    <t>Inventario documental con corte al________31/12/2020_________________, para entrega  de archivo en concordancia con el artículo de la Ley 594 de 2000</t>
  </si>
  <si>
    <t>21841219-24844170-24840719-24847414  (1cd) -24847400-24847658-24847659-24847728</t>
  </si>
  <si>
    <t>BAJA</t>
  </si>
  <si>
    <t>24847414  SE ANEXA C.C</t>
  </si>
  <si>
    <t>24842569-24853496-24841439-24840326-24843520-24852757-24852810-24845540-24877719-24853616-24854431-24854459-24840967-24842183-24842253-24853096</t>
  </si>
  <si>
    <t>24854391-24854667-24854713-24842423-24847722-24853910  (1cd) -24854671-24848080 ( 1CD) -</t>
  </si>
  <si>
    <t>24848080-24853910 SE ANEXA C-D</t>
  </si>
  <si>
    <t xml:space="preserve">24842576    (2cd) </t>
  </si>
  <si>
    <t>24843245-24855337-24856132-24848631-24849466-24857436-24855890  (1cd) -24849643</t>
  </si>
  <si>
    <t>24861722--24862626-24851067-24851735 (1 CD)-4352737 ( 1CD)</t>
  </si>
  <si>
    <t>24849941-24850042 SE ANEXA C.D</t>
  </si>
  <si>
    <t>24849941(1cd) -24856243-27445190-27445391-27446356-24850042  (1CD) -27447057-</t>
  </si>
  <si>
    <t>27445692 ENVIADO FISCALIS1 SOO SE ENCUENTRA OFICIO</t>
  </si>
  <si>
    <t>27447059-27447058-27477037-27448748-27448700-27449262-27450780-</t>
  </si>
  <si>
    <t>27451146 SE ANEXA  CD</t>
  </si>
  <si>
    <t>27451146 (1cd) -24846967-27452080-27451529-27452489 (1CD) -27451724</t>
  </si>
  <si>
    <t>27452489 SE ANEXA C.D</t>
  </si>
  <si>
    <t>27452974-27453318-27453066-27452772-27451415-27451291-24848507-</t>
  </si>
  <si>
    <t>4590741-27460241-27454497-27460248-</t>
  </si>
  <si>
    <t xml:space="preserve">27460250-27461034-27453451-27460436 (2 CD) </t>
  </si>
  <si>
    <t>27462911 (1 cd) -27462269-27463576-27465100-27466600-27465842</t>
  </si>
  <si>
    <t>27464361-27454767-27464370 (1 cd) -274654448(1CD) -27468805</t>
  </si>
  <si>
    <t>27467347 (1CD) -27469759  (2cd) -27468229-27455403(1CD) -</t>
  </si>
  <si>
    <t>MARIBEL RIVERA</t>
  </si>
  <si>
    <t>OCTUBRE 11 DE 2024</t>
  </si>
  <si>
    <t>Inventario documental con corte al________31/12/2021_______, para entrega  de archivo en concordancia con el artículo de la Ley 594 de 2000</t>
  </si>
  <si>
    <t>27468595-4734623-27468461-27471234-27472492-27471022-27477629-27478271 (1CD) -</t>
  </si>
  <si>
    <t>FILA 4 LADO A ESTANTE 183 BANDEJA 2</t>
  </si>
  <si>
    <t>27457737-31419871-27479263-27476094-27479974-24851999-27459691-31389923-31391626  (1cd) 2747933</t>
  </si>
  <si>
    <t xml:space="preserve">31391631  (2CD)-31391633  (2CD) -31392985-31392357  (1CD) </t>
  </si>
  <si>
    <t>31392291-31395483-31393982-31394647 (1cd) -31394049  (1 CD) -31394050  (1 cd) -31395600 (1cd) -</t>
  </si>
  <si>
    <t>31397284-34937435  (3CD) -31401582-31402150</t>
  </si>
  <si>
    <t>31402093  (2CD) -31401001-31390764-31403739  (1cd) -31408040  (1CD) -31405690 (2cd) -</t>
  </si>
  <si>
    <t>OCTUIBRE 11 DE 2024</t>
  </si>
  <si>
    <t>c</t>
  </si>
  <si>
    <t>Transferencia</t>
  </si>
  <si>
    <t>Inventario documental con corte al 31 de Diciembre de 2021, para entrega  de archivo en concordancia con el artículo de la Ley 594 de 2000</t>
  </si>
  <si>
    <t>162.01.18.6-137</t>
  </si>
  <si>
    <t>27456014,27455540,27472553,4841718,27475462</t>
  </si>
  <si>
    <t>MXL50720TN</t>
  </si>
  <si>
    <t>1CD 2456014, 1CD 27455540, 2CD 27472553, 1CD 4841718</t>
  </si>
  <si>
    <t>FILA 4 ESTANTE 183 BANDEJA 2</t>
  </si>
  <si>
    <t>27476679,27477940,27479994,27458351,27445923,27480602,</t>
  </si>
  <si>
    <t>1CD 2747794, 1CD 27479994, 1CD 27458351, 1CD 27480602</t>
  </si>
  <si>
    <t>27480193,27480299,27484247,27460062</t>
  </si>
  <si>
    <t>1CD 27480299, 1CD 27460062</t>
  </si>
  <si>
    <t>27470589,3139142,</t>
  </si>
  <si>
    <t>1CD 27470589,1CD 31391429</t>
  </si>
  <si>
    <t>31391627,31391890,31393283,31392678,</t>
  </si>
  <si>
    <t xml:space="preserve"> 1CD 31391890, 1CD 31393283, </t>
  </si>
  <si>
    <t>31394094,27479587,31394135,31394628,31409635</t>
  </si>
  <si>
    <t xml:space="preserve">1CD 31392678,1CD 31394094 </t>
  </si>
  <si>
    <t>,31395380,31395385,31396137,31396190,</t>
  </si>
  <si>
    <t>1CD 27479587, 1CD 31394135, 1CD 31394628</t>
  </si>
  <si>
    <t>,31395255,31396466,31396109,31396085,</t>
  </si>
  <si>
    <t xml:space="preserve">1CD 31395380, , 1CD 31395385, </t>
  </si>
  <si>
    <t>31395355,31396677,31392811,31409968,</t>
  </si>
  <si>
    <t>1CD 31396190, 1CD 31396109, 1CD 31396466,</t>
  </si>
  <si>
    <t>,31396406,31398080,31395958</t>
  </si>
  <si>
    <t>1CD 31396085, 1CD 31395355, 1CD 31396677, 1CD 31392811</t>
  </si>
  <si>
    <t>31410236,31395217,31396950,31399695,31398783</t>
  </si>
  <si>
    <t>1 CD 31409968, 1 CD 31396406,1CD 31398080,</t>
  </si>
  <si>
    <t>FILA 4 ESTANTE 183 BANDEJA 3</t>
  </si>
  <si>
    <t>,27480915,31401118,31401128,31401074,</t>
  </si>
  <si>
    <t xml:space="preserve">1CD 31410236, 1CD 31395217, 1CD 31396950, 1CD 31399695, 1CD 31398783,  </t>
  </si>
  <si>
    <t>,31402106,31403191,31400986,31397928,31397859,31403035,</t>
  </si>
  <si>
    <t>1CD 27480915, 1CD 31401118</t>
  </si>
  <si>
    <t>31399702,31403836,31402156</t>
  </si>
  <si>
    <t>1CD 31403191, 1CD 314000986, 1CD 31403035,</t>
  </si>
  <si>
    <t>31390365-31400634,31404320,31404161,31399475,</t>
  </si>
  <si>
    <t>1CD 31399702</t>
  </si>
  <si>
    <t>31399477,31403638,31405767,31404420,31405365,</t>
  </si>
  <si>
    <t>1CD + LICENCIA DE TRANSITO 10013846220 C31390365, 1CD 31405365,1CD 31407213</t>
  </si>
  <si>
    <t>31405640,31405937,31407213,31405786,31406550,</t>
  </si>
  <si>
    <t>1CD 31399477, 1CD31403638, 1CD 31405767, 1CD 31404420, 1CD 31405365</t>
  </si>
  <si>
    <t>31407224,31405632,31405634,31407652,31408635,31405967</t>
  </si>
  <si>
    <t>1CD 31405640, 1CD 31405937, 1CD 31406550</t>
  </si>
  <si>
    <t>27456496---31402185---31402156</t>
  </si>
  <si>
    <t>1CD 31407224, 1CD 31405632, 1CD 31405634, 1CD 31407652, 1CD 31408635, 1CD 31405967</t>
  </si>
  <si>
    <t xml:space="preserve">IRMA RAQUEL MESA </t>
  </si>
  <si>
    <t xml:space="preserve">MARCELÑA JEREZ ROJAS </t>
  </si>
  <si>
    <t xml:space="preserve">TROFESIONAL UNIVERSITARIO </t>
  </si>
  <si>
    <t xml:space="preserve">INSPECCION TERCERA </t>
  </si>
  <si>
    <t>20160731 20160394 20160395 20160712 20160802 20160804 20160976 20160977 22985541 20156370 20157872 20157944 20159130 20159131 20159552- 20159786- 20160173- 20160175 20160441 20160710 20160713 20160714  20160715  20160734 20160736 20160762 20160763 20160764 20160805  20160807- 20160809.- 20160827 20160903- 20160926- 20160927 20160980- 20160981- 20166002- 22980543- 22985544 22985545- 20156099- 20157945- 20158071- 20159285- 20159287- 20159288- 20159289- 20159487  20159488- 20159489. 20159490- 20160399- 20160718- 20160719- 20160720- 20160738- 20160739- 20160740- 20160741- 20160765- 20160766- 20160767- 20160928- 20160929- 20160930- 20160983- 22985546</t>
  </si>
  <si>
    <t>FILA 4 LADO A ESTANTE 183 BANDEJA 3</t>
  </si>
  <si>
    <t xml:space="preserve">22985548  22985549- 22985922- 22985924- 20159491- 20159494- 20160722- 20160725- 20160768-20160769- 20160771- 20160772- 20160773- 20161076- 20161077- 20161078- 20161079- 20161082- 3918035-20159532- 20161155 20152859- 20152860- 20156629- 20156630-20159138- 20159139- 20159666- 20159668- 20159680- 20159681- 20160314- 20160931- 20160932- 20160934- 20161083- 20161084- 20161085- 20161128- 20161129- 20161131- 20161133- 20161137- 20161138- 20161276-20161277- 20161279- 22985806- 22985807- 20152861- 20152862-20152863- 20156631-20156633- 20158594- 20159141- 20159142- 20159143- 20159144- 20159683- 20159684- 20159685- 20160259- 20160481- 20160483- </t>
  </si>
  <si>
    <t>20160485- 20160486- 20160935- 20160936- 20160937- 20161087- 20161089- 20161103- 20161135- 20161140- 20161141- 20161281- 20161282- 22985808- 22985809- 20152866-20152868-20156635-20156636-20156637- 20156638- 20156873-20158159- 20158839- 20159145- 20159147-20159148-20159150- 20159687-20159690- 20159691-20160489- 20160743-20160938- 20160941- 20160942- 20160943- 20161092-20161093- 20161142- 20161143-20161145- 20161146-20161147-20161148-20161149-20161150- 20161284-22985811- 22985812- 3496953-20152869- 20152870- 20156640-20159922-20159923-20160494-20160495- 20160781- 20160947-20160948- 20160949-20160950- 20161094- 20161095- 20161096- 20161097- 20161288</t>
  </si>
  <si>
    <t>20161289- 20161290-20161376-20161379- 20161380- 20161361-20161403-20161406-20161407-22985813- 20158893-20160457- 20160496- 20160497-20160498- 20160499- 20160500- 20160676- 20160677-20160678- 20160679- 20160680- 22985649-22985650- 22985651-22985652- 22985653- 22985654- 22985655- 22985816- 22985817- 22985818- 22985819- 22985820-20160681- 20161526- 22985656- 22985657- 20153846- 20153847- 20153848- 20156874- 20159717-20160834- 20161098- 20161100- 20161291- 20161292- 20161293-20161294- 20161297- 20161298- 20161382-20161383- 20161384- 20161385-20161412- 20161413- 22985822-22985824- 22985825- 20147703- 20147704- 20147705- 20147707- 20147708- 20152871- 20152872- 20152873- 20158230- 20158899- 20160446-20160783- 20160819</t>
  </si>
  <si>
    <t>20160836- 20161386- 20161389- 20161415- 20161416- 20161417- 20161418- 20161419- 20161479- 20161480- 20161601- 20161603- 20161604- 20161606- 20166402-20166404- 20166443- 20166444- 22985826- 22985829-3476781 3476982-20131238- 20131921- 20147710- 20147711- 20147712- 20149216- 20149218- 20157222- 20158316- 20158317- 20158318- 20158319- 20158320-20158322- 20160450-20161390- 20161391-20161392- 20161421- 20161422- 20161528- 20161531- 20161533- 20161608- 20161609- 22985660- 22985661-22985735- 22985736- 22985737- 22985738- 20131240- 20131241- 20131242-20147713- 20147714- 20147715- 20147717-20143221-20149222- 20149223- 20149225</t>
  </si>
  <si>
    <t>20158237- 20158238- 20158325- 20161393- 20161394-20161395-20161397- 20161398- 20161423-20161424- 20161425-20161534-20161535- 20161536- 20161537- 20161538- 20161539-20161540-20161541- 20161612- 20161613-22985663- 22985664- 22985740-22985741- 22985747- 22985797-20131243- 20131244- 20131247- 20131248-20147716-20147718-20147719-20147720- 20147721- 20149224- 20158163-20158164- 20158348- 20158666- 20158672- 20158673- 20159953- 20159954- 20159956- 20160221- 20160222- 20160223- 20160224- 20160225- 20160235- 20160236- 20160328- 20160749- 20160750- 20161502-20161503-20161504- 20161506-20161617- 20161618- 22985749- 22985750- 22985753- 22985855- 22985856- 22985858- 22985894- 22986895- 22985896- 22985988</t>
  </si>
  <si>
    <t>22986154 22986160-20131249-20131250-20147723-20147724- 20147725- 20157225- 20159342-20159343- 20159344- 20159348- 20159349-20159350-20159419- 20159960- 20159961-20159966- 20159968- 20160015-20160042-20160043- 20160044- 20160045- 20160046-20160047-20160048- 20160240- 201602541- 20160242- 20160245- 20160246- 20160248- 20160877- 20166156-20161507- 20161508-20131577-20131579- 20131580-20148499- 20151274- 20151275- 20158350-20158520-20158522- 20159970- 20159972- 20159983- 20159985- 20159986- 20159988- 20159989- 20159990- 20150249- 20160250  20160904</t>
  </si>
  <si>
    <t>20160881- 20160906- 20160907- 20160908- 20160909- 20161333- 20161335- 20161509- 20161510- 20161514- 20161516- 20161517- 22985860- 22985861- 22985862- 22985872- 22985939- 22985941- 22985942- 22985943- 22986161- 22986162- 22986167- 22986169- 22986170- 22986171-22986172- 22986173-20131581- 20131583- 20131584- 20134783- 20134785- 20134787- 20134789- 20134790- 20156690- 20158165- 20158166- 20158167- 20158168- 20158169- 20158171- 20159992- 20159996- 20160109- 20160110- 20160111- 20160112- 20160113- 20160330- 20160334- 20160335- 20160403- 20160913- 20160914- 20160916- 20161309- 20161310- 20161311- 20161523- 20161524- 20161525- 22975824- 22985867- 22988868- 22985869- 22985870- 22986179- 22986180- 22986183- 20131588- 20131589- 20131590- 20131592- 20134792</t>
  </si>
  <si>
    <t>20134793-20149475- 20156686- 20156687- 20156688- 20156689- 20156691- 20158173- 20159997- 20160000- 20160342- 20160343- 20160406- 20160407- 20160917- 20161312-22985945- 22986185- 22986186-22986268-22986285-22986286-22986287- 22986288- 22986289-22986291- 22986347- 22986367- 20134794- 20134795- 20159224- 20160344- 20160345- 20160348- 20160347- 20160348-20160409- 20160410- 20160411- 20160412- 20160414- 20160416- 20160873- 20160874- 20160922- 20160924- 20160003- 20161004- 20161007- 20161320- 20161359-20161360- 20161362- 20161363-  20161364- 22985990- 22985993-22985995-22985996- 22985998-22986292- 22986293-22986295- 22986427- 22986429- 22986430- 22986431- 22986433- 22986434- 22986495</t>
  </si>
  <si>
    <t>22986497- 22986498- 20126841- 20126843- 20131595- 20131599- 20156314- 20156317- 20156318- 20156319- 20158144- 20159497- 20160294- 20160295- 20160296- 20160297- 20160418- 20160420- 20160820- 20160821- 20160822- 20160825- 20161365- 20161366- 20161368- 20161369- 20166535- 22986368-22986369- 22986370- 22986371-22986372- 22986373- 22986376- 22986377- 22986378-22986436-22986436- 22986438- 22986449- 22986500- 22986501- 22986503- 22986504- 22986506- 22986507- 20152422-20156320- 20156321- 20156323- 20156324- 20160408- 20160423- 20160425- 20166212- 22985999- 22986000- 22986090</t>
  </si>
  <si>
    <t>22986562-22986568- 22986569- 22986572- 22986124- 22986439-22986440- 22986445- 22986509- 22986510-22986511- 22986557- 22986560- 22986564- 22986566-22986567- 22986570- 22986571- 22975524- 22986303-22986304-20157393-20157394- 20157818- 20157820- 20159425- 20159537- 20159538- 20159539- 20159791- 20159792- 20159793- 20159794- 20159795- 20161325- 20161370- 22975616- 22975617- 22975618-22975619- 22975620- 22975621- 22975622- 22975623- 22975624- 22975625- 22975641- 22975816- 22975818- 22975819- 22975847- 22975867- 22986047-22986306-22986307- 22986411- 22986449- 22986512-22986513- 22986514- 22986574</t>
  </si>
  <si>
    <t>FILA 4 LADO A ESTANTE 183 BANDEJA 4</t>
  </si>
  <si>
    <t xml:space="preserve">20156695- 20156696- 20157822- 20157823- 20157824- 20157825- 20159499- 20159541- 20159542- 20159543- 20159544- 20159547- 20159543- 20159549-20159797- 20159798- 20159799- 20159800- 20160016- 20160018- 20160019- 20160021- 20160022- 20160597- 20161060-20161061- 20161062- 20161064- 20161065- 20161236- 20161238- 20161446- 20161448- 20165809-20161449- 22975521- 22975523- 22975670-22975596- 22975600-22975601-22975627- 22975628- 22975629- 22975630- 22975631- 22975632- 22975633-22975634-22975635- 22975637-22975638- 22975639-- 22975640- 22975643-22975644- 22975645- 22975669- 22975741- 22975742-22975820- 22975822- 22975825- 22975851- </t>
  </si>
  <si>
    <t>22975891- 22975920- 22975921- 22975922- 22986091- 22986092- 22986093- 22986158- 22986310- 22986388- 22986517- 22986518- 22986519- 22986523-20166547- 20166548-22986577- 22986578- 22986580- 22986582- 22986683- 20159119- 20158150- 20159073- 20159074- 20159075- 22975657- 20159120- 20159550- 20160023- 20160024- 20160025- 20161239- 20161492- 20161494- 20161495- 20166550- 22975544- 22975545- 22975546- 22975548-22975575-22975576- 22975647- 22975648- 22975649- 22975650- 22975651- 22975652- 22975717- 22975718- 22975719- 22975720- 22975722- 22975723- 22975725- 22975726- 22975728- 22975746- 22975830- 22975831- 22975833- 22975852- 22975853- 22975871-.22975874- 22975875</t>
  </si>
  <si>
    <t>22975892-22975894- 22975895- 22975898- 22975923- 22975924- 22975926- 22975927- 22975966- 22975967- 22975968- 22976091- 22976092- 22976093- 22976095- 22976116- 22976119- 22985687- 22986016+- 22986096- 22986312- 22986313- 22986314- 22986316- 22986358- 22986360- 22986361- 22986363- 22986521- 22986585- 22986586-22986589- 22986621- 22986622- 22986623- 20128541- 20158595- 20158596- 20160300- 22975551- 22975552- 22975553- 22975554- 22975555- 22975557- 22975556- 22975656- 22975658- 22975659- 22975660- 22975661- 22975729- 22975730- 22975731- 22975732- 22975733- 22975734- 22975736- 22975739- 22975749- 22975835- 22975836- 22975837- 22975838- 22975840- 22975876- 22975877- 22975878</t>
  </si>
  <si>
    <t>22975879- 22975880- 22975881- 22975882- 22975899- 22975900-22975902- 22975973- 22976120- 22976141- 22976144- 22976167- 22976168- 22976169- 22976192- 22976193- 22976194- 22976195- 22976244- 22976245- 22976246- 22976291- 22976292- 22976293- 22976294- 22976319- 22976367- 22976368- 22976369- 22976370- 22976371- 22976372- 22976566- 22976567- 22976773- 22976791- 22976792- 22976866- 22976868- 22986125- 22986150- 22986626- 20158597- 20158598- 20158599- 20158600- 20159123- 20159124- 20159692- 20159693- 20159694- 20159695- 20159696- 20160796- 20161241- 20161260- 22975558- 22975559- 22975561- 22975562- 22975663- 22975664- 22975665- 22975751- 22975802- 22975884- 22975886- 22975887- 22975906</t>
  </si>
  <si>
    <t>22975930- 22975974- 22975975- 22976017- 22976121- 22976147- 22976148- 22976198- 22976201- 22976216- 22976217- 22976219- 22976220- 22976222- 22976223- 22976225- 22976226- 22976249- 22976373- 22976374- 22976375- 22976376- 22976378- 22976379- 22976380- 22976381- 22976382- 22976384- 22976646- 22976775- 22976869- 22976870- 22976872- 22976873-22976942- 22977018-22977020-22977022- 22977023- 22977066- 22977068- 22986531-22986629- 22975602- 22975603- 22975604- 22975606- 22975608- 22975612- 22975614- 22976227- 22976229- 22976230- 22976231- 22976232- 22976233- 22976234- 22976235- 22976236- 22976385- 22976386- 22976387- 22976389- 22976390- 22976568- 22977072- 22977073- 22977074- 22977075- 22977078- 22977079- 22977080- 22977081- 22977083- 22977092-</t>
  </si>
  <si>
    <t>22977094- 22977096- 22977098- 22977099- 22977141- 22977142- 22977143- 22977144- 22977145- 22977148- 22977166- 22986395- 22986396-3497045- 3197047- 20159125- 20159468- 20159470- 20159471- 20159472- 20159698- 20159699- 20159700- 20160799- 20160800- 20161243- 20161244- 20166217- 22975615- 22975754- 22975755- 22975756- 22975759- 22975780- 22975781- 22975889- 22975907- 22975908- 22975911- 22975931- 22975933- 22975978- 22975991- 22975992- 22975993- 22975994- 22975995- 22975996- 22975997- 22976098- 22976099--22976100- 22976101- 22976173- 22976174- 22976238- 22976240- 22976250- 22976251- 22976254- 22976296- 22976320- 22976466- 22976781- 22976824- 22976825- 22976946- 22976947- 22977084- 22977085- 22977087- 22977088- 229771003- 22977116- 22977117- 22977118-22977119- 22977193- 22977216- 22977218</t>
  </si>
  <si>
    <t>22977241- 22977242- 22977266- 22977366- 22977367- 22977368- 22977443- 22986685-22986686- 22986687-22977441- 20166215- 20160683- 20161245- 22986691- 22975761- 22975762- 22975783- 22975784- 22975912- 22975913- 22975914- 22975934- 22975935- 22975999- 22976000- 22976001- 22976002- 22976004- 22976005-22976105- 22976123- 22976124- 22976175- 22976177- 22976322- 22976323- 22976569- 22976570- 22976571- 22976722- 22976723- 22976827- 22976828- 22976829- 22976948- 22976949- 22976951- 22977090- 22977110- 22977111- 22977112- 22977113- 22977114- 22977121- 22977122- 22977123- 22977124- 22977220- 22977243- 22977244- 22977245- 22977268- 22977292- 22977445- 22977447- 22977518</t>
  </si>
  <si>
    <t>22977519- 22977520- 22977592- 22977594- 22979595- 22985501- 22986322-22986323- 22986636- 22986671 22986688- 22986693- 22986696-22986700- 20128550- 20166545- 22975915- 22975984- 22975985- 22976008- 22976011- 22976012- 22976013- 22976014- 22976107- 22976108- 22976326- 22976831- 22976832- 22976953- 22977115- 22977126- 22977196- 22977200- 22977246- 22977247- 22977249- 22977271- 22977272- 22977450- 22977452- 22977453- 22977454- 22977455- 22977457- 22977458- 22977459- 22977460- 22977461- 22977597- 22977598- 22977599- 22977600- 22977601- 22977666- 22986674- 22986678- 22986697- 22986699- 22986702- 22986704- 22986727-22986848</t>
  </si>
  <si>
    <t xml:space="preserve">22986847-22975805- 22975947- 22975988- 22976114- 22976180- 22976181- 22976182- 22976255- 22976573- 22976575- 22976724- 22976725- 22976726- 22976834- 22976955- 22976956- 22976957- 22977127- 22977128- 22977129- 22977169- 22977201- 22977203- 22977204- 22977205- 22977250- 22977252- 22977277- 22977278- 22977279- 22977280- 22977282- 22977283- 22977284- 22977285- 22977297- 22977462- 22977463- 22977464- 22977465- 22979568- 22977570- 22977605- 22977606- 22977607- 22977608- 22977641- 22977866- 22977867- 22977668- 22977891- 22977892- 22977893- 229778794- 22977895- 22977896- 229777898- 22977899- 22977900- </t>
  </si>
  <si>
    <t xml:space="preserve">22986680- 22986729- 22986851- 22987011-20161548- 20161550- 22975763- 22975764- 22975785- 22975855- 22975936- 22975948- 22975950- 22976115- 22976126- 22976127- 22976130- 22976153- 22976154- 22976183- 22976204- 22976205- 22976327- 22976429- 22976544- 22976576- 22976729- 22976788- 22976846- 22976847- 22976958- 22976961- 22976962- 22976963- 22977131- 22977207- 22977286- 22977287- 22977288- 22977289- 22977370- 22977609- 22977610- 22977612- 22977676- 22977768- 22977816- 22977819- 22977902- 22977903- 22977904- 22977905- 22977906- 22977907- 22977908- 22977909- 22977967- 22985692-22986413- 22986457-22986708-22986965- 22986967- 22986968- 22986999-22987013- 22987013- 22987015- 22987016-22987017- 22987018- 22987020-22987095-22987097-22987098-22987131-- 20160685- </t>
  </si>
  <si>
    <t xml:space="preserve">20160689- 20160690- 22976066- 22976067- 22976184- 22976731-22976732- 22976733- 22976734- 22976736-22976737- 22976998- 22977000- 22977001- 22977290- 22977620- 22985694- 22985696- 22986854- 22986970- 22986971-22987023- 22987025-22987026- 22987027- 22987028-M22987030- 22987031- 22987032- 22987101-22987103- 22987104- 22987111- 22987112-22987114-22987115-22987116- 22987117- 22977971- 22987033- 22987035- 20160693- 22975505- 22975787- 22975952- 22975953- 22976155- 2297615522976157- 22976264- 22976265- 22976299- 22976534- 22976595- 22976596- 22976648- 22977065- 22977134- 22977135- 22977136- 22977212- </t>
  </si>
  <si>
    <t xml:space="preserve">22977374- 22977376- 22977377-22977378- 22977379-  22977523- 22977615- 22977678- 22977680- 22977681- 22977871- 22977910- 22977912- 22977913- 22977914- 22985505- 22985506- 22986341- 22986342-22986415- 22986417- 22986759- 22986972- 22986973- 22986974- 22987037-3497081- 20161464- 20161465- 22975954-22975956- 22976046- 22976159- 22976210- 22976212- 22976213- 22976215- 22976360- 22976597- 22976598- 22976600- 22976601- 22976603_ 22976605- 22976668- 22976894- 22977214- 22977362- 22977354- 22977355- 22977356- 22977381- 22977382- 22977528-  22977529- 22977545- 22977573- 22977625- 22977626- 22977627- 22977684-22977686- 22977687-m22977689- 22977690- 22977874- 22977875- 22985618- 22985619- 22986343-22986346- 22986797- 22986931-22986975- 22986977- 22987122- 22987137- 22987193- 22987361- 22987362- 3497083- 20160698- 20161467- 20161468- 20161469- 20161470- 20161471- 20166552- </t>
  </si>
  <si>
    <t xml:space="preserve">20166553-22975507- 22975508- 22975509- 22975859- 22975958-  22976072- 22976075- 22976133- 22976163- 22976432- 22976540- 22976606- 22976608- 22976609- 22976610- 229766111- 22976612- 22976613- 22976614- 22976615- 22976650- 22976652- 22976653- 22977671- 22976875- 22977390- 22976877- 22976966- 22977152- 22977308- 22977366- 22977387- 22977388- 22977389- 22977390- 22977496- 22977497- 22977498- 22977718- 22977221- 22977222- 22977824- 22977877- 22977878- 22977880- 22986419-22986420- 22986421- 22986423- 22986799- 22986801- 22986881- 22986934- 22986979- 22986980- 22987196- 22987197- 22987199- 22987201- 22987202- 22987363- 22987364- 3497093- 20161472- 20161474- 22976076- 22976077- 22976079- 22976080- 22976164- </t>
  </si>
  <si>
    <t xml:space="preserve">22976165- 22976412- 22976878- 22976879- 22976898- 22976968- 22977154- 22977157- 22977720- 22977721- 22977724- 22977725- 22977726- 22977825-22977826- 22977829- 22977830- 22977831- 22977832- 22977953- 20166555- 20166556- 22986424- 22986731-22988832- 22986938- 22987124- 22987204- 22987205-22987207-22987366-22987397-22987442-22987443-22975959- 22975960-22976084- 22976085-22976881- 22976883- 22977161- 22977162-22977163- 22977165- 22977419-22977420- 22977421- 22977501- 22977504- 22977719- 22977728- 22977730- 22977883-22977884-22977885-22986713-22986732- 22986733-22986734- 22977731- 22977732- 22986939- 22986940- 22986941-22987126- 22987129- 22987208-229872509-22987211- 22987212- </t>
  </si>
  <si>
    <t>22987289- 22987290- 22987291- 22987367-22987368-22987528- 22987580- 22976705- 22977406- 22977426- 22977434- 22977436- 22977507- 22977508- 22977509- 22977438- 22977435-22977433- 22977432- 22977431- 22977427- 22977425- 22977424- 22977423- 22977404-22977403- 22977402- 22977401- 22977400- 22977399- 22977396- 22977397- 22977395- 22977394- 22977392- 22976711- 22976710- 22976709- 22976708- 22976707- 22976706-22987498-22976515- 22977253- 22977736- 22976047- 22976048- 22976049- 22976308- 22976309- 22976310- 22976312- 22977255- 22977256- 22977257- 22977258- 22977259- 22977219- 22977320- 22977321- 22977408- 22977409- 22977410- 22977411- 22977412- 22977413- 22977414- 22977415</t>
  </si>
  <si>
    <t>22977510- 22977579- 22977580- 22977581- 22977582- 22977583- 22977835- 22977837- 22977838-22977839-22977858- 22977860- 22977861- 22986718- 22986719- 22986721- 22986722- 22986723- 22986724- 22986788- 22986887- 22986930- 22987213- 22987219-22987293- 22987294- 22987296- 22987369- 22976438- 22976850- 22977930- 22977931- 22977932- 22977981- 22976052- 22976088-22976089- 22976314- 22976673- 22977140- 22977261- 22977265- 22977323- 22977325- 22977585- 22977586- 22977587- 22977589- 22977862- 22977863- 22977976 22977977</t>
  </si>
  <si>
    <t>22977980- 22977981 falta comparendo 22986465- 22986944- 22987522- 22987223-22987593-22987574- 22987595- 22987297- 22987633- 22987634- 22987635- 22975788- 22976137- 22976439- 22976440-22976640- 22976675- 22976851- 22977310- 229773629- 22977473- 22977983- 22977985- 22986789- 22986790- 22987280-22987596- 22987598- 22987638-22987639- 22987640-22987676- 22987764- 22987800- 22987802- 22976055- 22977334- 22977335- 22977336- 22977738- 22977988- 22985507-22985526-22986838-22986840- 22986900- 22987107- 22987370- 22987375- 22987376-22987562-22987564- 22987599-22987601- 22987603-22987604- 22987605- 22987606-22987678-22987679-22987681-</t>
  </si>
  <si>
    <t>22987682-22987683-22987684- 22987685- 22987803-22987804- 22987805. 22987806- 22987807- 22987811- 22987812- 22987813- 22976583- 22986078  contiene cd 22987225- 22987226- 22987288- 22987380- 22987384- 22987385- 22987386-22987686-22987687-22987688-22987689-22987690-229876941- 22987692-22987693-22987694-22987695-22987696-22987697-22987698- 22987699-22987739- 22987740- 22987741- 22987742-22987745-22987816-22987830- 22987831-22987893- 22976190-22976755-22976858- 22976919- 22976920- 22976921- 22976922-22976924- 22976977- 22977559- 22977989- 22985626- 22985627- 22985628- 22986073-  22986901- 22976057-22976189-3917381- 22976756- 22987995- 22976059- 22976926- 22976927- 22976928- 22976930- 22987229- 22987230- 22987231- 22987703-22987704- 22987834- 22987836- 22987837- 22987925- 22987926- 22987929- 22987930</t>
  </si>
  <si>
    <t xml:space="preserve">                                                                                                                                                                                                                        6272911- 6272295- 14284142- 622333- 56215990- sin comparendo . 17040568- 20127328- 20136276- 20147006- 17033990- 4565464- 4565757- 4565137- 17014508- 14314640- 17047921- 17035884- 20159991-</t>
  </si>
  <si>
    <t>FILA 4 LADO A ESTANTE 183 BANDEJA 5</t>
  </si>
  <si>
    <t xml:space="preserve">20129573- 17031750- 14289146- 20126679- 20126959- 20127513- 20126683- 14287924- 20137945- 20126653- 20126740- 20126743- 20127383- 20126920- 20128219- 20129743- 20130045- 14289618- 20139452- 17038498- 20127020- 20131338.- 20138465- 20139760- 20131884- 14287935- 20140454.20131441- 22981391- 22988582- 22979287- 22981136- 22980960- 22982064- </t>
  </si>
  <si>
    <t xml:space="preserve">20160492- 22985828- 20157392- 20159790- 22983598- 22978944- 22976027- 22976028- 22976029- 22976910- 22978244- 22979168- 22976018- 22978721- 22978767- </t>
  </si>
  <si>
    <t xml:space="preserve">22987932- 22987975- 22987976- 22987977- 22987978- 22987979- 22987980- 2987983- 22987984- 22987985- 22987986-- 22987987- 22987988- 22977560- 22986601- 22986602- 22986603- 22987989- 22987990- 22987991- 22977149- 22976032- 22976035- 22988338- 22978250- </t>
  </si>
  <si>
    <t xml:space="preserve">22978822- 22978823- 22978824-22978825- 22978826- 22978828- 22978918- 22978943- 22978991- 22979041- 22979092- 22981488- 22989239- 22989240- 22978477-22981951- 22988287- 22978821- </t>
  </si>
  <si>
    <t>22979833- 22979499- 22979832- 22979833- 22979834- 22979835- 22989836- 22979837- 22980055- 22980057- 22980058- 22980177- 22980178- 22980404- 22980406- 22980408- 22980452- 22980453- 22980454- 22978387- 22978115- 22978112- 22979386- 22980640- 22980898- 22980918- 22980992- 22987050- 22987541- 22988557- 228988672- 2298874</t>
  </si>
  <si>
    <t xml:space="preserve">22978002- 22977998- 396213- 22980966- 22981120- 22981168- 22987057- 22988716- 22981217- 22981268- 22981269- 22987056- 22988677- 22979394- 22980799- 22981004- 22981007- 22981054- 22981056- 22981277- 22979358- 22979359- 22979502- 22979504- 22978003- 22978005- 22981098- 22981281- 22981282- 22981285- 22981288- 22981367- 22981369- 22981416- 22988033- </t>
  </si>
  <si>
    <t xml:space="preserve">22978006- 22978007- 22978009- 22979364- 22980000- 229800021- 22980005- 22980856- 2290857- 22981101- 22981178- 22981228- 22981423- 22981471- 22981433- 22979060- 22979511- 22981318- 22981434- 22981523- 22981531- 22981620- 22981589- 22981590- 22981766- 22980865- 229/81323- 22981528- 22981530- </t>
  </si>
  <si>
    <t xml:space="preserve">22981768- 22981210- 22981294- 22981555- 22982443- 22989246- 22989248- 22989249- 22979233- 22979414- 22979864- 22981212- 22981213- 22981648- 22982242- 22982244- 22982447- 22982526- 22982646- 22983042- 22983044- 22983045- 22983052- 2291997- 22982001- 22982421- 22982422- 22982425- 22982456- 22982457- 22982458- 22982531- 22982532- 22982650- 20153942- 20166518-  22983349- 22983492- </t>
  </si>
  <si>
    <t>17019854- 17020905- 17021427- 17020600- 17014924- 17021692- 17022759- 17047654- 171033233- 17047304- +</t>
  </si>
  <si>
    <t>20158525- 22986634- 22979916- 22976040- 22978259- 22978525- 22978526-22978723- 22978725- 22978726- 22978787- 22978789- 22978790- 22978904- 22978905- 22978906- 22978907- 22978908- 22978909- 22988398- 22988399- 22978545- 22977806-</t>
  </si>
  <si>
    <t xml:space="preserve">22978537- 22978961- 22978937- 3497171- 22977809- 22977810- 22977811- 22977814- 22978470- 22978471- 22978934- 22978936- 22979104- 22979105- 22979534- 22979873- 22979874- 22979898- 22979899- 22979901- 22979929- 22979934- 22979935- 22979990- 22980031- 22980032- 22980033- 22980034- 22980045- 22980046- 22980047- 22980072- 22980073- 22980074- 22980075-22980076- 22980077- 22980078- 22980098- 22980141- 22980142- 22980143- 22980145- 22980203- 22980205- 22980207- 22980210- 22980271- 22980274- 22980427- 22977815- 22978963- 22979108- 22979109- 22979122- 22976914- 22978093- 22978094- 22978095- 22978096- 22978938- 22980451- 22980466- 22988530- </t>
  </si>
  <si>
    <t>22979912- 22980344- 22980874- 22980636- 22988624- 22979354- 22988734- 22981211- 22982519- 22982529- 22982656- 22982658</t>
  </si>
  <si>
    <t>08/3/2'019</t>
  </si>
  <si>
    <t>29/372019</t>
  </si>
  <si>
    <t xml:space="preserve">MAURICIO MARIN LEMUS </t>
  </si>
  <si>
    <t xml:space="preserve">INSPECTOR TERCERO  DTB </t>
  </si>
  <si>
    <t>PLANEAMIENTO VIAL</t>
  </si>
  <si>
    <t>TRANSFERENCIA DOCUMENTAL</t>
  </si>
  <si>
    <t>Inventario documental con corte al 31 de Diciembre de 2016, para entrega  de archivo en concordancia con el artículo de la Ley 594 de 2000</t>
  </si>
  <si>
    <t>135-20,1-160</t>
  </si>
  <si>
    <t>REPORTE ESTADO DE LA SEMAFORIZACION</t>
  </si>
  <si>
    <t>FILA 4 LADO A ESTANTE 184 PARTE SUPERIOR</t>
  </si>
  <si>
    <t>LAURA TERESA GOMEZ PINTO</t>
  </si>
  <si>
    <t>TECNICO OPERATIVO</t>
  </si>
  <si>
    <t>BUCARAMANGA</t>
  </si>
  <si>
    <t>Inventario documental con corte al 31 de Diciembre de 2017, para entrega  de archivo en concordancia con el artículo de la Ley 594 de 2000</t>
  </si>
  <si>
    <t>FILA 4 LADO A ESTANTE 184 BANDEJA 1</t>
  </si>
  <si>
    <t>CONTABILIDAD</t>
  </si>
  <si>
    <t>Serie
114-18.2-128</t>
  </si>
  <si>
    <t>ENTIDAD PRODUCTORA:   DIRECCION DE TRANSITO DE BUCARAMANGA</t>
  </si>
  <si>
    <t>DEPENDENCIA PRODUCTORA. CONTABILIDAD</t>
  </si>
  <si>
    <t xml:space="preserve">GRUPO CONTABILIDAD </t>
  </si>
  <si>
    <r>
      <t>Inventario documental con corte al___</t>
    </r>
    <r>
      <rPr>
        <u/>
        <sz val="8"/>
        <rFont val="Arial"/>
        <family val="2"/>
      </rPr>
      <t>31 DE DICIEMBRE_</t>
    </r>
    <r>
      <rPr>
        <sz val="8"/>
        <rFont val="Arial"/>
        <family val="2"/>
      </rPr>
      <t>_____de 2019, para entrega  de archivo en concordancia con el artículo de la Ley 594 de 2000</t>
    </r>
  </si>
  <si>
    <t>121-3.5-46</t>
  </si>
  <si>
    <t>COMPROBANTES DE EGRESO</t>
  </si>
  <si>
    <t>FILA 4 LADO A ESTANTE 184 BANDEJA 2</t>
  </si>
  <si>
    <t>FILA 4 LADO A ESTANTE 184 BANDEJA 3</t>
  </si>
  <si>
    <t>31/06/2019</t>
  </si>
  <si>
    <t>DARWING YAMITH HERNANDEZ VELANDIA</t>
  </si>
  <si>
    <t>JINNA MARCELA JEREZ ROJAS</t>
  </si>
  <si>
    <t>AUXILIAR ADMINISTRATIVO</t>
  </si>
  <si>
    <t>BUCARAMANGA OCTUBRE 2024</t>
  </si>
  <si>
    <t>BUCARAMANGA, NOVIEMBRE 2024</t>
  </si>
  <si>
    <t>121-3.12</t>
  </si>
  <si>
    <t>CONCILIACIONES BANCARIAS</t>
  </si>
  <si>
    <t>31/108/2019</t>
  </si>
  <si>
    <t>FILA 4 LADO A ESTANTE 184 BANDEJA 4</t>
  </si>
  <si>
    <r>
      <t>Inventario documental con corte al___</t>
    </r>
    <r>
      <rPr>
        <u/>
        <sz val="8"/>
        <rFont val="Arial"/>
        <family val="2"/>
      </rPr>
      <t>31 DE DICIEMBRE_</t>
    </r>
    <r>
      <rPr>
        <sz val="8"/>
        <rFont val="Arial"/>
        <family val="2"/>
      </rPr>
      <t>_____de 2020, para entrega  de archivo en concordancia con el artículo de la Ley 594 de 2000</t>
    </r>
  </si>
  <si>
    <t>AUXILIAR ADKIMNISTRATIVO GRADO V</t>
  </si>
  <si>
    <t>CPS APOYO DOCUMENTAL</t>
  </si>
  <si>
    <t>FILA 4 LADO A ESTANTE 184 BANDEJA 5</t>
  </si>
  <si>
    <t>23/12/82020</t>
  </si>
  <si>
    <t>FILA 4 LADO B ESTANTE 185 PARTE SUPERIOR</t>
  </si>
  <si>
    <t>|</t>
  </si>
  <si>
    <t>REGISTRO AUTOMOTOR</t>
  </si>
  <si>
    <t>Inventario documental con corte al________  30 de Diciembre________de 2020, para entrega  de archivo en concordancia con el artículo de la Ley 594 de 2000</t>
  </si>
  <si>
    <t>151-1.6</t>
  </si>
  <si>
    <t>ACCIONES COSTITUCIONALES (MEDIDAS CAUTELARES)</t>
  </si>
  <si>
    <t>FILA 4 LADO B ESTANTE 185 BANDEJA 1</t>
  </si>
  <si>
    <t>23/01/20220</t>
  </si>
  <si>
    <t xml:space="preserve"> </t>
  </si>
  <si>
    <t>CARPETA CON UN CD</t>
  </si>
  <si>
    <t>FILA 4 LADO B ESTANTE 185 BANDEJA 2</t>
  </si>
  <si>
    <t>FILA 4 LADO B ESTANTE 185 BANDEJA 3</t>
  </si>
  <si>
    <t>FILA 4 LADO B ESTANTE 185 BANDEJA 4</t>
  </si>
  <si>
    <t>CONSUELO RODRIGUEZ</t>
  </si>
  <si>
    <t xml:space="preserve">CPS ARCHIVO DTB </t>
  </si>
  <si>
    <t>ENTIDAD PRODUCTORA:  DIRECCIÓN TRÁNSITO BUCARAMANGA</t>
  </si>
  <si>
    <t xml:space="preserve">DEPENDENCIA PRODUCTORA: GRUPO TESORERIA </t>
  </si>
  <si>
    <t xml:space="preserve">GRUPO TESORERIA </t>
  </si>
  <si>
    <t>Inventario documental con corte al 28 DE DICIEMBRE DE 2023, para entrega  de archivo en concordancia con el artículo de la Ley 594 de 2000</t>
  </si>
  <si>
    <t xml:space="preserve">CODIGO   </t>
  </si>
  <si>
    <t>122-3.5-48</t>
  </si>
  <si>
    <t>COMPROBANTES CONTABLES DE INGRESO</t>
  </si>
  <si>
    <t>Papel</t>
  </si>
  <si>
    <t>Bajo</t>
  </si>
  <si>
    <t>FILA 4 LADO A ESTANTE 186 P.S.</t>
  </si>
  <si>
    <t>29/02/2015</t>
  </si>
  <si>
    <t xml:space="preserve">baja </t>
  </si>
  <si>
    <t>baja</t>
  </si>
  <si>
    <t>FILA 4 LADO A ESTANTE 186 BANDEJA 1</t>
  </si>
  <si>
    <t>6//7/2015</t>
  </si>
  <si>
    <t>25/8/20015</t>
  </si>
  <si>
    <t>FILA 4 LADO A ESTANTE 186 BANDEJA 2</t>
  </si>
  <si>
    <t xml:space="preserve">Entregado por </t>
  </si>
  <si>
    <t xml:space="preserve">CONTRATISTA DTB </t>
  </si>
  <si>
    <t>122-3.5-49</t>
  </si>
  <si>
    <t xml:space="preserve">COMPROBANTES DE EGRESO (RELACION DE TRANSFERENCIA ) </t>
  </si>
  <si>
    <t>FILA 4 LADO A ESTANTE 185 BANDEJA 5</t>
  </si>
  <si>
    <t xml:space="preserve">COMPROBANTES DE EGRESO (RELACION DE TRANSFERENCIA ) CAJAS BANCOS </t>
  </si>
  <si>
    <t>Entreagado  por</t>
  </si>
  <si>
    <t xml:space="preserve">MARCELA JEREZ  ROJAS </t>
  </si>
  <si>
    <t>COMPROBANTES DE EGRESO (RELACION DE TRANSFERENCIA ) PAGO POR PLACAS</t>
  </si>
  <si>
    <t>FILA 4 LADO  A ESTANTE 186 P.SUPERIOR</t>
  </si>
  <si>
    <t xml:space="preserve">COMPROBANTES DE EGRESO ( RESOLUCIONES ORDEN DE PAGO ) </t>
  </si>
  <si>
    <t xml:space="preserve">COMPROBANTES DE EGRESO (RESOLUCIONES DE PAGO Y DEVOLUCION DE DINERO </t>
  </si>
  <si>
    <t xml:space="preserve">COMPROBANTES DE EGRESO (RELACION DE TRANSFERENCIIA , CONSIGNACIONES Y ARRENDAMIENTOS </t>
  </si>
  <si>
    <t xml:space="preserve">COMPROBANTES DE EGRESO TRANFERENCIAS BANCARIAS </t>
  </si>
  <si>
    <t xml:space="preserve">COMPROBANTES DE EGRESO (DESCUENTO A FAVOR DE LA COOPERATIVA Y MESADA </t>
  </si>
  <si>
    <t xml:space="preserve">COMPROBANTES DE EGRESO PAGO DE CHEQUES , TRANSFERENCIA DE FONDOS </t>
  </si>
  <si>
    <t xml:space="preserve">COMPROBANTES DE EGRESO TRANSFERENCIAS CAJA DE PREVISION </t>
  </si>
  <si>
    <t xml:space="preserve">COMPROBANTES DE EGRESO SOLICITUD DEVOLUCION DE DINERO </t>
  </si>
  <si>
    <t>TESORERIA</t>
  </si>
  <si>
    <t>2014-2016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</si>
</sst>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7" x14ac:knownFonts="1">
    <font>
      <sz val="11"/>
      <color theme="1"/>
      <name val="Arial"/>
      <scheme val="minor"/>
    </font>
    <font>
      <sz val="11"/>
      <color theme="1"/>
      <name val="Arial"/>
      <family val="2"/>
      <scheme val="minor"/>
    </font>
    <font>
      <sz val="11"/>
      <color theme="1"/>
      <name val="Calibri"/>
    </font>
    <font>
      <sz val="11"/>
      <name val="Arial"/>
    </font>
    <font>
      <b/>
      <sz val="11"/>
      <color rgb="FFFFFFFF"/>
      <name val="Calibri"/>
    </font>
    <font>
      <b/>
      <sz val="11"/>
      <color theme="0"/>
      <name val="Calibri"/>
    </font>
    <font>
      <b/>
      <sz val="11"/>
      <color theme="1"/>
      <name val="Calibri"/>
    </font>
    <font>
      <sz val="8"/>
      <color theme="1"/>
      <name val="Arial"/>
    </font>
    <font>
      <sz val="10"/>
      <color theme="1"/>
      <name val="Calibri"/>
    </font>
    <font>
      <sz val="8"/>
      <color theme="1"/>
      <name val="Calibri"/>
    </font>
    <font>
      <sz val="11"/>
      <color theme="1"/>
      <name val="Arial"/>
    </font>
    <font>
      <b/>
      <sz val="10"/>
      <color theme="1"/>
      <name val="Arial"/>
    </font>
    <font>
      <b/>
      <sz val="11"/>
      <color theme="1"/>
      <name val="Arial"/>
    </font>
    <font>
      <sz val="10"/>
      <color theme="1"/>
      <name val="Arial"/>
    </font>
    <font>
      <sz val="9"/>
      <color theme="1"/>
      <name val="Arial"/>
    </font>
    <font>
      <sz val="12"/>
      <color theme="1"/>
      <name val="Arial"/>
    </font>
    <font>
      <b/>
      <sz val="8"/>
      <color theme="1"/>
      <name val="Arial"/>
    </font>
    <font>
      <sz val="16"/>
      <color theme="1"/>
      <name val="Arial"/>
    </font>
    <font>
      <b/>
      <sz val="16"/>
      <color theme="1"/>
      <name val="Arial"/>
    </font>
    <font>
      <sz val="10"/>
      <name val="Arial"/>
      <family val="2"/>
    </font>
    <font>
      <sz val="9"/>
      <name val="Arial"/>
      <family val="2"/>
    </font>
    <font>
      <sz val="8"/>
      <name val="Arial"/>
      <family val="2"/>
    </font>
    <font>
      <sz val="12"/>
      <name val="Arial"/>
      <family val="2"/>
    </font>
    <font>
      <u/>
      <sz val="8"/>
      <name val="Arial"/>
      <family val="2"/>
    </font>
    <font>
      <sz val="10"/>
      <name val="Arial"/>
    </font>
    <font>
      <sz val="10"/>
      <color theme="1"/>
      <name val="Arial"/>
      <family val="2"/>
      <scheme val="minor"/>
    </font>
    <font>
      <sz val="7.5"/>
      <name val="Arial"/>
      <family val="2"/>
    </font>
  </fonts>
  <fills count="8">
    <fill>
      <patternFill patternType="none"/>
    </fill>
    <fill>
      <patternFill patternType="gray125"/>
    </fill>
    <fill>
      <patternFill patternType="solid">
        <fgColor rgb="FFBDD6EE"/>
        <bgColor rgb="FFBDD6EE"/>
      </patternFill>
    </fill>
    <fill>
      <patternFill patternType="solid">
        <fgColor theme="4"/>
        <bgColor theme="4"/>
      </patternFill>
    </fill>
    <fill>
      <patternFill patternType="solid">
        <fgColor rgb="FFFFFFFF"/>
        <bgColor rgb="FFFFFFFF"/>
      </patternFill>
    </fill>
    <fill>
      <patternFill patternType="solid">
        <fgColor theme="0"/>
        <bgColor theme="0"/>
      </patternFill>
    </fill>
    <fill>
      <patternFill patternType="solid">
        <fgColor theme="4" tint="0.59999389629810485"/>
        <bgColor rgb="FFFFFFFF"/>
      </patternFill>
    </fill>
    <fill>
      <patternFill patternType="solid">
        <fgColor theme="4" tint="0.59999389629810485"/>
        <bgColor indexed="64"/>
      </patternFill>
    </fill>
  </fills>
  <borders count="88">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19" fillId="0" borderId="23"/>
    <xf numFmtId="0" fontId="24" fillId="0" borderId="23"/>
    <xf numFmtId="0" fontId="1" fillId="0" borderId="23"/>
  </cellStyleXfs>
  <cellXfs count="433">
    <xf numFmtId="0" fontId="0" fillId="0" borderId="0" xfId="0"/>
    <xf numFmtId="0" fontId="4" fillId="3" borderId="4"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4" xfId="0" applyFont="1" applyFill="1" applyBorder="1" applyAlignment="1">
      <alignment horizontal="right" vertical="center" wrapText="1"/>
    </xf>
    <xf numFmtId="0" fontId="6" fillId="2" borderId="5" xfId="0" applyFont="1" applyFill="1" applyBorder="1" applyAlignment="1">
      <alignment horizontal="left" vertical="center" wrapText="1"/>
    </xf>
    <xf numFmtId="164" fontId="2" fillId="2" borderId="5" xfId="0" applyNumberFormat="1" applyFont="1" applyFill="1" applyBorder="1" applyAlignment="1">
      <alignment horizontal="left" vertical="center" wrapText="1"/>
    </xf>
    <xf numFmtId="0" fontId="7" fillId="2" borderId="5" xfId="0" applyFont="1" applyFill="1" applyBorder="1" applyAlignment="1">
      <alignment horizontal="left" vertical="center"/>
    </xf>
    <xf numFmtId="0" fontId="8" fillId="2" borderId="5" xfId="0" applyFont="1" applyFill="1" applyBorder="1" applyAlignment="1">
      <alignment horizontal="left" vertical="center" wrapText="1"/>
    </xf>
    <xf numFmtId="0" fontId="9" fillId="2" borderId="5" xfId="0" applyFont="1" applyFill="1" applyBorder="1" applyAlignment="1">
      <alignment horizontal="left" vertical="center" wrapText="1"/>
    </xf>
    <xf numFmtId="0" fontId="7" fillId="4" borderId="5" xfId="0" applyFont="1" applyFill="1" applyBorder="1" applyAlignment="1">
      <alignment horizontal="left" vertical="center"/>
    </xf>
    <xf numFmtId="0" fontId="8" fillId="4" borderId="5" xfId="0" applyFont="1" applyFill="1" applyBorder="1" applyAlignment="1">
      <alignment horizontal="left" vertical="center" wrapText="1"/>
    </xf>
    <xf numFmtId="0" fontId="10" fillId="4" borderId="5" xfId="0" applyFont="1" applyFill="1" applyBorder="1"/>
    <xf numFmtId="0" fontId="7" fillId="2" borderId="4" xfId="0" applyFont="1" applyFill="1" applyBorder="1" applyAlignment="1">
      <alignment horizontal="left" vertical="center"/>
    </xf>
    <xf numFmtId="0" fontId="8" fillId="2" borderId="4" xfId="0" applyFont="1" applyFill="1" applyBorder="1" applyAlignment="1">
      <alignment horizontal="left" vertical="center" wrapText="1"/>
    </xf>
    <xf numFmtId="0" fontId="9" fillId="2" borderId="4" xfId="0" applyFont="1" applyFill="1" applyBorder="1" applyAlignment="1">
      <alignment horizontal="left" vertical="center" wrapText="1"/>
    </xf>
    <xf numFmtId="0" fontId="7" fillId="0" borderId="5" xfId="0" applyFont="1" applyBorder="1" applyAlignment="1">
      <alignment horizontal="center" vertical="center"/>
    </xf>
    <xf numFmtId="0" fontId="7" fillId="0" borderId="5" xfId="0" applyFont="1" applyBorder="1" applyAlignment="1">
      <alignment horizontal="left" vertical="center"/>
    </xf>
    <xf numFmtId="0" fontId="8" fillId="0" borderId="5" xfId="0" applyFont="1" applyBorder="1" applyAlignment="1">
      <alignment horizontal="left" vertical="center" wrapText="1"/>
    </xf>
    <xf numFmtId="0" fontId="6" fillId="4" borderId="5" xfId="0" applyFont="1" applyFill="1" applyBorder="1" applyAlignment="1">
      <alignment horizontal="left" vertical="center" wrapText="1"/>
    </xf>
    <xf numFmtId="164" fontId="2" fillId="4" borderId="5" xfId="0" applyNumberFormat="1" applyFont="1" applyFill="1" applyBorder="1" applyAlignment="1">
      <alignment horizontal="left" vertical="center" wrapText="1"/>
    </xf>
    <xf numFmtId="0" fontId="7" fillId="0" borderId="6" xfId="0" applyFont="1" applyBorder="1" applyAlignment="1">
      <alignment horizontal="center" vertical="center"/>
    </xf>
    <xf numFmtId="0" fontId="7" fillId="2" borderId="5" xfId="0" applyFont="1" applyFill="1" applyBorder="1" applyAlignment="1">
      <alignment horizontal="center" vertical="center"/>
    </xf>
    <xf numFmtId="0" fontId="10" fillId="2" borderId="5" xfId="0" applyFont="1" applyFill="1" applyBorder="1"/>
    <xf numFmtId="0" fontId="7" fillId="2" borderId="5" xfId="0" applyFont="1" applyFill="1" applyBorder="1" applyAlignment="1">
      <alignment horizontal="left" vertical="center" wrapText="1"/>
    </xf>
    <xf numFmtId="0" fontId="12" fillId="0" borderId="7" xfId="0" applyFont="1" applyBorder="1" applyAlignment="1">
      <alignment horizontal="center"/>
    </xf>
    <xf numFmtId="0" fontId="10" fillId="0" borderId="0" xfId="0" applyFont="1"/>
    <xf numFmtId="0" fontId="13" fillId="5" borderId="19" xfId="0" applyFont="1" applyFill="1" applyBorder="1" applyAlignment="1">
      <alignment horizontal="center" vertical="center" wrapText="1"/>
    </xf>
    <xf numFmtId="0" fontId="11" fillId="0" borderId="5" xfId="0" applyFont="1" applyBorder="1" applyAlignment="1">
      <alignment horizontal="center" vertical="center" wrapText="1"/>
    </xf>
    <xf numFmtId="0" fontId="13" fillId="5" borderId="5" xfId="0" applyFont="1" applyFill="1" applyBorder="1" applyAlignment="1">
      <alignment horizontal="center" vertical="center" wrapText="1"/>
    </xf>
    <xf numFmtId="164" fontId="13" fillId="5" borderId="5" xfId="0" applyNumberFormat="1" applyFont="1" applyFill="1" applyBorder="1" applyAlignment="1">
      <alignment horizontal="center" vertical="center" wrapText="1"/>
    </xf>
    <xf numFmtId="0" fontId="13" fillId="5" borderId="25" xfId="0" applyFont="1" applyFill="1" applyBorder="1" applyAlignment="1">
      <alignment horizontal="center" vertical="center" wrapText="1"/>
    </xf>
    <xf numFmtId="0" fontId="13" fillId="5" borderId="26" xfId="0" applyFont="1" applyFill="1" applyBorder="1" applyAlignment="1">
      <alignment horizontal="center" vertical="center" wrapText="1"/>
    </xf>
    <xf numFmtId="0" fontId="13" fillId="5" borderId="27"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5" borderId="29" xfId="0" applyFont="1" applyFill="1" applyBorder="1" applyAlignment="1">
      <alignment horizontal="center" vertical="center" wrapText="1"/>
    </xf>
    <xf numFmtId="0" fontId="13" fillId="0" borderId="0" xfId="0" applyFont="1"/>
    <xf numFmtId="0" fontId="7" fillId="0" borderId="16" xfId="0" applyFont="1" applyBorder="1" applyAlignment="1">
      <alignment horizontal="center" vertical="center"/>
    </xf>
    <xf numFmtId="0" fontId="7" fillId="0" borderId="5" xfId="0" applyFont="1" applyBorder="1" applyAlignment="1">
      <alignment vertical="center"/>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13" fillId="0" borderId="5" xfId="0" applyFont="1" applyBorder="1" applyAlignment="1">
      <alignment vertical="center" wrapText="1"/>
    </xf>
    <xf numFmtId="164" fontId="7" fillId="0" borderId="5" xfId="0" applyNumberFormat="1" applyFont="1" applyBorder="1" applyAlignment="1">
      <alignment vertical="center"/>
    </xf>
    <xf numFmtId="164" fontId="7" fillId="0" borderId="18" xfId="0" applyNumberFormat="1" applyFont="1" applyBorder="1" applyAlignment="1">
      <alignment vertical="center"/>
    </xf>
    <xf numFmtId="0" fontId="7" fillId="0" borderId="18" xfId="0" applyFont="1" applyBorder="1" applyAlignment="1">
      <alignment horizontal="center" vertical="center"/>
    </xf>
    <xf numFmtId="0" fontId="7" fillId="0" borderId="18" xfId="0" applyFont="1" applyBorder="1" applyAlignment="1">
      <alignment vertical="center"/>
    </xf>
    <xf numFmtId="164" fontId="7" fillId="0" borderId="12" xfId="0" applyNumberFormat="1" applyFont="1" applyBorder="1" applyAlignment="1">
      <alignment vertical="center"/>
    </xf>
    <xf numFmtId="164" fontId="7" fillId="0" borderId="16" xfId="0" applyNumberFormat="1" applyFont="1" applyBorder="1" applyAlignment="1">
      <alignment vertical="center"/>
    </xf>
    <xf numFmtId="164" fontId="7" fillId="0" borderId="5" xfId="0" applyNumberFormat="1" applyFont="1" applyBorder="1" applyAlignment="1">
      <alignment horizontal="center" vertical="center"/>
    </xf>
    <xf numFmtId="0" fontId="7" fillId="0" borderId="0" xfId="0" applyFont="1"/>
    <xf numFmtId="0" fontId="16" fillId="0" borderId="5" xfId="0" applyFont="1" applyBorder="1" applyAlignment="1">
      <alignment horizontal="center" vertical="center"/>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16" fillId="0" borderId="5" xfId="0" applyFont="1" applyBorder="1" applyAlignment="1">
      <alignment horizontal="center" vertical="center" wrapText="1"/>
    </xf>
    <xf numFmtId="0" fontId="7" fillId="0" borderId="5" xfId="0" applyFont="1" applyBorder="1"/>
    <xf numFmtId="0" fontId="10" fillId="0" borderId="5" xfId="0" applyFont="1" applyBorder="1" applyAlignment="1">
      <alignment vertical="top"/>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0" fontId="10" fillId="0" borderId="5" xfId="0" applyFont="1" applyBorder="1" applyAlignment="1">
      <alignment vertical="center"/>
    </xf>
    <xf numFmtId="0" fontId="10" fillId="0" borderId="5" xfId="0" applyFont="1" applyBorder="1" applyAlignment="1">
      <alignment vertical="top" wrapText="1"/>
    </xf>
    <xf numFmtId="164" fontId="10" fillId="0" borderId="5" xfId="0" applyNumberFormat="1" applyFont="1" applyBorder="1" applyAlignment="1">
      <alignment horizontal="center" vertical="center"/>
    </xf>
    <xf numFmtId="0" fontId="10" fillId="0" borderId="5" xfId="0" applyFont="1" applyBorder="1" applyAlignment="1">
      <alignment vertical="center" wrapText="1"/>
    </xf>
    <xf numFmtId="0" fontId="13" fillId="5" borderId="5" xfId="0" applyFont="1" applyFill="1" applyBorder="1" applyAlignment="1">
      <alignment vertical="center"/>
    </xf>
    <xf numFmtId="0" fontId="13" fillId="5" borderId="5" xfId="0" applyFont="1" applyFill="1" applyBorder="1" applyAlignment="1">
      <alignment horizontal="center" vertical="center"/>
    </xf>
    <xf numFmtId="0" fontId="10" fillId="0" borderId="5" xfId="0" applyFont="1" applyBorder="1"/>
    <xf numFmtId="0" fontId="7" fillId="0" borderId="34" xfId="0" applyFont="1" applyBorder="1"/>
    <xf numFmtId="0" fontId="7" fillId="0" borderId="35" xfId="0" applyFont="1" applyBorder="1" applyAlignment="1">
      <alignment vertical="center"/>
    </xf>
    <xf numFmtId="0" fontId="7" fillId="0" borderId="36" xfId="0" applyFont="1" applyBorder="1" applyAlignment="1">
      <alignment vertical="center"/>
    </xf>
    <xf numFmtId="0" fontId="7" fillId="0" borderId="34" xfId="0" applyFont="1" applyBorder="1" applyAlignment="1">
      <alignment vertical="center"/>
    </xf>
    <xf numFmtId="0" fontId="7" fillId="0" borderId="16" xfId="0" applyFont="1" applyBorder="1"/>
    <xf numFmtId="0" fontId="7" fillId="0" borderId="41" xfId="0" applyFont="1" applyBorder="1" applyAlignment="1">
      <alignment vertical="center"/>
    </xf>
    <xf numFmtId="0" fontId="7" fillId="0" borderId="44" xfId="0" applyFont="1" applyBorder="1" applyAlignment="1">
      <alignment vertical="center"/>
    </xf>
    <xf numFmtId="0" fontId="7" fillId="0" borderId="7" xfId="0" applyFont="1" applyBorder="1" applyAlignment="1">
      <alignment vertical="center"/>
    </xf>
    <xf numFmtId="0" fontId="7" fillId="0" borderId="44" xfId="0" applyFont="1" applyBorder="1"/>
    <xf numFmtId="0" fontId="7" fillId="0" borderId="5" xfId="0" applyFont="1" applyBorder="1" applyAlignment="1">
      <alignment vertical="center" wrapText="1"/>
    </xf>
    <xf numFmtId="164" fontId="7" fillId="0" borderId="5" xfId="0" applyNumberFormat="1" applyFont="1" applyBorder="1"/>
    <xf numFmtId="0" fontId="7" fillId="0" borderId="17" xfId="0" applyFont="1" applyBorder="1" applyAlignment="1">
      <alignment horizontal="center" vertical="center"/>
    </xf>
    <xf numFmtId="0" fontId="7" fillId="0" borderId="5" xfId="0" applyFont="1" applyBorder="1" applyAlignment="1">
      <alignment horizontal="left" vertical="top" wrapText="1"/>
    </xf>
    <xf numFmtId="0" fontId="13" fillId="0" borderId="5" xfId="0" applyFont="1" applyBorder="1" applyAlignment="1">
      <alignment horizontal="center" vertical="center"/>
    </xf>
    <xf numFmtId="0" fontId="13" fillId="0" borderId="5" xfId="0" applyFont="1" applyBorder="1" applyAlignment="1">
      <alignment horizontal="center" vertical="center" wrapText="1"/>
    </xf>
    <xf numFmtId="164" fontId="13" fillId="0" borderId="5" xfId="0" applyNumberFormat="1" applyFont="1" applyBorder="1" applyAlignment="1">
      <alignment horizontal="center" vertical="center"/>
    </xf>
    <xf numFmtId="0" fontId="10" fillId="0" borderId="0" xfId="0" applyFont="1" applyAlignment="1">
      <alignment horizontal="center"/>
    </xf>
    <xf numFmtId="0" fontId="13" fillId="0" borderId="5" xfId="0" applyFont="1" applyBorder="1" applyAlignment="1">
      <alignment horizontal="center"/>
    </xf>
    <xf numFmtId="0" fontId="7" fillId="0" borderId="58" xfId="0" applyFont="1" applyBorder="1" applyAlignment="1">
      <alignment vertical="center"/>
    </xf>
    <xf numFmtId="0" fontId="7" fillId="0" borderId="58" xfId="0" applyFont="1" applyBorder="1" applyAlignment="1">
      <alignment horizontal="center" vertical="center"/>
    </xf>
    <xf numFmtId="0" fontId="7" fillId="5" borderId="58" xfId="0" applyFont="1" applyFill="1" applyBorder="1" applyAlignment="1">
      <alignment horizontal="center" vertical="center"/>
    </xf>
    <xf numFmtId="0" fontId="7" fillId="5" borderId="58" xfId="0" applyFont="1" applyFill="1" applyBorder="1" applyAlignment="1">
      <alignment horizontal="center" vertical="center" wrapText="1"/>
    </xf>
    <xf numFmtId="164" fontId="7" fillId="5" borderId="58" xfId="0" applyNumberFormat="1" applyFont="1" applyFill="1" applyBorder="1" applyAlignment="1">
      <alignment horizontal="center" vertical="center"/>
    </xf>
    <xf numFmtId="0" fontId="17" fillId="5" borderId="61" xfId="0" applyFont="1" applyFill="1" applyBorder="1" applyAlignment="1">
      <alignment vertical="center" wrapText="1"/>
    </xf>
    <xf numFmtId="0" fontId="17" fillId="5" borderId="62" xfId="0" applyFont="1" applyFill="1" applyBorder="1" applyAlignment="1">
      <alignment vertical="center" wrapText="1"/>
    </xf>
    <xf numFmtId="0" fontId="17" fillId="5" borderId="63" xfId="0" applyFont="1" applyFill="1" applyBorder="1" applyAlignment="1">
      <alignment vertical="center" wrapText="1"/>
    </xf>
    <xf numFmtId="0" fontId="17" fillId="5" borderId="19" xfId="0" applyFont="1" applyFill="1" applyBorder="1" applyAlignment="1">
      <alignment vertical="center" wrapText="1"/>
    </xf>
    <xf numFmtId="0" fontId="7" fillId="5" borderId="64" xfId="0" applyFont="1" applyFill="1" applyBorder="1" applyAlignment="1">
      <alignment horizontal="center" vertical="center" wrapText="1"/>
    </xf>
    <xf numFmtId="0" fontId="17" fillId="5" borderId="65" xfId="0" applyFont="1" applyFill="1" applyBorder="1" applyAlignment="1">
      <alignment vertical="center" wrapText="1"/>
    </xf>
    <xf numFmtId="0" fontId="17" fillId="5" borderId="66" xfId="0" applyFont="1" applyFill="1" applyBorder="1" applyAlignment="1">
      <alignment vertical="center" wrapText="1"/>
    </xf>
    <xf numFmtId="0" fontId="7" fillId="5" borderId="58" xfId="0" applyFont="1" applyFill="1" applyBorder="1"/>
    <xf numFmtId="0" fontId="7" fillId="5" borderId="68" xfId="0" applyFont="1" applyFill="1" applyBorder="1"/>
    <xf numFmtId="164" fontId="10" fillId="5" borderId="58" xfId="0" applyNumberFormat="1" applyFont="1" applyFill="1" applyBorder="1" applyAlignment="1">
      <alignment horizontal="center"/>
    </xf>
    <xf numFmtId="0" fontId="7" fillId="5" borderId="58" xfId="0" applyFont="1" applyFill="1" applyBorder="1" applyAlignment="1">
      <alignment horizontal="center" vertical="top" wrapText="1"/>
    </xf>
    <xf numFmtId="0" fontId="10" fillId="5" borderId="58" xfId="0" applyFont="1" applyFill="1" applyBorder="1"/>
    <xf numFmtId="0" fontId="7" fillId="5" borderId="68" xfId="0" applyFont="1" applyFill="1" applyBorder="1" applyAlignment="1">
      <alignment horizontal="center" vertical="center" wrapText="1"/>
    </xf>
    <xf numFmtId="0" fontId="7" fillId="0" borderId="5" xfId="0" applyFont="1" applyBorder="1" applyAlignment="1">
      <alignment horizontal="left" vertical="center" wrapText="1"/>
    </xf>
    <xf numFmtId="0" fontId="21" fillId="0" borderId="23" xfId="1" applyFont="1"/>
    <xf numFmtId="0" fontId="21" fillId="0" borderId="70" xfId="1" applyFont="1" applyBorder="1" applyAlignment="1">
      <alignment horizontal="center" vertical="center"/>
    </xf>
    <xf numFmtId="0" fontId="21" fillId="0" borderId="70" xfId="1" applyFont="1" applyBorder="1" applyAlignment="1">
      <alignment vertical="center"/>
    </xf>
    <xf numFmtId="0" fontId="21" fillId="0" borderId="73" xfId="1" applyFont="1" applyBorder="1" applyAlignment="1">
      <alignment horizontal="center" vertical="center"/>
    </xf>
    <xf numFmtId="0" fontId="21" fillId="0" borderId="73" xfId="1" applyFont="1" applyBorder="1" applyAlignment="1">
      <alignment horizontal="center" vertical="center" wrapText="1"/>
    </xf>
    <xf numFmtId="14" fontId="21" fillId="0" borderId="73" xfId="1" applyNumberFormat="1" applyFont="1" applyBorder="1" applyAlignment="1">
      <alignment horizontal="center" vertical="center"/>
    </xf>
    <xf numFmtId="0" fontId="21" fillId="0" borderId="23" xfId="2" applyFont="1"/>
    <xf numFmtId="0" fontId="21" fillId="0" borderId="70" xfId="2" applyFont="1" applyBorder="1" applyAlignment="1">
      <alignment horizontal="center" vertical="center"/>
    </xf>
    <xf numFmtId="0" fontId="21" fillId="0" borderId="70" xfId="2" applyFont="1" applyBorder="1" applyAlignment="1">
      <alignment vertical="center"/>
    </xf>
    <xf numFmtId="0" fontId="21" fillId="0" borderId="73" xfId="2" applyFont="1" applyBorder="1" applyAlignment="1">
      <alignment horizontal="center" vertical="center"/>
    </xf>
    <xf numFmtId="0" fontId="21" fillId="0" borderId="73" xfId="2" applyFont="1" applyBorder="1" applyAlignment="1">
      <alignment horizontal="center" vertical="center" wrapText="1"/>
    </xf>
    <xf numFmtId="14" fontId="21" fillId="0" borderId="73" xfId="2" applyNumberFormat="1" applyFont="1" applyBorder="1" applyAlignment="1">
      <alignment horizontal="center" vertical="center"/>
    </xf>
    <xf numFmtId="0" fontId="19" fillId="0" borderId="23" xfId="1"/>
    <xf numFmtId="0" fontId="8" fillId="0" borderId="7" xfId="0" applyFont="1" applyBorder="1" applyAlignment="1">
      <alignment horizontal="left" vertical="center" wrapText="1"/>
    </xf>
    <xf numFmtId="0" fontId="21" fillId="0" borderId="74" xfId="2" applyFont="1" applyBorder="1" applyAlignment="1">
      <alignment horizontal="center" vertical="center"/>
    </xf>
    <xf numFmtId="0" fontId="1" fillId="0" borderId="23" xfId="3"/>
    <xf numFmtId="0" fontId="21" fillId="0" borderId="73" xfId="3" applyFont="1" applyBorder="1" applyAlignment="1">
      <alignment horizontal="center" vertical="center"/>
    </xf>
    <xf numFmtId="0" fontId="21" fillId="0" borderId="73" xfId="3" applyFont="1" applyBorder="1" applyAlignment="1">
      <alignment vertical="center"/>
    </xf>
    <xf numFmtId="0" fontId="21" fillId="0" borderId="73" xfId="3" applyFont="1" applyBorder="1" applyAlignment="1">
      <alignment horizontal="center" vertical="center" wrapText="1"/>
    </xf>
    <xf numFmtId="14" fontId="21" fillId="0" borderId="73" xfId="3" applyNumberFormat="1" applyFont="1" applyBorder="1" applyAlignment="1">
      <alignment horizontal="center" vertical="center"/>
    </xf>
    <xf numFmtId="0" fontId="24" fillId="0" borderId="23" xfId="2"/>
    <xf numFmtId="0" fontId="21" fillId="0" borderId="73" xfId="2" applyFont="1" applyBorder="1" applyAlignment="1">
      <alignment horizontal="left" vertical="center" wrapText="1"/>
    </xf>
    <xf numFmtId="14" fontId="21" fillId="0" borderId="73" xfId="2" applyNumberFormat="1" applyFont="1" applyBorder="1" applyAlignment="1">
      <alignment horizontal="center" vertical="center" wrapText="1"/>
    </xf>
    <xf numFmtId="0" fontId="20" fillId="0" borderId="73" xfId="2" applyFont="1" applyBorder="1" applyAlignment="1">
      <alignment horizontal="center" vertical="center" wrapText="1"/>
    </xf>
    <xf numFmtId="14" fontId="21" fillId="0" borderId="76" xfId="2" applyNumberFormat="1" applyFont="1" applyBorder="1" applyAlignment="1">
      <alignment horizontal="center" vertical="center" wrapText="1"/>
    </xf>
    <xf numFmtId="0" fontId="26" fillId="0" borderId="74" xfId="2" applyFont="1" applyBorder="1" applyAlignment="1">
      <alignment horizontal="center" vertical="center" wrapText="1"/>
    </xf>
    <xf numFmtId="0" fontId="26" fillId="0" borderId="75" xfId="2" applyFont="1" applyBorder="1" applyAlignment="1">
      <alignment horizontal="center" vertical="center" wrapText="1"/>
    </xf>
    <xf numFmtId="0" fontId="26" fillId="0" borderId="76" xfId="2" applyFont="1" applyBorder="1" applyAlignment="1">
      <alignment horizontal="center" vertical="center" wrapText="1"/>
    </xf>
    <xf numFmtId="14" fontId="21" fillId="0" borderId="76" xfId="2" applyNumberFormat="1" applyFont="1" applyBorder="1" applyAlignment="1">
      <alignment vertical="center" wrapText="1"/>
    </xf>
    <xf numFmtId="14" fontId="21" fillId="0" borderId="76" xfId="2" applyNumberFormat="1" applyFont="1" applyBorder="1" applyAlignment="1">
      <alignment horizontal="right" vertical="center" wrapText="1"/>
    </xf>
    <xf numFmtId="0" fontId="21" fillId="0" borderId="73" xfId="2" applyFont="1" applyBorder="1" applyAlignment="1">
      <alignment vertical="center"/>
    </xf>
    <xf numFmtId="0" fontId="24" fillId="0" borderId="73" xfId="2" applyBorder="1" applyAlignment="1">
      <alignment vertical="center" wrapText="1"/>
    </xf>
    <xf numFmtId="14" fontId="21" fillId="0" borderId="73" xfId="2" applyNumberFormat="1" applyFont="1" applyBorder="1" applyAlignment="1">
      <alignment vertical="center"/>
    </xf>
    <xf numFmtId="0" fontId="10" fillId="4" borderId="23" xfId="0" applyFont="1" applyFill="1" applyBorder="1"/>
    <xf numFmtId="0" fontId="10" fillId="6" borderId="5" xfId="0" applyFont="1" applyFill="1" applyBorder="1"/>
    <xf numFmtId="0" fontId="6" fillId="6" borderId="6" xfId="0" applyFont="1" applyFill="1" applyBorder="1" applyAlignment="1">
      <alignment horizontal="left" vertical="center" wrapText="1"/>
    </xf>
    <xf numFmtId="164" fontId="2" fillId="6" borderId="6" xfId="0" applyNumberFormat="1" applyFont="1" applyFill="1" applyBorder="1" applyAlignment="1">
      <alignment horizontal="left" vertical="center" wrapText="1"/>
    </xf>
    <xf numFmtId="0" fontId="21" fillId="7" borderId="77" xfId="3" applyFont="1" applyFill="1" applyBorder="1" applyAlignment="1">
      <alignment horizontal="center" vertical="center"/>
    </xf>
    <xf numFmtId="0" fontId="21" fillId="7" borderId="77" xfId="3" applyFont="1" applyFill="1" applyBorder="1" applyAlignment="1">
      <alignment horizontal="left" vertical="center" wrapText="1"/>
    </xf>
    <xf numFmtId="0" fontId="8" fillId="7" borderId="6" xfId="0" applyFont="1" applyFill="1" applyBorder="1" applyAlignment="1">
      <alignment horizontal="left" vertical="center" wrapText="1"/>
    </xf>
    <xf numFmtId="0" fontId="8" fillId="0" borderId="73" xfId="0" applyFont="1" applyBorder="1" applyAlignment="1">
      <alignment horizontal="left" vertical="center" wrapText="1"/>
    </xf>
    <xf numFmtId="0" fontId="6" fillId="4" borderId="73" xfId="0" applyFont="1" applyFill="1" applyBorder="1" applyAlignment="1">
      <alignment horizontal="left" vertical="center" wrapText="1"/>
    </xf>
    <xf numFmtId="164" fontId="2" fillId="4" borderId="73" xfId="0" applyNumberFormat="1" applyFont="1" applyFill="1" applyBorder="1" applyAlignment="1">
      <alignment horizontal="left" vertical="center" wrapText="1"/>
    </xf>
    <xf numFmtId="164" fontId="2" fillId="4" borderId="6" xfId="0" applyNumberFormat="1" applyFont="1" applyFill="1" applyBorder="1" applyAlignment="1">
      <alignment horizontal="left" vertical="center" wrapText="1"/>
    </xf>
    <xf numFmtId="0" fontId="3" fillId="0" borderId="7" xfId="0" applyFont="1" applyBorder="1"/>
    <xf numFmtId="0" fontId="6" fillId="4" borderId="13" xfId="0" applyFont="1" applyFill="1" applyBorder="1" applyAlignment="1">
      <alignment horizontal="left" vertical="center" wrapText="1"/>
    </xf>
    <xf numFmtId="0" fontId="6" fillId="4" borderId="25" xfId="0" applyFont="1" applyFill="1" applyBorder="1" applyAlignment="1">
      <alignment horizontal="left" vertical="center" wrapText="1"/>
    </xf>
    <xf numFmtId="0" fontId="6" fillId="4" borderId="27" xfId="0" applyFont="1" applyFill="1" applyBorder="1" applyAlignment="1">
      <alignment horizontal="left" vertical="center" wrapText="1"/>
    </xf>
    <xf numFmtId="0" fontId="7" fillId="4" borderId="6" xfId="0" applyFont="1" applyFill="1" applyBorder="1" applyAlignment="1">
      <alignment horizontal="center" vertical="center"/>
    </xf>
    <xf numFmtId="0" fontId="7" fillId="0" borderId="6" xfId="0" applyFont="1" applyBorder="1" applyAlignment="1">
      <alignment horizontal="center" vertical="center"/>
    </xf>
    <xf numFmtId="0" fontId="12" fillId="0" borderId="10" xfId="0" applyFont="1" applyBorder="1" applyAlignment="1">
      <alignment horizontal="center"/>
    </xf>
    <xf numFmtId="0" fontId="3" fillId="0" borderId="11" xfId="0" applyFont="1" applyBorder="1"/>
    <xf numFmtId="0" fontId="3" fillId="0" borderId="12" xfId="0" applyFont="1" applyBorder="1"/>
    <xf numFmtId="0" fontId="2" fillId="2" borderId="1" xfId="0" applyFont="1" applyFill="1" applyBorder="1" applyAlignment="1">
      <alignment horizontal="center"/>
    </xf>
    <xf numFmtId="0" fontId="3" fillId="0" borderId="2" xfId="0" applyFont="1" applyBorder="1"/>
    <xf numFmtId="0" fontId="3" fillId="0" borderId="3" xfId="0" applyFont="1" applyBorder="1"/>
    <xf numFmtId="0" fontId="6" fillId="4" borderId="6" xfId="0" applyFont="1" applyFill="1" applyBorder="1" applyAlignment="1">
      <alignment horizontal="left" vertical="center" wrapText="1"/>
    </xf>
    <xf numFmtId="0" fontId="6" fillId="2" borderId="6" xfId="0" applyFont="1" applyFill="1" applyBorder="1" applyAlignment="1">
      <alignment horizontal="left" vertical="center" wrapText="1"/>
    </xf>
    <xf numFmtId="0" fontId="3" fillId="0" borderId="8" xfId="0" applyFont="1" applyBorder="1"/>
    <xf numFmtId="0" fontId="3" fillId="0" borderId="9" xfId="0" applyFont="1" applyBorder="1"/>
    <xf numFmtId="164" fontId="2" fillId="2" borderId="6" xfId="0" applyNumberFormat="1" applyFont="1" applyFill="1" applyBorder="1" applyAlignment="1">
      <alignment horizontal="left" vertical="center" wrapText="1"/>
    </xf>
    <xf numFmtId="164" fontId="10" fillId="0" borderId="6" xfId="0" applyNumberFormat="1" applyFont="1" applyBorder="1" applyAlignment="1">
      <alignment horizontal="left" vertical="center"/>
    </xf>
    <xf numFmtId="0" fontId="9" fillId="0" borderId="6" xfId="0" applyFont="1" applyBorder="1" applyAlignment="1">
      <alignment horizontal="center" vertical="center" wrapText="1"/>
    </xf>
    <xf numFmtId="0" fontId="9" fillId="2" borderId="6" xfId="0" applyFont="1" applyFill="1" applyBorder="1" applyAlignment="1">
      <alignment horizontal="left" vertical="center" wrapText="1"/>
    </xf>
    <xf numFmtId="164" fontId="2" fillId="4" borderId="13" xfId="0" applyNumberFormat="1" applyFont="1" applyFill="1" applyBorder="1" applyAlignment="1">
      <alignment horizontal="left" vertical="center" wrapText="1"/>
    </xf>
    <xf numFmtId="164" fontId="2" fillId="4" borderId="25" xfId="0" applyNumberFormat="1" applyFont="1" applyFill="1" applyBorder="1" applyAlignment="1">
      <alignment horizontal="left" vertical="center" wrapText="1"/>
    </xf>
    <xf numFmtId="0" fontId="11" fillId="0" borderId="6" xfId="0" applyFont="1" applyBorder="1" applyAlignment="1">
      <alignment horizontal="lef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13" fillId="5" borderId="13" xfId="0" applyFont="1" applyFill="1" applyBorder="1" applyAlignment="1">
      <alignment horizontal="center" vertical="center" wrapText="1"/>
    </xf>
    <xf numFmtId="0" fontId="3" fillId="0" borderId="14" xfId="0" applyFont="1" applyBorder="1"/>
    <xf numFmtId="0" fontId="3" fillId="0" borderId="20" xfId="0" applyFont="1" applyBorder="1"/>
    <xf numFmtId="0" fontId="3" fillId="0" borderId="21" xfId="0" applyFont="1" applyBorder="1"/>
    <xf numFmtId="0" fontId="3" fillId="0" borderId="10" xfId="0" applyFont="1" applyBorder="1"/>
    <xf numFmtId="0" fontId="3" fillId="0" borderId="15" xfId="0" applyFont="1" applyBorder="1"/>
    <xf numFmtId="0" fontId="13" fillId="5" borderId="16" xfId="0" applyFont="1" applyFill="1" applyBorder="1" applyAlignment="1">
      <alignment horizontal="center" vertical="center" wrapText="1"/>
    </xf>
    <xf numFmtId="0" fontId="3" fillId="0" borderId="17" xfId="0" applyFont="1" applyBorder="1"/>
    <xf numFmtId="0" fontId="3" fillId="0" borderId="18" xfId="0" applyFont="1" applyBorder="1"/>
    <xf numFmtId="0" fontId="13" fillId="5" borderId="6"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3" fillId="0" borderId="16" xfId="0" applyFont="1" applyBorder="1" applyAlignment="1">
      <alignment horizontal="center" vertical="center" wrapText="1"/>
    </xf>
    <xf numFmtId="0" fontId="13" fillId="0" borderId="6" xfId="0" applyFont="1" applyBorder="1" applyAlignment="1">
      <alignment horizontal="center" vertical="center" wrapText="1"/>
    </xf>
    <xf numFmtId="0" fontId="0" fillId="0" borderId="0" xfId="0"/>
    <xf numFmtId="0" fontId="3" fillId="0" borderId="22" xfId="0" applyFont="1" applyBorder="1"/>
    <xf numFmtId="0" fontId="3" fillId="0" borderId="23" xfId="0" applyFont="1" applyBorder="1"/>
    <xf numFmtId="0" fontId="3" fillId="0" borderId="24" xfId="0" applyFont="1" applyBorder="1"/>
    <xf numFmtId="0" fontId="13" fillId="5" borderId="30" xfId="0" applyFont="1" applyFill="1" applyBorder="1" applyAlignment="1">
      <alignment horizontal="center" vertical="center" wrapText="1"/>
    </xf>
    <xf numFmtId="0" fontId="3" fillId="0" borderId="31" xfId="0" applyFont="1" applyBorder="1"/>
    <xf numFmtId="0" fontId="11" fillId="5" borderId="30" xfId="0" applyFont="1" applyFill="1" applyBorder="1" applyAlignment="1">
      <alignment horizontal="center" vertical="center" wrapText="1"/>
    </xf>
    <xf numFmtId="0" fontId="14" fillId="0" borderId="13" xfId="0" applyFont="1" applyBorder="1" applyAlignment="1">
      <alignment horizontal="center" wrapText="1"/>
    </xf>
    <xf numFmtId="0" fontId="14" fillId="0" borderId="13" xfId="0" applyFont="1" applyBorder="1" applyAlignment="1">
      <alignment horizontal="center" vertical="center"/>
    </xf>
    <xf numFmtId="0" fontId="14" fillId="0" borderId="16" xfId="0" applyFont="1" applyBorder="1" applyAlignment="1">
      <alignment horizontal="left" vertical="center" wrapText="1"/>
    </xf>
    <xf numFmtId="0" fontId="14" fillId="0" borderId="16" xfId="0" applyFont="1" applyBorder="1" applyAlignment="1">
      <alignment horizontal="left" vertical="center"/>
    </xf>
    <xf numFmtId="0" fontId="7" fillId="0" borderId="1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6" xfId="0" applyFont="1" applyBorder="1" applyAlignment="1">
      <alignment horizontal="left" vertical="center"/>
    </xf>
    <xf numFmtId="0" fontId="7" fillId="0" borderId="13" xfId="0" applyFont="1" applyBorder="1" applyAlignment="1">
      <alignment horizontal="center" vertical="center"/>
    </xf>
    <xf numFmtId="0" fontId="13" fillId="0" borderId="6" xfId="0" applyFont="1" applyBorder="1" applyAlignment="1">
      <alignment horizontal="center"/>
    </xf>
    <xf numFmtId="0" fontId="7" fillId="0" borderId="13" xfId="0" applyFont="1" applyBorder="1" applyAlignment="1">
      <alignment horizontal="center" vertical="center" wrapText="1"/>
    </xf>
    <xf numFmtId="0" fontId="7" fillId="0" borderId="16" xfId="0" applyFont="1" applyBorder="1" applyAlignment="1">
      <alignment horizontal="center" vertical="center"/>
    </xf>
    <xf numFmtId="0" fontId="15" fillId="0" borderId="16" xfId="0" applyFont="1" applyBorder="1" applyAlignment="1">
      <alignment horizontal="center" vertical="center"/>
    </xf>
    <xf numFmtId="0" fontId="7" fillId="0" borderId="16" xfId="0" applyFont="1" applyBorder="1" applyAlignment="1">
      <alignment horizontal="left" vertical="center" wrapText="1"/>
    </xf>
    <xf numFmtId="0" fontId="7" fillId="0" borderId="10" xfId="0" applyFont="1" applyBorder="1" applyAlignment="1">
      <alignment horizontal="center" vertical="center" wrapText="1"/>
    </xf>
    <xf numFmtId="164" fontId="7" fillId="0" borderId="16" xfId="0" applyNumberFormat="1" applyFont="1" applyBorder="1" applyAlignment="1">
      <alignment horizontal="left" vertical="center"/>
    </xf>
    <xf numFmtId="164" fontId="7" fillId="0" borderId="17" xfId="0" applyNumberFormat="1" applyFont="1" applyBorder="1" applyAlignment="1">
      <alignment horizontal="center" vertical="center"/>
    </xf>
    <xf numFmtId="0" fontId="7" fillId="0" borderId="16" xfId="0" applyFont="1" applyBorder="1" applyAlignment="1">
      <alignment horizontal="center"/>
    </xf>
    <xf numFmtId="164" fontId="7" fillId="0" borderId="16" xfId="0" applyNumberFormat="1" applyFont="1" applyBorder="1" applyAlignment="1">
      <alignment horizontal="center" vertical="center"/>
    </xf>
    <xf numFmtId="164" fontId="7" fillId="0" borderId="16" xfId="0" applyNumberFormat="1" applyFont="1" applyBorder="1" applyAlignment="1">
      <alignment horizontal="center"/>
    </xf>
    <xf numFmtId="0" fontId="10" fillId="0" borderId="6" xfId="0" applyFont="1" applyBorder="1" applyAlignment="1">
      <alignment horizontal="center" vertical="center" wrapText="1"/>
    </xf>
    <xf numFmtId="0" fontId="10" fillId="0" borderId="6" xfId="0" applyFont="1" applyBorder="1" applyAlignment="1">
      <alignment horizontal="center" wrapText="1"/>
    </xf>
    <xf numFmtId="0" fontId="13" fillId="0" borderId="6" xfId="0" applyFont="1" applyBorder="1" applyAlignment="1">
      <alignment horizontal="center" wrapText="1"/>
    </xf>
    <xf numFmtId="0" fontId="7" fillId="0" borderId="34" xfId="0" applyFont="1" applyBorder="1" applyAlignment="1">
      <alignment horizontal="left" vertical="center"/>
    </xf>
    <xf numFmtId="0" fontId="3" fillId="0" borderId="33" xfId="0" applyFont="1" applyBorder="1"/>
    <xf numFmtId="0" fontId="7" fillId="0" borderId="42" xfId="0" applyFont="1" applyBorder="1" applyAlignment="1">
      <alignment horizontal="left" vertical="center"/>
    </xf>
    <xf numFmtId="0" fontId="3" fillId="0" borderId="43" xfId="0" applyFont="1" applyBorder="1"/>
    <xf numFmtId="0" fontId="7" fillId="0" borderId="40" xfId="0" applyFont="1" applyBorder="1" applyAlignment="1">
      <alignment horizontal="left" vertical="center"/>
    </xf>
    <xf numFmtId="0" fontId="7" fillId="0" borderId="10" xfId="0" applyFont="1" applyBorder="1" applyAlignment="1">
      <alignment horizontal="left" vertical="center"/>
    </xf>
    <xf numFmtId="0" fontId="7" fillId="0" borderId="49" xfId="0" applyFont="1" applyBorder="1" applyAlignment="1">
      <alignment horizontal="left" vertical="center"/>
    </xf>
    <xf numFmtId="0" fontId="7" fillId="0" borderId="42" xfId="0" applyFont="1" applyBorder="1" applyAlignment="1">
      <alignment horizontal="left" vertical="center" wrapText="1"/>
    </xf>
    <xf numFmtId="0" fontId="7" fillId="0" borderId="32" xfId="0" applyFont="1" applyBorder="1" applyAlignment="1">
      <alignment horizontal="left" vertical="center"/>
    </xf>
    <xf numFmtId="0" fontId="10" fillId="0" borderId="6" xfId="0" applyFont="1" applyBorder="1" applyAlignment="1">
      <alignment horizontal="center" vertical="center"/>
    </xf>
    <xf numFmtId="0" fontId="10" fillId="0" borderId="16" xfId="0" applyFont="1" applyBorder="1" applyAlignment="1">
      <alignment horizontal="center" vertical="center" wrapText="1"/>
    </xf>
    <xf numFmtId="0" fontId="10" fillId="0" borderId="13" xfId="0" applyFont="1" applyBorder="1" applyAlignment="1">
      <alignment horizontal="center" wrapText="1"/>
    </xf>
    <xf numFmtId="0" fontId="10" fillId="0" borderId="13" xfId="0" applyFont="1" applyBorder="1" applyAlignment="1">
      <alignment horizontal="center" vertical="center"/>
    </xf>
    <xf numFmtId="0" fontId="10" fillId="0" borderId="16" xfId="0" applyFont="1" applyBorder="1" applyAlignment="1">
      <alignment horizontal="left" vertical="center" wrapText="1"/>
    </xf>
    <xf numFmtId="0" fontId="10" fillId="0" borderId="16" xfId="0" applyFont="1" applyBorder="1" applyAlignment="1">
      <alignment horizontal="left" vertical="center"/>
    </xf>
    <xf numFmtId="0" fontId="10" fillId="0" borderId="16" xfId="0" applyFont="1" applyBorder="1" applyAlignment="1">
      <alignment horizontal="center" vertical="center"/>
    </xf>
    <xf numFmtId="0" fontId="13" fillId="0" borderId="6" xfId="0" applyFont="1" applyBorder="1" applyAlignment="1">
      <alignment horizontal="center" vertical="center"/>
    </xf>
    <xf numFmtId="0" fontId="10" fillId="0" borderId="6" xfId="0" applyFont="1" applyBorder="1" applyAlignment="1">
      <alignment horizontal="center" vertical="top" wrapText="1"/>
    </xf>
    <xf numFmtId="0" fontId="7" fillId="0" borderId="37" xfId="0" applyFont="1" applyBorder="1" applyAlignment="1">
      <alignment horizontal="left" vertical="center"/>
    </xf>
    <xf numFmtId="0" fontId="3" fillId="0" borderId="38" xfId="0" applyFont="1" applyBorder="1"/>
    <xf numFmtId="0" fontId="3" fillId="0" borderId="39" xfId="0" applyFont="1" applyBorder="1"/>
    <xf numFmtId="0" fontId="7" fillId="0" borderId="45" xfId="0" applyFont="1" applyBorder="1" applyAlignment="1">
      <alignment horizontal="left" vertical="center"/>
    </xf>
    <xf numFmtId="0" fontId="3" fillId="0" borderId="46" xfId="0" applyFont="1" applyBorder="1"/>
    <xf numFmtId="0" fontId="3" fillId="0" borderId="47" xfId="0" applyFont="1" applyBorder="1"/>
    <xf numFmtId="0" fontId="3" fillId="0" borderId="48" xfId="0" applyFont="1" applyBorder="1"/>
    <xf numFmtId="0" fontId="3" fillId="0" borderId="50" xfId="0" applyFont="1" applyBorder="1"/>
    <xf numFmtId="0" fontId="3" fillId="0" borderId="51" xfId="0" applyFont="1" applyBorder="1"/>
    <xf numFmtId="0" fontId="7" fillId="0" borderId="17" xfId="0" applyFont="1" applyBorder="1" applyAlignment="1">
      <alignment horizontal="center" vertical="center"/>
    </xf>
    <xf numFmtId="0" fontId="16" fillId="0" borderId="16" xfId="0" applyFont="1" applyBorder="1" applyAlignment="1">
      <alignment horizontal="center" vertical="center"/>
    </xf>
    <xf numFmtId="0" fontId="7" fillId="0" borderId="6" xfId="0" applyFont="1" applyBorder="1" applyAlignment="1">
      <alignment horizontal="center" vertical="top" wrapText="1"/>
    </xf>
    <xf numFmtId="17" fontId="7" fillId="0" borderId="37" xfId="0" applyNumberFormat="1" applyFont="1" applyBorder="1" applyAlignment="1">
      <alignment horizontal="center" vertical="center"/>
    </xf>
    <xf numFmtId="0" fontId="7" fillId="0" borderId="37" xfId="0" applyFont="1" applyBorder="1" applyAlignment="1">
      <alignment horizontal="center"/>
    </xf>
    <xf numFmtId="0" fontId="7" fillId="0" borderId="37" xfId="0" applyFont="1" applyBorder="1" applyAlignment="1">
      <alignment horizontal="center" vertical="center"/>
    </xf>
    <xf numFmtId="17" fontId="7" fillId="0" borderId="37" xfId="0" applyNumberFormat="1" applyFont="1" applyBorder="1" applyAlignment="1">
      <alignment horizontal="center"/>
    </xf>
    <xf numFmtId="0" fontId="14" fillId="0" borderId="37" xfId="0" applyFont="1" applyBorder="1" applyAlignment="1">
      <alignment horizontal="left" vertical="center" wrapText="1"/>
    </xf>
    <xf numFmtId="0" fontId="14" fillId="0" borderId="52" xfId="0" applyFont="1" applyBorder="1" applyAlignment="1">
      <alignment horizontal="center" vertical="center"/>
    </xf>
    <xf numFmtId="0" fontId="3" fillId="0" borderId="54" xfId="0" applyFont="1" applyBorder="1"/>
    <xf numFmtId="0" fontId="3" fillId="0" borderId="53" xfId="0" applyFont="1" applyBorder="1"/>
    <xf numFmtId="0" fontId="3" fillId="0" borderId="57" xfId="0" applyFont="1" applyBorder="1"/>
    <xf numFmtId="0" fontId="14" fillId="0" borderId="37" xfId="0" applyFont="1" applyBorder="1" applyAlignment="1">
      <alignment horizontal="left" vertical="center"/>
    </xf>
    <xf numFmtId="0" fontId="14" fillId="0" borderId="52" xfId="0" applyFont="1" applyBorder="1" applyAlignment="1">
      <alignment horizontal="center" wrapText="1"/>
    </xf>
    <xf numFmtId="0" fontId="3" fillId="0" borderId="55" xfId="0" applyFont="1" applyBorder="1"/>
    <xf numFmtId="0" fontId="3" fillId="0" borderId="56" xfId="0" applyFont="1" applyBorder="1"/>
    <xf numFmtId="0" fontId="7" fillId="0" borderId="37" xfId="0" applyFont="1" applyBorder="1" applyAlignment="1">
      <alignment horizontal="center" vertical="center" wrapText="1"/>
    </xf>
    <xf numFmtId="0" fontId="7" fillId="0" borderId="59" xfId="0" applyFont="1" applyBorder="1" applyAlignment="1">
      <alignment horizontal="center" vertical="center"/>
    </xf>
    <xf numFmtId="0" fontId="3" fillId="0" borderId="60" xfId="0" applyFont="1" applyBorder="1"/>
    <xf numFmtId="0" fontId="7" fillId="0" borderId="59" xfId="0" applyFont="1" applyBorder="1" applyAlignment="1">
      <alignment horizontal="center" vertical="center" wrapText="1"/>
    </xf>
    <xf numFmtId="0" fontId="15" fillId="0" borderId="37" xfId="0" applyFont="1" applyBorder="1" applyAlignment="1">
      <alignment horizontal="center" vertical="center"/>
    </xf>
    <xf numFmtId="0" fontId="7" fillId="0" borderId="37" xfId="0" applyFont="1" applyBorder="1" applyAlignment="1">
      <alignment horizontal="left" vertical="center" wrapText="1"/>
    </xf>
    <xf numFmtId="0" fontId="7" fillId="5" borderId="37" xfId="0" applyFont="1" applyFill="1" applyBorder="1" applyAlignment="1">
      <alignment horizontal="center" vertical="center" wrapText="1"/>
    </xf>
    <xf numFmtId="0" fontId="3" fillId="0" borderId="67" xfId="0" applyFont="1" applyBorder="1"/>
    <xf numFmtId="0" fontId="7" fillId="5" borderId="37" xfId="0" applyFont="1" applyFill="1" applyBorder="1" applyAlignment="1">
      <alignment horizontal="center"/>
    </xf>
    <xf numFmtId="0" fontId="7" fillId="0" borderId="52" xfId="0" applyFont="1" applyBorder="1" applyAlignment="1">
      <alignment horizontal="center" vertical="center"/>
    </xf>
    <xf numFmtId="0" fontId="10" fillId="5" borderId="6" xfId="0" applyFont="1" applyFill="1" applyBorder="1" applyAlignment="1">
      <alignment horizontal="center" vertical="center" wrapText="1"/>
    </xf>
    <xf numFmtId="0" fontId="11" fillId="5" borderId="37" xfId="0" applyFont="1" applyFill="1" applyBorder="1" applyAlignment="1">
      <alignment horizontal="center"/>
    </xf>
    <xf numFmtId="0" fontId="13" fillId="5" borderId="37" xfId="0" applyFont="1" applyFill="1" applyBorder="1" applyAlignment="1">
      <alignment horizontal="center"/>
    </xf>
    <xf numFmtId="0" fontId="21" fillId="0" borderId="73" xfId="2" applyFont="1" applyBorder="1" applyAlignment="1">
      <alignment horizontal="left" vertical="center"/>
    </xf>
    <xf numFmtId="0" fontId="21" fillId="0" borderId="73" xfId="2" applyFont="1" applyBorder="1" applyAlignment="1">
      <alignment horizontal="center"/>
    </xf>
    <xf numFmtId="0" fontId="21" fillId="0" borderId="73" xfId="2" applyFont="1" applyBorder="1" applyAlignment="1">
      <alignment horizontal="center" vertical="center"/>
    </xf>
    <xf numFmtId="14" fontId="21" fillId="0" borderId="73" xfId="2" applyNumberFormat="1" applyFont="1" applyBorder="1" applyAlignment="1">
      <alignment horizontal="center"/>
    </xf>
    <xf numFmtId="14" fontId="21" fillId="0" borderId="73" xfId="2" applyNumberFormat="1" applyFont="1" applyBorder="1" applyAlignment="1">
      <alignment horizontal="center" vertical="center"/>
    </xf>
    <xf numFmtId="0" fontId="21" fillId="0" borderId="74" xfId="2" applyFont="1" applyBorder="1" applyAlignment="1">
      <alignment horizontal="center" vertical="center" wrapText="1"/>
    </xf>
    <xf numFmtId="0" fontId="21" fillId="0" borderId="75" xfId="2" applyFont="1" applyBorder="1" applyAlignment="1">
      <alignment horizontal="center" vertical="center" wrapText="1"/>
    </xf>
    <xf numFmtId="0" fontId="21" fillId="0" borderId="76" xfId="2" applyFont="1" applyBorder="1" applyAlignment="1">
      <alignment horizontal="center" vertical="center" wrapText="1"/>
    </xf>
    <xf numFmtId="0" fontId="21" fillId="0" borderId="73" xfId="2" applyFont="1" applyBorder="1" applyAlignment="1">
      <alignment horizontal="center" vertical="center" wrapText="1"/>
    </xf>
    <xf numFmtId="0" fontId="21" fillId="0" borderId="74" xfId="2" applyFont="1" applyBorder="1" applyAlignment="1">
      <alignment horizontal="center" vertical="center"/>
    </xf>
    <xf numFmtId="0" fontId="21" fillId="0" borderId="75" xfId="2" applyFont="1" applyBorder="1" applyAlignment="1">
      <alignment horizontal="center" vertical="center"/>
    </xf>
    <xf numFmtId="0" fontId="21" fillId="0" borderId="76" xfId="2" applyFont="1" applyBorder="1" applyAlignment="1">
      <alignment horizontal="center" vertical="center"/>
    </xf>
    <xf numFmtId="0" fontId="21" fillId="0" borderId="69" xfId="2" applyFont="1" applyBorder="1" applyAlignment="1">
      <alignment horizontal="left" vertical="center" wrapText="1"/>
    </xf>
    <xf numFmtId="0" fontId="21" fillId="0" borderId="70" xfId="2" applyFont="1" applyBorder="1" applyAlignment="1">
      <alignment horizontal="left" vertical="center" wrapText="1"/>
    </xf>
    <xf numFmtId="0" fontId="22" fillId="0" borderId="70" xfId="2" applyFont="1" applyBorder="1" applyAlignment="1">
      <alignment horizontal="center" vertical="center"/>
    </xf>
    <xf numFmtId="0" fontId="22" fillId="0" borderId="71" xfId="2" applyFont="1" applyBorder="1" applyAlignment="1">
      <alignment horizontal="center" vertical="center"/>
    </xf>
    <xf numFmtId="0" fontId="21" fillId="0" borderId="69" xfId="2" applyFont="1" applyBorder="1" applyAlignment="1">
      <alignment horizontal="left" vertical="center"/>
    </xf>
    <xf numFmtId="0" fontId="21" fillId="0" borderId="70" xfId="2" applyFont="1" applyBorder="1" applyAlignment="1">
      <alignment horizontal="left" vertical="center"/>
    </xf>
    <xf numFmtId="0" fontId="21" fillId="0" borderId="70" xfId="2" applyFont="1" applyBorder="1" applyAlignment="1">
      <alignment horizontal="center" vertical="center"/>
    </xf>
    <xf numFmtId="0" fontId="21" fillId="0" borderId="71" xfId="2" applyFont="1" applyBorder="1" applyAlignment="1">
      <alignment horizontal="center" vertical="center"/>
    </xf>
    <xf numFmtId="0" fontId="21" fillId="0" borderId="69" xfId="2" applyFont="1" applyBorder="1" applyAlignment="1">
      <alignment horizontal="center" vertical="center"/>
    </xf>
    <xf numFmtId="0" fontId="21" fillId="0" borderId="71" xfId="2" applyFont="1" applyBorder="1" applyAlignment="1">
      <alignment horizontal="left" vertical="center" wrapText="1"/>
    </xf>
    <xf numFmtId="0" fontId="21" fillId="0" borderId="69" xfId="2" applyFont="1" applyBorder="1" applyAlignment="1">
      <alignment horizontal="center" vertical="center" wrapText="1"/>
    </xf>
    <xf numFmtId="0" fontId="21" fillId="0" borderId="70" xfId="2" applyFont="1" applyBorder="1" applyAlignment="1">
      <alignment horizontal="center" vertical="center" wrapText="1"/>
    </xf>
    <xf numFmtId="0" fontId="21" fillId="0" borderId="72" xfId="2" applyFont="1" applyBorder="1" applyAlignment="1">
      <alignment horizontal="center" vertical="center"/>
    </xf>
    <xf numFmtId="0" fontId="20" fillId="0" borderId="69" xfId="2" applyFont="1" applyBorder="1" applyAlignment="1">
      <alignment horizontal="center" wrapText="1"/>
    </xf>
    <xf numFmtId="0" fontId="20" fillId="0" borderId="70" xfId="2" applyFont="1" applyBorder="1" applyAlignment="1">
      <alignment horizontal="center" wrapText="1"/>
    </xf>
    <xf numFmtId="0" fontId="20" fillId="0" borderId="70" xfId="2" applyFont="1" applyBorder="1" applyAlignment="1">
      <alignment horizontal="center" vertical="center"/>
    </xf>
    <xf numFmtId="0" fontId="20" fillId="0" borderId="70" xfId="2" applyFont="1" applyBorder="1" applyAlignment="1">
      <alignment horizontal="left" vertical="center" wrapText="1"/>
    </xf>
    <xf numFmtId="0" fontId="20" fillId="0" borderId="70" xfId="2" applyFont="1" applyBorder="1" applyAlignment="1">
      <alignment horizontal="left" vertical="center"/>
    </xf>
    <xf numFmtId="0" fontId="20" fillId="0" borderId="71" xfId="2" applyFont="1" applyBorder="1" applyAlignment="1">
      <alignment horizontal="left" vertical="center"/>
    </xf>
    <xf numFmtId="0" fontId="21" fillId="0" borderId="77" xfId="2" applyFont="1" applyBorder="1" applyAlignment="1">
      <alignment horizontal="center" vertical="center" wrapText="1"/>
    </xf>
    <xf numFmtId="0" fontId="21" fillId="0" borderId="78" xfId="2" applyFont="1" applyBorder="1" applyAlignment="1">
      <alignment horizontal="center" vertical="center" wrapText="1"/>
    </xf>
    <xf numFmtId="0" fontId="21" fillId="0" borderId="79" xfId="2" applyFont="1" applyBorder="1" applyAlignment="1">
      <alignment horizontal="center" vertical="center" wrapText="1"/>
    </xf>
    <xf numFmtId="0" fontId="20" fillId="0" borderId="69" xfId="1" applyFont="1" applyBorder="1" applyAlignment="1">
      <alignment horizontal="center" wrapText="1"/>
    </xf>
    <xf numFmtId="0" fontId="20" fillId="0" borderId="70" xfId="1" applyFont="1" applyBorder="1" applyAlignment="1">
      <alignment horizontal="center" wrapText="1"/>
    </xf>
    <xf numFmtId="0" fontId="20" fillId="0" borderId="70" xfId="1" applyFont="1" applyBorder="1" applyAlignment="1">
      <alignment horizontal="center" vertical="center"/>
    </xf>
    <xf numFmtId="0" fontId="20" fillId="0" borderId="70" xfId="1" applyFont="1" applyBorder="1" applyAlignment="1">
      <alignment horizontal="left" vertical="center" wrapText="1"/>
    </xf>
    <xf numFmtId="0" fontId="20" fillId="0" borderId="70" xfId="1" applyFont="1" applyBorder="1" applyAlignment="1">
      <alignment horizontal="left" vertical="center"/>
    </xf>
    <xf numFmtId="0" fontId="20" fillId="0" borderId="71" xfId="1" applyFont="1" applyBorder="1" applyAlignment="1">
      <alignment horizontal="left" vertical="center"/>
    </xf>
    <xf numFmtId="0" fontId="21" fillId="0" borderId="69" xfId="1" applyFont="1" applyBorder="1" applyAlignment="1">
      <alignment horizontal="center" vertical="center" wrapText="1"/>
    </xf>
    <xf numFmtId="0" fontId="21" fillId="0" borderId="70" xfId="1" applyFont="1" applyBorder="1" applyAlignment="1">
      <alignment horizontal="center" vertical="center"/>
    </xf>
    <xf numFmtId="0" fontId="21" fillId="0" borderId="70" xfId="1" applyFont="1" applyBorder="1" applyAlignment="1">
      <alignment horizontal="center" vertical="center" wrapText="1"/>
    </xf>
    <xf numFmtId="0" fontId="21" fillId="0" borderId="69" xfId="1" applyFont="1" applyBorder="1" applyAlignment="1">
      <alignment horizontal="left" vertical="center" wrapText="1"/>
    </xf>
    <xf numFmtId="0" fontId="21" fillId="0" borderId="70" xfId="1" applyFont="1" applyBorder="1" applyAlignment="1">
      <alignment horizontal="left" vertical="center" wrapText="1"/>
    </xf>
    <xf numFmtId="0" fontId="22" fillId="0" borderId="70" xfId="1" applyFont="1" applyBorder="1" applyAlignment="1">
      <alignment horizontal="center" vertical="center"/>
    </xf>
    <xf numFmtId="0" fontId="22" fillId="0" borderId="71" xfId="1" applyFont="1" applyBorder="1" applyAlignment="1">
      <alignment horizontal="center" vertical="center"/>
    </xf>
    <xf numFmtId="0" fontId="21" fillId="0" borderId="69" xfId="1" applyFont="1" applyBorder="1" applyAlignment="1">
      <alignment horizontal="left" vertical="center"/>
    </xf>
    <xf numFmtId="0" fontId="21" fillId="0" borderId="70" xfId="1" applyFont="1" applyBorder="1" applyAlignment="1">
      <alignment horizontal="left" vertical="center"/>
    </xf>
    <xf numFmtId="0" fontId="21" fillId="0" borderId="71" xfId="1" applyFont="1" applyBorder="1" applyAlignment="1">
      <alignment horizontal="center" vertical="center"/>
    </xf>
    <xf numFmtId="0" fontId="21" fillId="0" borderId="69" xfId="1" applyFont="1" applyBorder="1" applyAlignment="1">
      <alignment horizontal="center" vertical="center"/>
    </xf>
    <xf numFmtId="0" fontId="21" fillId="0" borderId="71" xfId="1" applyFont="1" applyBorder="1" applyAlignment="1">
      <alignment horizontal="left" vertical="center" wrapText="1"/>
    </xf>
    <xf numFmtId="0" fontId="21" fillId="0" borderId="72" xfId="1" applyFont="1" applyBorder="1" applyAlignment="1">
      <alignment horizontal="center" vertical="center"/>
    </xf>
    <xf numFmtId="0" fontId="21" fillId="0" borderId="73" xfId="1" applyFont="1" applyBorder="1" applyAlignment="1">
      <alignment horizontal="center"/>
    </xf>
    <xf numFmtId="0" fontId="21" fillId="0" borderId="73" xfId="1" applyFont="1" applyBorder="1" applyAlignment="1">
      <alignment horizontal="center" vertical="center"/>
    </xf>
    <xf numFmtId="0" fontId="21" fillId="0" borderId="73" xfId="1" applyFont="1" applyBorder="1" applyAlignment="1">
      <alignment horizontal="center" vertical="center" wrapText="1"/>
    </xf>
    <xf numFmtId="0" fontId="21" fillId="0" borderId="74" xfId="1" applyFont="1" applyBorder="1" applyAlignment="1">
      <alignment horizontal="center" vertical="center" wrapText="1"/>
    </xf>
    <xf numFmtId="0" fontId="21" fillId="0" borderId="75" xfId="1" applyFont="1" applyBorder="1" applyAlignment="1">
      <alignment horizontal="center" vertical="center" wrapText="1"/>
    </xf>
    <xf numFmtId="0" fontId="21" fillId="0" borderId="76" xfId="1" applyFont="1" applyBorder="1" applyAlignment="1">
      <alignment horizontal="center" vertical="center" wrapText="1"/>
    </xf>
    <xf numFmtId="0" fontId="21" fillId="0" borderId="74" xfId="1" applyFont="1" applyBorder="1" applyAlignment="1">
      <alignment horizontal="center" vertical="center"/>
    </xf>
    <xf numFmtId="0" fontId="21" fillId="0" borderId="75" xfId="1" applyFont="1" applyBorder="1" applyAlignment="1">
      <alignment horizontal="center" vertical="center"/>
    </xf>
    <xf numFmtId="0" fontId="21" fillId="0" borderId="76" xfId="1" applyFont="1" applyBorder="1" applyAlignment="1">
      <alignment horizontal="center" vertical="center"/>
    </xf>
    <xf numFmtId="0" fontId="21" fillId="0" borderId="73" xfId="1" applyFont="1" applyBorder="1" applyAlignment="1">
      <alignment horizontal="left" vertical="center"/>
    </xf>
    <xf numFmtId="0" fontId="20" fillId="0" borderId="80" xfId="3" applyFont="1" applyBorder="1" applyAlignment="1">
      <alignment horizontal="center" wrapText="1"/>
    </xf>
    <xf numFmtId="0" fontId="20" fillId="0" borderId="81" xfId="3" applyFont="1" applyBorder="1" applyAlignment="1">
      <alignment horizontal="center" wrapText="1"/>
    </xf>
    <xf numFmtId="0" fontId="20" fillId="0" borderId="83" xfId="3" applyFont="1" applyBorder="1" applyAlignment="1">
      <alignment horizontal="center" wrapText="1"/>
    </xf>
    <xf numFmtId="0" fontId="20" fillId="0" borderId="84" xfId="3" applyFont="1" applyBorder="1" applyAlignment="1">
      <alignment horizontal="center" wrapText="1"/>
    </xf>
    <xf numFmtId="0" fontId="20" fillId="0" borderId="85" xfId="3" applyFont="1" applyBorder="1" applyAlignment="1">
      <alignment horizontal="center" wrapText="1"/>
    </xf>
    <xf numFmtId="0" fontId="20" fillId="0" borderId="87" xfId="3" applyFont="1" applyBorder="1" applyAlignment="1">
      <alignment horizontal="center" wrapText="1"/>
    </xf>
    <xf numFmtId="0" fontId="20" fillId="0" borderId="80" xfId="3" applyFont="1" applyBorder="1" applyAlignment="1">
      <alignment horizontal="center" vertical="center"/>
    </xf>
    <xf numFmtId="0" fontId="20" fillId="0" borderId="82" xfId="3" applyFont="1" applyBorder="1" applyAlignment="1">
      <alignment horizontal="center" vertical="center"/>
    </xf>
    <xf numFmtId="0" fontId="20" fillId="0" borderId="81" xfId="3" applyFont="1" applyBorder="1" applyAlignment="1">
      <alignment horizontal="center" vertical="center"/>
    </xf>
    <xf numFmtId="0" fontId="20" fillId="0" borderId="85" xfId="3" applyFont="1" applyBorder="1" applyAlignment="1">
      <alignment horizontal="center" vertical="center"/>
    </xf>
    <xf numFmtId="0" fontId="20" fillId="0" borderId="86" xfId="3" applyFont="1" applyBorder="1" applyAlignment="1">
      <alignment horizontal="center" vertical="center"/>
    </xf>
    <xf numFmtId="0" fontId="20" fillId="0" borderId="87" xfId="3" applyFont="1" applyBorder="1" applyAlignment="1">
      <alignment horizontal="center" vertical="center"/>
    </xf>
    <xf numFmtId="0" fontId="20" fillId="0" borderId="73" xfId="3" applyFont="1" applyBorder="1" applyAlignment="1">
      <alignment horizontal="left" vertical="center" wrapText="1"/>
    </xf>
    <xf numFmtId="0" fontId="20" fillId="0" borderId="73" xfId="3" applyFont="1" applyBorder="1" applyAlignment="1">
      <alignment horizontal="left" vertical="center"/>
    </xf>
    <xf numFmtId="0" fontId="20" fillId="0" borderId="73" xfId="3" applyFont="1" applyBorder="1" applyAlignment="1">
      <alignment horizontal="center" vertical="center"/>
    </xf>
    <xf numFmtId="0" fontId="21" fillId="0" borderId="77" xfId="3" applyFont="1" applyBorder="1" applyAlignment="1">
      <alignment horizontal="center" vertical="center" wrapText="1"/>
    </xf>
    <xf numFmtId="0" fontId="21" fillId="0" borderId="79" xfId="3" applyFont="1" applyBorder="1" applyAlignment="1">
      <alignment horizontal="center" vertical="center" wrapText="1"/>
    </xf>
    <xf numFmtId="0" fontId="21" fillId="0" borderId="77" xfId="3" applyFont="1" applyBorder="1" applyAlignment="1">
      <alignment horizontal="center" vertical="center"/>
    </xf>
    <xf numFmtId="0" fontId="21" fillId="0" borderId="79" xfId="3" applyFont="1" applyBorder="1" applyAlignment="1">
      <alignment horizontal="center" vertical="center"/>
    </xf>
    <xf numFmtId="0" fontId="21" fillId="0" borderId="74" xfId="3" applyFont="1" applyBorder="1" applyAlignment="1">
      <alignment horizontal="center" vertical="center" wrapText="1"/>
    </xf>
    <xf numFmtId="0" fontId="21" fillId="0" borderId="76" xfId="3" applyFont="1" applyBorder="1" applyAlignment="1">
      <alignment horizontal="center" vertical="center" wrapText="1"/>
    </xf>
    <xf numFmtId="0" fontId="21" fillId="0" borderId="73" xfId="3" applyFont="1" applyBorder="1" applyAlignment="1">
      <alignment horizontal="center" vertical="center" wrapText="1"/>
    </xf>
    <xf numFmtId="0" fontId="21" fillId="0" borderId="74" xfId="3" applyFont="1" applyBorder="1" applyAlignment="1">
      <alignment horizontal="left" vertical="center"/>
    </xf>
    <xf numFmtId="0" fontId="21" fillId="0" borderId="75" xfId="3" applyFont="1" applyBorder="1" applyAlignment="1">
      <alignment horizontal="left" vertical="center"/>
    </xf>
    <xf numFmtId="0" fontId="21" fillId="0" borderId="76" xfId="3" applyFont="1" applyBorder="1" applyAlignment="1">
      <alignment horizontal="left" vertical="center"/>
    </xf>
    <xf numFmtId="0" fontId="22" fillId="0" borderId="73" xfId="3" applyFont="1" applyBorder="1" applyAlignment="1">
      <alignment horizontal="center" vertical="center"/>
    </xf>
    <xf numFmtId="0" fontId="21" fillId="0" borderId="73" xfId="3" applyFont="1" applyBorder="1" applyAlignment="1">
      <alignment horizontal="center" vertical="center"/>
    </xf>
    <xf numFmtId="0" fontId="23" fillId="0" borderId="74" xfId="3" applyFont="1" applyBorder="1" applyAlignment="1">
      <alignment horizontal="left" vertical="center" wrapText="1"/>
    </xf>
    <xf numFmtId="0" fontId="23" fillId="0" borderId="75" xfId="3" applyFont="1" applyBorder="1" applyAlignment="1">
      <alignment horizontal="left" vertical="center" wrapText="1"/>
    </xf>
    <xf numFmtId="0" fontId="23" fillId="0" borderId="76" xfId="3" applyFont="1" applyBorder="1" applyAlignment="1">
      <alignment horizontal="left" vertical="center" wrapText="1"/>
    </xf>
    <xf numFmtId="0" fontId="21" fillId="0" borderId="80" xfId="3" applyFont="1" applyBorder="1" applyAlignment="1">
      <alignment horizontal="center" vertical="center"/>
    </xf>
    <xf numFmtId="0" fontId="21" fillId="0" borderId="82" xfId="3" applyFont="1" applyBorder="1" applyAlignment="1">
      <alignment horizontal="center" vertical="center"/>
    </xf>
    <xf numFmtId="0" fontId="21" fillId="0" borderId="81" xfId="3" applyFont="1" applyBorder="1" applyAlignment="1">
      <alignment horizontal="center" vertical="center"/>
    </xf>
    <xf numFmtId="0" fontId="21" fillId="0" borderId="85" xfId="3" applyFont="1" applyBorder="1" applyAlignment="1">
      <alignment horizontal="center" vertical="center"/>
    </xf>
    <xf numFmtId="0" fontId="21" fillId="0" borderId="86" xfId="3" applyFont="1" applyBorder="1" applyAlignment="1">
      <alignment horizontal="center" vertical="center"/>
    </xf>
    <xf numFmtId="0" fontId="21" fillId="0" borderId="87" xfId="3" applyFont="1" applyBorder="1" applyAlignment="1">
      <alignment horizontal="center" vertical="center"/>
    </xf>
    <xf numFmtId="0" fontId="25" fillId="0" borderId="73" xfId="3" applyFont="1" applyBorder="1" applyAlignment="1">
      <alignment horizontal="center" vertical="center" wrapText="1"/>
    </xf>
    <xf numFmtId="0" fontId="1" fillId="0" borderId="73" xfId="3" applyBorder="1" applyAlignment="1">
      <alignment horizontal="center" vertical="center" wrapText="1"/>
    </xf>
    <xf numFmtId="0" fontId="21" fillId="0" borderId="75" xfId="3" applyFont="1" applyBorder="1" applyAlignment="1">
      <alignment horizontal="center" vertical="center" wrapText="1"/>
    </xf>
    <xf numFmtId="0" fontId="21" fillId="0" borderId="74" xfId="3" applyFont="1" applyBorder="1" applyAlignment="1">
      <alignment horizontal="center" vertical="center"/>
    </xf>
    <xf numFmtId="0" fontId="21" fillId="0" borderId="75" xfId="3" applyFont="1" applyBorder="1" applyAlignment="1">
      <alignment horizontal="center" vertical="center"/>
    </xf>
    <xf numFmtId="0" fontId="21" fillId="0" borderId="76" xfId="3" applyFont="1" applyBorder="1" applyAlignment="1">
      <alignment horizontal="center" vertical="center"/>
    </xf>
    <xf numFmtId="0" fontId="21" fillId="0" borderId="73" xfId="3" applyFont="1" applyBorder="1" applyAlignment="1">
      <alignment horizontal="left" vertical="center"/>
    </xf>
    <xf numFmtId="0" fontId="21" fillId="0" borderId="73" xfId="3" applyFont="1" applyBorder="1" applyAlignment="1">
      <alignment horizontal="center"/>
    </xf>
    <xf numFmtId="14" fontId="21" fillId="0" borderId="73" xfId="3" applyNumberFormat="1" applyFont="1" applyBorder="1" applyAlignment="1">
      <alignment horizontal="center"/>
    </xf>
    <xf numFmtId="14" fontId="21" fillId="0" borderId="73" xfId="3" applyNumberFormat="1" applyFont="1" applyBorder="1" applyAlignment="1">
      <alignment horizontal="center" vertical="center"/>
    </xf>
    <xf numFmtId="0" fontId="21" fillId="0" borderId="77" xfId="2" applyFont="1" applyBorder="1" applyAlignment="1">
      <alignment horizontal="center" vertical="center"/>
    </xf>
    <xf numFmtId="0" fontId="21" fillId="0" borderId="79" xfId="2" applyFont="1" applyBorder="1" applyAlignment="1">
      <alignment horizontal="center" vertical="center"/>
    </xf>
    <xf numFmtId="0" fontId="21" fillId="0" borderId="80" xfId="2" applyFont="1" applyBorder="1" applyAlignment="1">
      <alignment horizontal="center" vertical="center"/>
    </xf>
    <xf numFmtId="0" fontId="21" fillId="0" borderId="82" xfId="2" applyFont="1" applyBorder="1" applyAlignment="1">
      <alignment horizontal="center" vertical="center"/>
    </xf>
    <xf numFmtId="0" fontId="21" fillId="0" borderId="81" xfId="2" applyFont="1" applyBorder="1" applyAlignment="1">
      <alignment horizontal="center" vertical="center"/>
    </xf>
    <xf numFmtId="0" fontId="21" fillId="0" borderId="85" xfId="2" applyFont="1" applyBorder="1" applyAlignment="1">
      <alignment horizontal="center" vertical="center"/>
    </xf>
    <xf numFmtId="0" fontId="21" fillId="0" borderId="86" xfId="2" applyFont="1" applyBorder="1" applyAlignment="1">
      <alignment horizontal="center" vertical="center"/>
    </xf>
    <xf numFmtId="0" fontId="21" fillId="0" borderId="87" xfId="2" applyFont="1" applyBorder="1" applyAlignment="1">
      <alignment horizontal="center" vertical="center"/>
    </xf>
    <xf numFmtId="0" fontId="20" fillId="0" borderId="73" xfId="2" applyFont="1" applyBorder="1" applyAlignment="1">
      <alignment horizontal="center" vertical="center" wrapText="1"/>
    </xf>
    <xf numFmtId="0" fontId="21" fillId="0" borderId="78" xfId="2" applyFont="1" applyBorder="1" applyAlignment="1">
      <alignment horizontal="center" vertical="center"/>
    </xf>
    <xf numFmtId="0" fontId="21" fillId="0" borderId="74" xfId="2" applyFont="1" applyBorder="1" applyAlignment="1">
      <alignment horizontal="left" vertical="center"/>
    </xf>
    <xf numFmtId="0" fontId="21" fillId="0" borderId="75" xfId="2" applyFont="1" applyBorder="1" applyAlignment="1">
      <alignment horizontal="left" vertical="center"/>
    </xf>
    <xf numFmtId="0" fontId="21" fillId="0" borderId="76" xfId="2" applyFont="1" applyBorder="1" applyAlignment="1">
      <alignment horizontal="left" vertical="center"/>
    </xf>
    <xf numFmtId="0" fontId="22" fillId="0" borderId="74" xfId="2" applyFont="1" applyBorder="1" applyAlignment="1">
      <alignment horizontal="center" vertical="center"/>
    </xf>
    <xf numFmtId="0" fontId="22" fillId="0" borderId="75" xfId="2" applyFont="1" applyBorder="1" applyAlignment="1">
      <alignment horizontal="center" vertical="center"/>
    </xf>
    <xf numFmtId="0" fontId="22" fillId="0" borderId="76" xfId="2" applyFont="1" applyBorder="1" applyAlignment="1">
      <alignment horizontal="center" vertical="center"/>
    </xf>
    <xf numFmtId="0" fontId="21" fillId="0" borderId="74" xfId="2" applyFont="1" applyBorder="1" applyAlignment="1">
      <alignment horizontal="left" vertical="center" wrapText="1"/>
    </xf>
    <xf numFmtId="0" fontId="21" fillId="0" borderId="75" xfId="2" applyFont="1" applyBorder="1" applyAlignment="1">
      <alignment horizontal="left" vertical="center" wrapText="1"/>
    </xf>
    <xf numFmtId="0" fontId="21" fillId="0" borderId="76" xfId="2" applyFont="1" applyBorder="1" applyAlignment="1">
      <alignment horizontal="left" vertical="center" wrapText="1"/>
    </xf>
    <xf numFmtId="0" fontId="20" fillId="0" borderId="80" xfId="2" applyFont="1" applyBorder="1" applyAlignment="1">
      <alignment horizontal="center" wrapText="1"/>
    </xf>
    <xf numFmtId="0" fontId="20" fillId="0" borderId="81" xfId="2" applyFont="1" applyBorder="1" applyAlignment="1">
      <alignment horizontal="center" wrapText="1"/>
    </xf>
    <xf numFmtId="0" fontId="20" fillId="0" borderId="83" xfId="2" applyFont="1" applyBorder="1" applyAlignment="1">
      <alignment horizontal="center" wrapText="1"/>
    </xf>
    <xf numFmtId="0" fontId="20" fillId="0" borderId="84" xfId="2" applyFont="1" applyBorder="1" applyAlignment="1">
      <alignment horizontal="center" wrapText="1"/>
    </xf>
    <xf numFmtId="0" fontId="20" fillId="0" borderId="85" xfId="2" applyFont="1" applyBorder="1" applyAlignment="1">
      <alignment horizontal="center" wrapText="1"/>
    </xf>
    <xf numFmtId="0" fontId="20" fillId="0" borderId="87" xfId="2" applyFont="1" applyBorder="1" applyAlignment="1">
      <alignment horizontal="center" wrapText="1"/>
    </xf>
    <xf numFmtId="0" fontId="20" fillId="0" borderId="80" xfId="2" applyFont="1" applyBorder="1" applyAlignment="1">
      <alignment horizontal="center" vertical="center"/>
    </xf>
    <xf numFmtId="0" fontId="20" fillId="0" borderId="82" xfId="2" applyFont="1" applyBorder="1" applyAlignment="1">
      <alignment horizontal="center" vertical="center"/>
    </xf>
    <xf numFmtId="0" fontId="20" fillId="0" borderId="81" xfId="2" applyFont="1" applyBorder="1" applyAlignment="1">
      <alignment horizontal="center" vertical="center"/>
    </xf>
    <xf numFmtId="0" fontId="20" fillId="0" borderId="85" xfId="2" applyFont="1" applyBorder="1" applyAlignment="1">
      <alignment horizontal="center" vertical="center"/>
    </xf>
    <xf numFmtId="0" fontId="20" fillId="0" borderId="86" xfId="2" applyFont="1" applyBorder="1" applyAlignment="1">
      <alignment horizontal="center" vertical="center"/>
    </xf>
    <xf numFmtId="0" fontId="20" fillId="0" borderId="87" xfId="2" applyFont="1" applyBorder="1" applyAlignment="1">
      <alignment horizontal="center" vertical="center"/>
    </xf>
    <xf numFmtId="0" fontId="20" fillId="0" borderId="73" xfId="2" applyFont="1" applyBorder="1" applyAlignment="1">
      <alignment horizontal="left" vertical="center" wrapText="1"/>
    </xf>
    <xf numFmtId="0" fontId="20" fillId="0" borderId="73" xfId="2" applyFont="1" applyBorder="1" applyAlignment="1">
      <alignment horizontal="left" vertical="center"/>
    </xf>
    <xf numFmtId="0" fontId="20" fillId="0" borderId="73" xfId="2" applyFont="1" applyBorder="1" applyAlignment="1">
      <alignment horizontal="center" vertical="center"/>
    </xf>
    <xf numFmtId="0" fontId="24" fillId="0" borderId="73" xfId="2" applyBorder="1" applyAlignment="1">
      <alignment horizontal="center" wrapText="1"/>
    </xf>
    <xf numFmtId="0" fontId="19" fillId="0" borderId="73" xfId="2" applyFont="1" applyBorder="1" applyAlignment="1">
      <alignment horizontal="center" vertical="center" wrapText="1"/>
    </xf>
    <xf numFmtId="0" fontId="24" fillId="0" borderId="73" xfId="2" applyBorder="1" applyAlignment="1">
      <alignment horizontal="center" vertical="center" wrapText="1"/>
    </xf>
    <xf numFmtId="0" fontId="26" fillId="0" borderId="74" xfId="2" applyFont="1" applyBorder="1" applyAlignment="1">
      <alignment horizontal="center" vertical="center" wrapText="1"/>
    </xf>
    <xf numFmtId="0" fontId="26" fillId="0" borderId="75" xfId="2" applyFont="1" applyBorder="1" applyAlignment="1">
      <alignment horizontal="center" vertical="center" wrapText="1"/>
    </xf>
    <xf numFmtId="0" fontId="26" fillId="0" borderId="76" xfId="2" applyFont="1" applyBorder="1" applyAlignment="1">
      <alignment horizontal="center" vertical="center" wrapText="1"/>
    </xf>
    <xf numFmtId="0" fontId="26" fillId="0" borderId="73" xfId="2" applyFont="1" applyBorder="1" applyAlignment="1">
      <alignment horizontal="left" vertical="center" wrapText="1"/>
    </xf>
    <xf numFmtId="0" fontId="21" fillId="0" borderId="77" xfId="2" applyFont="1" applyBorder="1" applyAlignment="1">
      <alignment horizontal="left" vertical="center" wrapText="1"/>
    </xf>
    <xf numFmtId="0" fontId="21" fillId="0" borderId="78" xfId="2" applyFont="1" applyBorder="1" applyAlignment="1">
      <alignment horizontal="left" vertical="center" wrapText="1"/>
    </xf>
    <xf numFmtId="0" fontId="22" fillId="0" borderId="73" xfId="2" applyFont="1" applyBorder="1" applyAlignment="1">
      <alignment horizontal="center" vertical="center" wrapText="1"/>
    </xf>
    <xf numFmtId="0" fontId="20" fillId="0" borderId="80" xfId="2" applyFont="1" applyBorder="1" applyAlignment="1">
      <alignment horizontal="center" vertical="center" wrapText="1"/>
    </xf>
    <xf numFmtId="0" fontId="20" fillId="0" borderId="81" xfId="2" applyFont="1" applyBorder="1" applyAlignment="1">
      <alignment horizontal="center" vertical="center" wrapText="1"/>
    </xf>
    <xf numFmtId="0" fontId="20" fillId="0" borderId="83" xfId="2" applyFont="1" applyBorder="1" applyAlignment="1">
      <alignment horizontal="center" vertical="center" wrapText="1"/>
    </xf>
    <xf numFmtId="0" fontId="20" fillId="0" borderId="84" xfId="2" applyFont="1" applyBorder="1" applyAlignment="1">
      <alignment horizontal="center" vertical="center" wrapText="1"/>
    </xf>
    <xf numFmtId="0" fontId="20" fillId="0" borderId="85" xfId="2" applyFont="1" applyBorder="1" applyAlignment="1">
      <alignment horizontal="center" vertical="center" wrapText="1"/>
    </xf>
    <xf numFmtId="0" fontId="20" fillId="0" borderId="87" xfId="2" applyFont="1" applyBorder="1" applyAlignment="1">
      <alignment horizontal="center" vertical="center" wrapText="1"/>
    </xf>
    <xf numFmtId="0" fontId="19" fillId="0" borderId="80" xfId="2" applyFont="1" applyBorder="1" applyAlignment="1">
      <alignment horizontal="center" vertical="center" wrapText="1"/>
    </xf>
    <xf numFmtId="0" fontId="19" fillId="0" borderId="82" xfId="2" applyFont="1" applyBorder="1" applyAlignment="1">
      <alignment horizontal="center" vertical="center" wrapText="1"/>
    </xf>
    <xf numFmtId="0" fontId="19" fillId="0" borderId="81" xfId="2" applyFont="1" applyBorder="1" applyAlignment="1">
      <alignment horizontal="center" vertical="center" wrapText="1"/>
    </xf>
    <xf numFmtId="0" fontId="19" fillId="0" borderId="85" xfId="2" applyFont="1" applyBorder="1" applyAlignment="1">
      <alignment horizontal="center" vertical="center" wrapText="1"/>
    </xf>
    <xf numFmtId="0" fontId="19" fillId="0" borderId="86" xfId="2" applyFont="1" applyBorder="1" applyAlignment="1">
      <alignment horizontal="center" vertical="center" wrapText="1"/>
    </xf>
    <xf numFmtId="0" fontId="19" fillId="0" borderId="87" xfId="2" applyFont="1" applyBorder="1" applyAlignment="1">
      <alignment horizontal="center" vertical="center" wrapText="1"/>
    </xf>
  </cellXfs>
  <cellStyles count="4">
    <cellStyle name="Normal" xfId="0" builtinId="0"/>
    <cellStyle name="Normal 2" xfId="1" xr:uid="{0146BD51-15A2-46DA-AF15-644C2CB7A2FE}"/>
    <cellStyle name="Normal 2 2" xfId="2" xr:uid="{1EFEDADB-1384-47E0-8FFA-0EE7F00E3BA4}"/>
    <cellStyle name="Normal 3" xfId="3" xr:uid="{6B0B4A5E-7361-4B7D-874B-5C3C3CC34E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jp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0</xdr:col>
      <xdr:colOff>152400</xdr:colOff>
      <xdr:row>32</xdr:row>
      <xdr:rowOff>0</xdr:rowOff>
    </xdr:from>
    <xdr:ext cx="600075" cy="0"/>
    <xdr:pic>
      <xdr:nvPicPr>
        <xdr:cNvPr id="2" name="image4.jpg" descr="logo DT">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32</xdr:row>
      <xdr:rowOff>0</xdr:rowOff>
    </xdr:from>
    <xdr:ext cx="600075" cy="0"/>
    <xdr:pic>
      <xdr:nvPicPr>
        <xdr:cNvPr id="3" name="image4.jpg" descr="logo DT">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32</xdr:row>
      <xdr:rowOff>0</xdr:rowOff>
    </xdr:from>
    <xdr:ext cx="600075" cy="0"/>
    <xdr:pic>
      <xdr:nvPicPr>
        <xdr:cNvPr id="4" name="image4.jpg" descr="logo DT">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32</xdr:row>
      <xdr:rowOff>0</xdr:rowOff>
    </xdr:from>
    <xdr:ext cx="600075" cy="0"/>
    <xdr:pic>
      <xdr:nvPicPr>
        <xdr:cNvPr id="5" name="image4.jpg" descr="logo DT">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33</xdr:row>
      <xdr:rowOff>0</xdr:rowOff>
    </xdr:from>
    <xdr:ext cx="600075" cy="0"/>
    <xdr:pic>
      <xdr:nvPicPr>
        <xdr:cNvPr id="6" name="image4.jpg" descr="logo DT">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33</xdr:row>
      <xdr:rowOff>0</xdr:rowOff>
    </xdr:from>
    <xdr:ext cx="600075" cy="0"/>
    <xdr:pic>
      <xdr:nvPicPr>
        <xdr:cNvPr id="7" name="image4.jpg" descr="logo DT">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33</xdr:row>
      <xdr:rowOff>0</xdr:rowOff>
    </xdr:from>
    <xdr:ext cx="600075" cy="0"/>
    <xdr:pic>
      <xdr:nvPicPr>
        <xdr:cNvPr id="8" name="image4.jpg" descr="logo DT">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33</xdr:row>
      <xdr:rowOff>0</xdr:rowOff>
    </xdr:from>
    <xdr:ext cx="600075" cy="0"/>
    <xdr:pic>
      <xdr:nvPicPr>
        <xdr:cNvPr id="9" name="image4.jpg" descr="logo DT">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333375</xdr:colOff>
      <xdr:row>0</xdr:row>
      <xdr:rowOff>85725</xdr:rowOff>
    </xdr:from>
    <xdr:ext cx="714375" cy="514350"/>
    <xdr:pic>
      <xdr:nvPicPr>
        <xdr:cNvPr id="10" name="image13.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180975</xdr:colOff>
      <xdr:row>3</xdr:row>
      <xdr:rowOff>0</xdr:rowOff>
    </xdr:from>
    <xdr:ext cx="714375" cy="0"/>
    <xdr:pic>
      <xdr:nvPicPr>
        <xdr:cNvPr id="2" name="image4.jpg" descr="logo DT">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xdr:row>
      <xdr:rowOff>0</xdr:rowOff>
    </xdr:from>
    <xdr:ext cx="714375" cy="0"/>
    <xdr:pic>
      <xdr:nvPicPr>
        <xdr:cNvPr id="3" name="image4.jpg" descr="logo DT">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xdr:row>
      <xdr:rowOff>0</xdr:rowOff>
    </xdr:from>
    <xdr:ext cx="714375" cy="0"/>
    <xdr:pic>
      <xdr:nvPicPr>
        <xdr:cNvPr id="4" name="image4.jpg" descr="logo DT">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xdr:row>
      <xdr:rowOff>0</xdr:rowOff>
    </xdr:from>
    <xdr:ext cx="714375" cy="0"/>
    <xdr:pic>
      <xdr:nvPicPr>
        <xdr:cNvPr id="5" name="image4.jpg" descr="logo DT">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0</xdr:row>
      <xdr:rowOff>142875</xdr:rowOff>
    </xdr:from>
    <xdr:ext cx="962025" cy="581025"/>
    <xdr:pic>
      <xdr:nvPicPr>
        <xdr:cNvPr id="6" name="image2.jpg" descr="photo">
          <a:extLst>
            <a:ext uri="{FF2B5EF4-FFF2-40B4-BE49-F238E27FC236}">
              <a16:creationId xmlns:a16="http://schemas.microsoft.com/office/drawing/2014/main" id="{00000000-0008-0000-0A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180975</xdr:colOff>
      <xdr:row>31</xdr:row>
      <xdr:rowOff>0</xdr:rowOff>
    </xdr:from>
    <xdr:ext cx="714375" cy="0"/>
    <xdr:pic>
      <xdr:nvPicPr>
        <xdr:cNvPr id="2" name="image4.jpg" descr="logo DT">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31</xdr:row>
      <xdr:rowOff>0</xdr:rowOff>
    </xdr:from>
    <xdr:ext cx="714375" cy="0"/>
    <xdr:pic>
      <xdr:nvPicPr>
        <xdr:cNvPr id="3" name="image4.jpg" descr="logo DT">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31</xdr:row>
      <xdr:rowOff>0</xdr:rowOff>
    </xdr:from>
    <xdr:ext cx="714375" cy="0"/>
    <xdr:pic>
      <xdr:nvPicPr>
        <xdr:cNvPr id="4" name="image4.jpg" descr="logo DT">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31</xdr:row>
      <xdr:rowOff>0</xdr:rowOff>
    </xdr:from>
    <xdr:ext cx="714375" cy="0"/>
    <xdr:pic>
      <xdr:nvPicPr>
        <xdr:cNvPr id="5" name="image4.jpg" descr="logo DT">
          <a:extLst>
            <a:ext uri="{FF2B5EF4-FFF2-40B4-BE49-F238E27FC236}">
              <a16:creationId xmlns:a16="http://schemas.microsoft.com/office/drawing/2014/main" id="{00000000-0008-0000-0B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209550</xdr:rowOff>
    </xdr:from>
    <xdr:ext cx="638175" cy="666750"/>
    <xdr:pic>
      <xdr:nvPicPr>
        <xdr:cNvPr id="6" name="image6.png">
          <a:extLst>
            <a:ext uri="{FF2B5EF4-FFF2-40B4-BE49-F238E27FC236}">
              <a16:creationId xmlns:a16="http://schemas.microsoft.com/office/drawing/2014/main" id="{00000000-0008-0000-0B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228600</xdr:colOff>
      <xdr:row>29</xdr:row>
      <xdr:rowOff>209550</xdr:rowOff>
    </xdr:from>
    <xdr:ext cx="638175" cy="219075"/>
    <xdr:pic>
      <xdr:nvPicPr>
        <xdr:cNvPr id="7" name="image14.png">
          <a:extLst>
            <a:ext uri="{FF2B5EF4-FFF2-40B4-BE49-F238E27FC236}">
              <a16:creationId xmlns:a16="http://schemas.microsoft.com/office/drawing/2014/main" id="{00000000-0008-0000-0B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twoCellAnchor>
    <xdr:from>
      <xdr:col>0</xdr:col>
      <xdr:colOff>180975</xdr:colOff>
      <xdr:row>3</xdr:row>
      <xdr:rowOff>0</xdr:rowOff>
    </xdr:from>
    <xdr:to>
      <xdr:col>1</xdr:col>
      <xdr:colOff>381000</xdr:colOff>
      <xdr:row>3</xdr:row>
      <xdr:rowOff>0</xdr:rowOff>
    </xdr:to>
    <xdr:pic>
      <xdr:nvPicPr>
        <xdr:cNvPr id="2" name="Picture 4" descr="logo DT">
          <a:extLst>
            <a:ext uri="{FF2B5EF4-FFF2-40B4-BE49-F238E27FC236}">
              <a16:creationId xmlns:a16="http://schemas.microsoft.com/office/drawing/2014/main" id="{EEC0E454-43C9-4266-B1AD-491457461874}"/>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5143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xdr:row>
      <xdr:rowOff>0</xdr:rowOff>
    </xdr:from>
    <xdr:to>
      <xdr:col>1</xdr:col>
      <xdr:colOff>381000</xdr:colOff>
      <xdr:row>3</xdr:row>
      <xdr:rowOff>0</xdr:rowOff>
    </xdr:to>
    <xdr:pic>
      <xdr:nvPicPr>
        <xdr:cNvPr id="3" name="Picture 5" descr="logo DT">
          <a:extLst>
            <a:ext uri="{FF2B5EF4-FFF2-40B4-BE49-F238E27FC236}">
              <a16:creationId xmlns:a16="http://schemas.microsoft.com/office/drawing/2014/main" id="{19E03941-7371-4458-92E0-AC3CDED70515}"/>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5143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xdr:row>
      <xdr:rowOff>0</xdr:rowOff>
    </xdr:from>
    <xdr:to>
      <xdr:col>1</xdr:col>
      <xdr:colOff>381000</xdr:colOff>
      <xdr:row>3</xdr:row>
      <xdr:rowOff>0</xdr:rowOff>
    </xdr:to>
    <xdr:pic>
      <xdr:nvPicPr>
        <xdr:cNvPr id="4" name="Picture 6" descr="logo DT">
          <a:extLst>
            <a:ext uri="{FF2B5EF4-FFF2-40B4-BE49-F238E27FC236}">
              <a16:creationId xmlns:a16="http://schemas.microsoft.com/office/drawing/2014/main" id="{91E99FF2-5B2E-46B1-9861-5FDE617D8C9D}"/>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5143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xdr:row>
      <xdr:rowOff>0</xdr:rowOff>
    </xdr:from>
    <xdr:to>
      <xdr:col>1</xdr:col>
      <xdr:colOff>381000</xdr:colOff>
      <xdr:row>3</xdr:row>
      <xdr:rowOff>0</xdr:rowOff>
    </xdr:to>
    <xdr:pic>
      <xdr:nvPicPr>
        <xdr:cNvPr id="5" name="Picture 7" descr="logo DT">
          <a:extLst>
            <a:ext uri="{FF2B5EF4-FFF2-40B4-BE49-F238E27FC236}">
              <a16:creationId xmlns:a16="http://schemas.microsoft.com/office/drawing/2014/main" id="{A3708391-0743-49EB-AE1A-8AD00E3C824E}"/>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5143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46</xdr:row>
      <xdr:rowOff>209550</xdr:rowOff>
    </xdr:from>
    <xdr:to>
      <xdr:col>1</xdr:col>
      <xdr:colOff>342900</xdr:colOff>
      <xdr:row>48</xdr:row>
      <xdr:rowOff>85725</xdr:rowOff>
    </xdr:to>
    <xdr:pic>
      <xdr:nvPicPr>
        <xdr:cNvPr id="6" name="Imagen 2">
          <a:extLst>
            <a:ext uri="{FF2B5EF4-FFF2-40B4-BE49-F238E27FC236}">
              <a16:creationId xmlns:a16="http://schemas.microsoft.com/office/drawing/2014/main" id="{D5C3102E-8CF8-404F-8370-F6EDB9DD76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19075" y="7143750"/>
          <a:ext cx="638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0</xdr:row>
      <xdr:rowOff>209550</xdr:rowOff>
    </xdr:from>
    <xdr:to>
      <xdr:col>1</xdr:col>
      <xdr:colOff>352425</xdr:colOff>
      <xdr:row>2</xdr:row>
      <xdr:rowOff>85725</xdr:rowOff>
    </xdr:to>
    <xdr:pic>
      <xdr:nvPicPr>
        <xdr:cNvPr id="7" name="Imagen 2">
          <a:extLst>
            <a:ext uri="{FF2B5EF4-FFF2-40B4-BE49-F238E27FC236}">
              <a16:creationId xmlns:a16="http://schemas.microsoft.com/office/drawing/2014/main" id="{2B57391D-70C3-4FCF-813E-017AE55491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171450"/>
          <a:ext cx="638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68</xdr:row>
      <xdr:rowOff>209550</xdr:rowOff>
    </xdr:from>
    <xdr:to>
      <xdr:col>1</xdr:col>
      <xdr:colOff>352425</xdr:colOff>
      <xdr:row>70</xdr:row>
      <xdr:rowOff>85725</xdr:rowOff>
    </xdr:to>
    <xdr:pic>
      <xdr:nvPicPr>
        <xdr:cNvPr id="8" name="Imagen 2">
          <a:extLst>
            <a:ext uri="{FF2B5EF4-FFF2-40B4-BE49-F238E27FC236}">
              <a16:creationId xmlns:a16="http://schemas.microsoft.com/office/drawing/2014/main" id="{50A562B2-DC90-4A01-9594-6DB8DE7B58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92</xdr:row>
      <xdr:rowOff>0</xdr:rowOff>
    </xdr:from>
    <xdr:to>
      <xdr:col>1</xdr:col>
      <xdr:colOff>381000</xdr:colOff>
      <xdr:row>92</xdr:row>
      <xdr:rowOff>0</xdr:rowOff>
    </xdr:to>
    <xdr:pic>
      <xdr:nvPicPr>
        <xdr:cNvPr id="9" name="Picture 4" descr="logo DT">
          <a:extLst>
            <a:ext uri="{FF2B5EF4-FFF2-40B4-BE49-F238E27FC236}">
              <a16:creationId xmlns:a16="http://schemas.microsoft.com/office/drawing/2014/main" id="{DAAAEC35-7279-46F9-9C06-2D2B395CF3B4}"/>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50006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92</xdr:row>
      <xdr:rowOff>0</xdr:rowOff>
    </xdr:from>
    <xdr:to>
      <xdr:col>1</xdr:col>
      <xdr:colOff>381000</xdr:colOff>
      <xdr:row>92</xdr:row>
      <xdr:rowOff>0</xdr:rowOff>
    </xdr:to>
    <xdr:pic>
      <xdr:nvPicPr>
        <xdr:cNvPr id="10" name="Picture 5" descr="logo DT">
          <a:extLst>
            <a:ext uri="{FF2B5EF4-FFF2-40B4-BE49-F238E27FC236}">
              <a16:creationId xmlns:a16="http://schemas.microsoft.com/office/drawing/2014/main" id="{BE5EDED1-E8A6-4C41-B797-445B172FA35A}"/>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50006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92</xdr:row>
      <xdr:rowOff>0</xdr:rowOff>
    </xdr:from>
    <xdr:to>
      <xdr:col>1</xdr:col>
      <xdr:colOff>381000</xdr:colOff>
      <xdr:row>92</xdr:row>
      <xdr:rowOff>0</xdr:rowOff>
    </xdr:to>
    <xdr:pic>
      <xdr:nvPicPr>
        <xdr:cNvPr id="11" name="Picture 6" descr="logo DT">
          <a:extLst>
            <a:ext uri="{FF2B5EF4-FFF2-40B4-BE49-F238E27FC236}">
              <a16:creationId xmlns:a16="http://schemas.microsoft.com/office/drawing/2014/main" id="{859E05F3-DD42-4CC2-B601-612DE0BA1A5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50006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92</xdr:row>
      <xdr:rowOff>0</xdr:rowOff>
    </xdr:from>
    <xdr:to>
      <xdr:col>1</xdr:col>
      <xdr:colOff>381000</xdr:colOff>
      <xdr:row>92</xdr:row>
      <xdr:rowOff>0</xdr:rowOff>
    </xdr:to>
    <xdr:pic>
      <xdr:nvPicPr>
        <xdr:cNvPr id="12" name="Picture 7" descr="logo DT">
          <a:extLst>
            <a:ext uri="{FF2B5EF4-FFF2-40B4-BE49-F238E27FC236}">
              <a16:creationId xmlns:a16="http://schemas.microsoft.com/office/drawing/2014/main" id="{52AB82E7-39B4-43A3-A30F-9E5F9F12FD7B}"/>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50006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88</xdr:row>
      <xdr:rowOff>209550</xdr:rowOff>
    </xdr:from>
    <xdr:to>
      <xdr:col>1</xdr:col>
      <xdr:colOff>352425</xdr:colOff>
      <xdr:row>90</xdr:row>
      <xdr:rowOff>85725</xdr:rowOff>
    </xdr:to>
    <xdr:pic>
      <xdr:nvPicPr>
        <xdr:cNvPr id="13" name="Imagen 2">
          <a:extLst>
            <a:ext uri="{FF2B5EF4-FFF2-40B4-BE49-F238E27FC236}">
              <a16:creationId xmlns:a16="http://schemas.microsoft.com/office/drawing/2014/main" id="{EB3E6BF9-BE1C-465F-95B3-C35727F3E0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4486275"/>
          <a:ext cx="638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228600</xdr:colOff>
      <xdr:row>1</xdr:row>
      <xdr:rowOff>0</xdr:rowOff>
    </xdr:from>
    <xdr:to>
      <xdr:col>1</xdr:col>
      <xdr:colOff>352425</xdr:colOff>
      <xdr:row>2</xdr:row>
      <xdr:rowOff>85725</xdr:rowOff>
    </xdr:to>
    <xdr:pic>
      <xdr:nvPicPr>
        <xdr:cNvPr id="2" name="Imagen 2">
          <a:extLst>
            <a:ext uri="{FF2B5EF4-FFF2-40B4-BE49-F238E27FC236}">
              <a16:creationId xmlns:a16="http://schemas.microsoft.com/office/drawing/2014/main" id="{1DC14E8F-8151-4B8A-8F2B-519D160A30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190500"/>
          <a:ext cx="7429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228600</xdr:colOff>
      <xdr:row>56</xdr:row>
      <xdr:rowOff>209550</xdr:rowOff>
    </xdr:from>
    <xdr:to>
      <xdr:col>1</xdr:col>
      <xdr:colOff>352425</xdr:colOff>
      <xdr:row>58</xdr:row>
      <xdr:rowOff>85725</xdr:rowOff>
    </xdr:to>
    <xdr:pic>
      <xdr:nvPicPr>
        <xdr:cNvPr id="2" name="Imagen 2">
          <a:extLst>
            <a:ext uri="{FF2B5EF4-FFF2-40B4-BE49-F238E27FC236}">
              <a16:creationId xmlns:a16="http://schemas.microsoft.com/office/drawing/2014/main" id="{C875C682-C6DE-4EC5-9DCD-0765DECAB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3472" t="30865" r="3032" b="46181"/>
        <a:stretch>
          <a:fillRect/>
        </a:stretch>
      </xdr:blipFill>
      <xdr:spPr bwMode="auto">
        <a:xfrm>
          <a:off x="228600" y="9429750"/>
          <a:ext cx="6381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74</xdr:row>
      <xdr:rowOff>209550</xdr:rowOff>
    </xdr:from>
    <xdr:to>
      <xdr:col>1</xdr:col>
      <xdr:colOff>352425</xdr:colOff>
      <xdr:row>76</xdr:row>
      <xdr:rowOff>85725</xdr:rowOff>
    </xdr:to>
    <xdr:pic>
      <xdr:nvPicPr>
        <xdr:cNvPr id="3" name="Imagen 2">
          <a:extLst>
            <a:ext uri="{FF2B5EF4-FFF2-40B4-BE49-F238E27FC236}">
              <a16:creationId xmlns:a16="http://schemas.microsoft.com/office/drawing/2014/main" id="{283D78BD-934E-47CF-A6CF-B65B9C8DC3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14411325"/>
          <a:ext cx="638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98</xdr:row>
      <xdr:rowOff>209550</xdr:rowOff>
    </xdr:from>
    <xdr:to>
      <xdr:col>1</xdr:col>
      <xdr:colOff>352425</xdr:colOff>
      <xdr:row>100</xdr:row>
      <xdr:rowOff>85725</xdr:rowOff>
    </xdr:to>
    <xdr:pic>
      <xdr:nvPicPr>
        <xdr:cNvPr id="4" name="Imagen 3">
          <a:extLst>
            <a:ext uri="{FF2B5EF4-FFF2-40B4-BE49-F238E27FC236}">
              <a16:creationId xmlns:a16="http://schemas.microsoft.com/office/drawing/2014/main" id="{081D60E3-3791-4F86-ADD4-56220A49B4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621625"/>
          <a:ext cx="638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76200</xdr:rowOff>
    </xdr:from>
    <xdr:to>
      <xdr:col>1</xdr:col>
      <xdr:colOff>733425</xdr:colOff>
      <xdr:row>3</xdr:row>
      <xdr:rowOff>228600</xdr:rowOff>
    </xdr:to>
    <xdr:pic>
      <xdr:nvPicPr>
        <xdr:cNvPr id="5" name="Imagen 2">
          <a:extLst>
            <a:ext uri="{FF2B5EF4-FFF2-40B4-BE49-F238E27FC236}">
              <a16:creationId xmlns:a16="http://schemas.microsoft.com/office/drawing/2014/main" id="{6718BB32-694B-4BBA-8D7B-B3633CCF0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3472" t="30865" r="3032" b="46181"/>
        <a:stretch>
          <a:fillRect/>
        </a:stretch>
      </xdr:blipFill>
      <xdr:spPr bwMode="auto">
        <a:xfrm>
          <a:off x="142875" y="76200"/>
          <a:ext cx="10382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152400</xdr:rowOff>
    </xdr:from>
    <xdr:ext cx="1104900" cy="409575"/>
    <xdr:pic>
      <xdr:nvPicPr>
        <xdr:cNvPr id="2" name="image3.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257175</xdr:colOff>
      <xdr:row>19</xdr:row>
      <xdr:rowOff>19050</xdr:rowOff>
    </xdr:from>
    <xdr:ext cx="666750" cy="247650"/>
    <xdr:pic>
      <xdr:nvPicPr>
        <xdr:cNvPr id="3" name="image7.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180975</xdr:colOff>
      <xdr:row>3</xdr:row>
      <xdr:rowOff>0</xdr:rowOff>
    </xdr:from>
    <xdr:ext cx="714375" cy="0"/>
    <xdr:pic>
      <xdr:nvPicPr>
        <xdr:cNvPr id="2" name="image4.jpg" descr="logo DT">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xdr:row>
      <xdr:rowOff>0</xdr:rowOff>
    </xdr:from>
    <xdr:ext cx="714375" cy="0"/>
    <xdr:pic>
      <xdr:nvPicPr>
        <xdr:cNvPr id="3" name="image4.jpg" descr="logo DT">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3</xdr:row>
      <xdr:rowOff>0</xdr:rowOff>
    </xdr:from>
    <xdr:ext cx="714375" cy="0"/>
    <xdr:pic>
      <xdr:nvPicPr>
        <xdr:cNvPr id="4" name="image4.jpg" descr="logo DT">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9525</xdr:rowOff>
    </xdr:from>
    <xdr:ext cx="962025" cy="581025"/>
    <xdr:pic>
      <xdr:nvPicPr>
        <xdr:cNvPr id="5" name="image2.jpg" descr="photo">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180975</xdr:colOff>
      <xdr:row>43</xdr:row>
      <xdr:rowOff>0</xdr:rowOff>
    </xdr:from>
    <xdr:ext cx="714375" cy="0"/>
    <xdr:pic>
      <xdr:nvPicPr>
        <xdr:cNvPr id="2" name="image4.jpg" descr="logo DT">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43</xdr:row>
      <xdr:rowOff>0</xdr:rowOff>
    </xdr:from>
    <xdr:ext cx="714375" cy="0"/>
    <xdr:pic>
      <xdr:nvPicPr>
        <xdr:cNvPr id="3" name="image4.jpg" descr="logo DT">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43</xdr:row>
      <xdr:rowOff>0</xdr:rowOff>
    </xdr:from>
    <xdr:ext cx="714375" cy="0"/>
    <xdr:pic>
      <xdr:nvPicPr>
        <xdr:cNvPr id="4" name="image4.jpg" descr="logo DT">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43</xdr:row>
      <xdr:rowOff>0</xdr:rowOff>
    </xdr:from>
    <xdr:ext cx="714375" cy="0"/>
    <xdr:pic>
      <xdr:nvPicPr>
        <xdr:cNvPr id="5" name="image4.jpg" descr="logo DT">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209550</xdr:rowOff>
    </xdr:from>
    <xdr:ext cx="638175" cy="666750"/>
    <xdr:pic>
      <xdr:nvPicPr>
        <xdr:cNvPr id="6" name="image1.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276225</xdr:colOff>
      <xdr:row>0</xdr:row>
      <xdr:rowOff>285750</xdr:rowOff>
    </xdr:from>
    <xdr:ext cx="571500" cy="733425"/>
    <xdr:pic>
      <xdr:nvPicPr>
        <xdr:cNvPr id="2" name="image5.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228600</xdr:colOff>
      <xdr:row>0</xdr:row>
      <xdr:rowOff>209550</xdr:rowOff>
    </xdr:from>
    <xdr:ext cx="638175" cy="238125"/>
    <xdr:pic>
      <xdr:nvPicPr>
        <xdr:cNvPr id="2" name="image8.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209550</xdr:rowOff>
    </xdr:from>
    <xdr:ext cx="638175" cy="238125"/>
    <xdr:pic>
      <xdr:nvPicPr>
        <xdr:cNvPr id="3" name="image8.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180975</xdr:colOff>
      <xdr:row>44</xdr:row>
      <xdr:rowOff>0</xdr:rowOff>
    </xdr:from>
    <xdr:ext cx="714375" cy="0"/>
    <xdr:pic>
      <xdr:nvPicPr>
        <xdr:cNvPr id="2" name="image4.jpg" descr="logo DT">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44</xdr:row>
      <xdr:rowOff>0</xdr:rowOff>
    </xdr:from>
    <xdr:ext cx="714375" cy="0"/>
    <xdr:pic>
      <xdr:nvPicPr>
        <xdr:cNvPr id="3" name="image4.jpg" descr="logo DT">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44</xdr:row>
      <xdr:rowOff>0</xdr:rowOff>
    </xdr:from>
    <xdr:ext cx="714375" cy="0"/>
    <xdr:pic>
      <xdr:nvPicPr>
        <xdr:cNvPr id="4" name="image4.jpg" descr="logo DT">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44</xdr:row>
      <xdr:rowOff>0</xdr:rowOff>
    </xdr:from>
    <xdr:ext cx="714375" cy="0"/>
    <xdr:pic>
      <xdr:nvPicPr>
        <xdr:cNvPr id="5" name="image4.jpg" descr="logo DT">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209550</xdr:rowOff>
    </xdr:from>
    <xdr:ext cx="638175" cy="666750"/>
    <xdr:pic>
      <xdr:nvPicPr>
        <xdr:cNvPr id="6" name="image6.png">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228600</xdr:colOff>
      <xdr:row>0</xdr:row>
      <xdr:rowOff>209550</xdr:rowOff>
    </xdr:from>
    <xdr:ext cx="533400" cy="238125"/>
    <xdr:pic>
      <xdr:nvPicPr>
        <xdr:cNvPr id="2" name="image9.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63</xdr:row>
      <xdr:rowOff>0</xdr:rowOff>
    </xdr:from>
    <xdr:ext cx="609600" cy="0"/>
    <xdr:pic>
      <xdr:nvPicPr>
        <xdr:cNvPr id="3" name="image4.jpg" descr="logo DT">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63</xdr:row>
      <xdr:rowOff>0</xdr:rowOff>
    </xdr:from>
    <xdr:ext cx="609600" cy="0"/>
    <xdr:pic>
      <xdr:nvPicPr>
        <xdr:cNvPr id="4" name="image4.jpg" descr="logo DT">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63</xdr:row>
      <xdr:rowOff>0</xdr:rowOff>
    </xdr:from>
    <xdr:ext cx="609600" cy="0"/>
    <xdr:pic>
      <xdr:nvPicPr>
        <xdr:cNvPr id="5" name="image4.jpg" descr="logo DT">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63</xdr:row>
      <xdr:rowOff>0</xdr:rowOff>
    </xdr:from>
    <xdr:ext cx="609600" cy="0"/>
    <xdr:pic>
      <xdr:nvPicPr>
        <xdr:cNvPr id="6" name="image4.jpg" descr="logo DT">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187</xdr:row>
      <xdr:rowOff>0</xdr:rowOff>
    </xdr:from>
    <xdr:ext cx="609600" cy="0"/>
    <xdr:pic>
      <xdr:nvPicPr>
        <xdr:cNvPr id="7" name="image4.jpg" descr="logo DT">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187</xdr:row>
      <xdr:rowOff>0</xdr:rowOff>
    </xdr:from>
    <xdr:ext cx="609600" cy="0"/>
    <xdr:pic>
      <xdr:nvPicPr>
        <xdr:cNvPr id="8" name="image4.jpg" descr="logo DT">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187</xdr:row>
      <xdr:rowOff>0</xdr:rowOff>
    </xdr:from>
    <xdr:ext cx="609600" cy="0"/>
    <xdr:pic>
      <xdr:nvPicPr>
        <xdr:cNvPr id="9" name="image4.jpg" descr="logo DT">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187</xdr:row>
      <xdr:rowOff>0</xdr:rowOff>
    </xdr:from>
    <xdr:ext cx="609600" cy="0"/>
    <xdr:pic>
      <xdr:nvPicPr>
        <xdr:cNvPr id="10" name="image4.jpg" descr="logo DT">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228600</xdr:colOff>
      <xdr:row>31</xdr:row>
      <xdr:rowOff>209550</xdr:rowOff>
    </xdr:from>
    <xdr:ext cx="533400" cy="238125"/>
    <xdr:pic>
      <xdr:nvPicPr>
        <xdr:cNvPr id="11" name="image9.png">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342900</xdr:colOff>
      <xdr:row>0</xdr:row>
      <xdr:rowOff>209550</xdr:rowOff>
    </xdr:from>
    <xdr:ext cx="638175" cy="390525"/>
    <xdr:pic>
      <xdr:nvPicPr>
        <xdr:cNvPr id="2" name="image10.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0</xdr:rowOff>
    </xdr:from>
    <xdr:ext cx="609600" cy="552450"/>
    <xdr:pic>
      <xdr:nvPicPr>
        <xdr:cNvPr id="3" name="image12.jpg" descr="photo">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314325</xdr:colOff>
      <xdr:row>0</xdr:row>
      <xdr:rowOff>38100</xdr:rowOff>
    </xdr:from>
    <xdr:ext cx="638175" cy="581025"/>
    <xdr:pic>
      <xdr:nvPicPr>
        <xdr:cNvPr id="4" name="image11.pn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H31"/>
  <sheetViews>
    <sheetView tabSelected="1" topLeftCell="A20" workbookViewId="0">
      <selection activeCell="B35" sqref="B35"/>
    </sheetView>
  </sheetViews>
  <sheetFormatPr baseColWidth="10" defaultColWidth="12.625" defaultRowHeight="15" customHeight="1" x14ac:dyDescent="0.2"/>
  <cols>
    <col min="1" max="1" width="18.5" customWidth="1"/>
    <col min="2" max="2" width="15.75" customWidth="1"/>
    <col min="3" max="3" width="11.125" customWidth="1"/>
    <col min="4" max="4" width="22.5" customWidth="1"/>
    <col min="5" max="5" width="14.5" customWidth="1"/>
    <col min="6" max="7" width="11.875" customWidth="1"/>
    <col min="8" max="8" width="17.875" customWidth="1"/>
    <col min="9" max="9" width="9.375" customWidth="1"/>
    <col min="10" max="10" width="14" customWidth="1"/>
    <col min="11" max="26" width="9.375" customWidth="1"/>
  </cols>
  <sheetData>
    <row r="1" spans="1:8" ht="15" customHeight="1" x14ac:dyDescent="0.25">
      <c r="A1" s="154" t="s">
        <v>0</v>
      </c>
      <c r="B1" s="155"/>
      <c r="C1" s="155"/>
      <c r="D1" s="155"/>
      <c r="E1" s="155"/>
      <c r="F1" s="155"/>
      <c r="G1" s="155"/>
      <c r="H1" s="156"/>
    </row>
    <row r="2" spans="1:8" ht="45" x14ac:dyDescent="0.2">
      <c r="A2" s="1" t="s">
        <v>1</v>
      </c>
      <c r="B2" s="2" t="s">
        <v>2</v>
      </c>
      <c r="C2" s="2" t="s">
        <v>3</v>
      </c>
      <c r="D2" s="2" t="s">
        <v>4</v>
      </c>
      <c r="E2" s="3" t="s">
        <v>5</v>
      </c>
      <c r="F2" s="2" t="s">
        <v>6</v>
      </c>
      <c r="G2" s="2" t="s">
        <v>7</v>
      </c>
      <c r="H2" s="2" t="s">
        <v>8</v>
      </c>
    </row>
    <row r="3" spans="1:8" ht="30" x14ac:dyDescent="0.2">
      <c r="A3" s="4" t="s">
        <v>9</v>
      </c>
      <c r="B3" s="5">
        <v>45316</v>
      </c>
      <c r="C3" s="6" t="s">
        <v>10</v>
      </c>
      <c r="D3" s="6" t="s">
        <v>11</v>
      </c>
      <c r="E3" s="7" t="s">
        <v>12</v>
      </c>
      <c r="F3" s="7">
        <v>16</v>
      </c>
      <c r="G3" s="7">
        <v>13001</v>
      </c>
      <c r="H3" s="8"/>
    </row>
    <row r="4" spans="1:8" ht="15.75" customHeight="1" x14ac:dyDescent="0.2">
      <c r="A4" s="157" t="s">
        <v>13</v>
      </c>
      <c r="B4" s="144">
        <v>45365</v>
      </c>
      <c r="C4" s="9" t="s">
        <v>14</v>
      </c>
      <c r="D4" s="9" t="s">
        <v>15</v>
      </c>
      <c r="E4" s="10" t="s">
        <v>16</v>
      </c>
      <c r="F4" s="10">
        <v>2</v>
      </c>
      <c r="G4" s="10">
        <v>3071</v>
      </c>
      <c r="H4" s="11"/>
    </row>
    <row r="5" spans="1:8" ht="15.75" customHeight="1" x14ac:dyDescent="0.2">
      <c r="A5" s="145"/>
      <c r="B5" s="145"/>
      <c r="C5" s="9" t="s">
        <v>17</v>
      </c>
      <c r="D5" s="9" t="s">
        <v>18</v>
      </c>
      <c r="E5" s="10">
        <v>2019</v>
      </c>
      <c r="F5" s="10">
        <v>1</v>
      </c>
      <c r="G5" s="10">
        <v>549</v>
      </c>
      <c r="H5" s="11"/>
    </row>
    <row r="6" spans="1:8" ht="15.75" customHeight="1" x14ac:dyDescent="0.2">
      <c r="A6" s="158" t="s">
        <v>19</v>
      </c>
      <c r="B6" s="161">
        <v>45541</v>
      </c>
      <c r="C6" s="6" t="s">
        <v>20</v>
      </c>
      <c r="D6" s="6" t="s">
        <v>21</v>
      </c>
      <c r="E6" s="7" t="s">
        <v>22</v>
      </c>
      <c r="F6" s="7">
        <v>1</v>
      </c>
      <c r="G6" s="7">
        <v>397</v>
      </c>
      <c r="H6" s="8"/>
    </row>
    <row r="7" spans="1:8" ht="15.75" customHeight="1" x14ac:dyDescent="0.2">
      <c r="A7" s="159"/>
      <c r="B7" s="159"/>
      <c r="C7" s="6" t="s">
        <v>23</v>
      </c>
      <c r="D7" s="6" t="s">
        <v>24</v>
      </c>
      <c r="E7" s="7" t="s">
        <v>25</v>
      </c>
      <c r="F7" s="7">
        <v>1</v>
      </c>
      <c r="G7" s="7">
        <v>578</v>
      </c>
      <c r="H7" s="8"/>
    </row>
    <row r="8" spans="1:8" ht="15.75" customHeight="1" x14ac:dyDescent="0.2">
      <c r="A8" s="160"/>
      <c r="B8" s="160"/>
      <c r="C8" s="12" t="s">
        <v>26</v>
      </c>
      <c r="D8" s="12" t="s">
        <v>27</v>
      </c>
      <c r="E8" s="13" t="s">
        <v>28</v>
      </c>
      <c r="F8" s="13">
        <v>2</v>
      </c>
      <c r="G8" s="13">
        <v>1112</v>
      </c>
      <c r="H8" s="14"/>
    </row>
    <row r="9" spans="1:8" ht="15.75" customHeight="1" x14ac:dyDescent="0.2">
      <c r="A9" s="167" t="s">
        <v>29</v>
      </c>
      <c r="B9" s="162">
        <v>45544</v>
      </c>
      <c r="C9" s="15" t="s">
        <v>30</v>
      </c>
      <c r="D9" s="16" t="s">
        <v>31</v>
      </c>
      <c r="E9" s="17">
        <v>2018</v>
      </c>
      <c r="F9" s="17">
        <v>1</v>
      </c>
      <c r="G9" s="17">
        <v>15</v>
      </c>
      <c r="H9" s="163" t="s">
        <v>32</v>
      </c>
    </row>
    <row r="10" spans="1:8" ht="15.75" customHeight="1" x14ac:dyDescent="0.2">
      <c r="A10" s="159"/>
      <c r="B10" s="159"/>
      <c r="C10" s="15" t="s">
        <v>33</v>
      </c>
      <c r="D10" s="16" t="s">
        <v>34</v>
      </c>
      <c r="E10" s="17">
        <v>2018</v>
      </c>
      <c r="F10" s="17">
        <v>2</v>
      </c>
      <c r="G10" s="17">
        <v>1658</v>
      </c>
      <c r="H10" s="159"/>
    </row>
    <row r="11" spans="1:8" ht="15.75" customHeight="1" x14ac:dyDescent="0.2">
      <c r="A11" s="159"/>
      <c r="B11" s="159"/>
      <c r="C11" s="15" t="s">
        <v>35</v>
      </c>
      <c r="D11" s="16" t="s">
        <v>36</v>
      </c>
      <c r="E11" s="17" t="s">
        <v>16</v>
      </c>
      <c r="F11" s="17"/>
      <c r="G11" s="17">
        <v>321</v>
      </c>
      <c r="H11" s="159"/>
    </row>
    <row r="12" spans="1:8" ht="15.75" customHeight="1" x14ac:dyDescent="0.2">
      <c r="A12" s="159"/>
      <c r="B12" s="159"/>
      <c r="C12" s="15" t="s">
        <v>37</v>
      </c>
      <c r="D12" s="16" t="s">
        <v>38</v>
      </c>
      <c r="E12" s="17" t="s">
        <v>16</v>
      </c>
      <c r="F12" s="17"/>
      <c r="G12" s="17">
        <v>68</v>
      </c>
      <c r="H12" s="159"/>
    </row>
    <row r="13" spans="1:8" ht="15.75" customHeight="1" x14ac:dyDescent="0.2">
      <c r="A13" s="159"/>
      <c r="B13" s="159"/>
      <c r="C13" s="15" t="s">
        <v>39</v>
      </c>
      <c r="D13" s="16" t="s">
        <v>40</v>
      </c>
      <c r="E13" s="17">
        <v>2018</v>
      </c>
      <c r="F13" s="17">
        <v>1</v>
      </c>
      <c r="G13" s="17">
        <v>893</v>
      </c>
      <c r="H13" s="159"/>
    </row>
    <row r="14" spans="1:8" ht="15.75" customHeight="1" x14ac:dyDescent="0.2">
      <c r="A14" s="145"/>
      <c r="B14" s="145"/>
      <c r="C14" s="15" t="s">
        <v>41</v>
      </c>
      <c r="D14" s="16" t="s">
        <v>42</v>
      </c>
      <c r="E14" s="17" t="s">
        <v>43</v>
      </c>
      <c r="F14" s="17"/>
      <c r="G14" s="17">
        <v>2</v>
      </c>
      <c r="H14" s="145"/>
    </row>
    <row r="15" spans="1:8" ht="15.75" customHeight="1" x14ac:dyDescent="0.2">
      <c r="A15" s="4" t="s">
        <v>44</v>
      </c>
      <c r="B15" s="5">
        <v>45553</v>
      </c>
      <c r="C15" s="6" t="s">
        <v>23</v>
      </c>
      <c r="D15" s="6" t="s">
        <v>45</v>
      </c>
      <c r="E15" s="7">
        <v>2021</v>
      </c>
      <c r="F15" s="7">
        <v>1</v>
      </c>
      <c r="G15" s="7">
        <v>900</v>
      </c>
      <c r="H15" s="8"/>
    </row>
    <row r="16" spans="1:8" ht="15.75" customHeight="1" x14ac:dyDescent="0.2">
      <c r="A16" s="18" t="s">
        <v>46</v>
      </c>
      <c r="B16" s="19">
        <v>45566</v>
      </c>
      <c r="C16" s="15" t="s">
        <v>47</v>
      </c>
      <c r="D16" s="16" t="s">
        <v>48</v>
      </c>
      <c r="E16" s="17">
        <v>2020</v>
      </c>
      <c r="F16" s="17">
        <v>3</v>
      </c>
      <c r="G16" s="17">
        <v>3040</v>
      </c>
      <c r="H16" s="11"/>
    </row>
    <row r="17" spans="1:8" ht="17.25" customHeight="1" x14ac:dyDescent="0.2">
      <c r="A17" s="158" t="s">
        <v>49</v>
      </c>
      <c r="B17" s="161">
        <v>45574</v>
      </c>
      <c r="C17" s="6" t="s">
        <v>50</v>
      </c>
      <c r="D17" s="6" t="s">
        <v>51</v>
      </c>
      <c r="E17" s="7">
        <v>2019</v>
      </c>
      <c r="F17" s="7">
        <v>1</v>
      </c>
      <c r="G17" s="7">
        <v>1344</v>
      </c>
      <c r="H17" s="164"/>
    </row>
    <row r="18" spans="1:8" ht="17.25" customHeight="1" x14ac:dyDescent="0.2">
      <c r="A18" s="145"/>
      <c r="B18" s="145"/>
      <c r="C18" s="6" t="s">
        <v>52</v>
      </c>
      <c r="D18" s="6" t="s">
        <v>53</v>
      </c>
      <c r="E18" s="7">
        <v>2019</v>
      </c>
      <c r="F18" s="7">
        <v>4</v>
      </c>
      <c r="G18" s="7">
        <v>3565</v>
      </c>
      <c r="H18" s="145"/>
    </row>
    <row r="19" spans="1:8" ht="17.25" customHeight="1" x14ac:dyDescent="0.2">
      <c r="A19" s="157" t="s">
        <v>54</v>
      </c>
      <c r="B19" s="144">
        <v>45576</v>
      </c>
      <c r="C19" s="149" t="s">
        <v>47</v>
      </c>
      <c r="D19" s="150" t="s">
        <v>48</v>
      </c>
      <c r="E19" s="10">
        <v>2020</v>
      </c>
      <c r="F19" s="10">
        <v>3</v>
      </c>
      <c r="G19" s="10">
        <v>3005</v>
      </c>
      <c r="H19" s="11"/>
    </row>
    <row r="20" spans="1:8" ht="17.25" customHeight="1" x14ac:dyDescent="0.2">
      <c r="A20" s="145"/>
      <c r="B20" s="145"/>
      <c r="C20" s="145"/>
      <c r="D20" s="145"/>
      <c r="E20" s="10">
        <v>2021</v>
      </c>
      <c r="F20" s="10">
        <v>2</v>
      </c>
      <c r="G20" s="10">
        <v>1477</v>
      </c>
      <c r="H20" s="11"/>
    </row>
    <row r="21" spans="1:8" ht="17.25" customHeight="1" x14ac:dyDescent="0.2">
      <c r="A21" s="4" t="s">
        <v>55</v>
      </c>
      <c r="B21" s="5">
        <v>45593</v>
      </c>
      <c r="C21" s="21" t="s">
        <v>47</v>
      </c>
      <c r="D21" s="6" t="s">
        <v>48</v>
      </c>
      <c r="E21" s="7">
        <v>2021</v>
      </c>
      <c r="F21" s="7">
        <v>4</v>
      </c>
      <c r="G21" s="7">
        <v>4157</v>
      </c>
      <c r="H21" s="22"/>
    </row>
    <row r="22" spans="1:8" ht="17.25" customHeight="1" x14ac:dyDescent="0.2">
      <c r="A22" s="18" t="s">
        <v>56</v>
      </c>
      <c r="B22" s="19">
        <v>45601</v>
      </c>
      <c r="C22" s="15" t="s">
        <v>47</v>
      </c>
      <c r="D22" s="16" t="s">
        <v>48</v>
      </c>
      <c r="E22" s="17">
        <v>2019</v>
      </c>
      <c r="F22" s="17">
        <v>9</v>
      </c>
      <c r="G22" s="17">
        <v>8477</v>
      </c>
      <c r="H22" s="11"/>
    </row>
    <row r="23" spans="1:8" ht="27.75" customHeight="1" x14ac:dyDescent="0.2">
      <c r="A23" s="4" t="s">
        <v>57</v>
      </c>
      <c r="B23" s="5">
        <v>45611</v>
      </c>
      <c r="C23" s="21" t="s">
        <v>58</v>
      </c>
      <c r="D23" s="23" t="s">
        <v>59</v>
      </c>
      <c r="E23" s="7" t="s">
        <v>60</v>
      </c>
      <c r="F23" s="7">
        <v>8</v>
      </c>
      <c r="G23" s="7">
        <v>12809</v>
      </c>
      <c r="H23" s="22"/>
    </row>
    <row r="24" spans="1:8" ht="17.25" customHeight="1" x14ac:dyDescent="0.2">
      <c r="A24" s="146" t="s">
        <v>485</v>
      </c>
      <c r="B24" s="165">
        <v>45617</v>
      </c>
      <c r="C24" s="104" t="s">
        <v>491</v>
      </c>
      <c r="D24" s="16" t="s">
        <v>492</v>
      </c>
      <c r="E24" s="168">
        <v>2019</v>
      </c>
      <c r="F24" s="17">
        <v>7</v>
      </c>
      <c r="G24" s="17">
        <v>6843</v>
      </c>
      <c r="H24" s="11"/>
    </row>
    <row r="25" spans="1:8" ht="18.75" customHeight="1" x14ac:dyDescent="0.2">
      <c r="A25" s="147"/>
      <c r="B25" s="166"/>
      <c r="C25" s="15" t="s">
        <v>501</v>
      </c>
      <c r="D25" s="100" t="s">
        <v>502</v>
      </c>
      <c r="E25" s="169"/>
      <c r="F25" s="17">
        <v>2</v>
      </c>
      <c r="G25" s="17">
        <v>1362</v>
      </c>
      <c r="H25" s="63"/>
    </row>
    <row r="26" spans="1:8" ht="18.75" customHeight="1" x14ac:dyDescent="0.2">
      <c r="A26" s="147"/>
      <c r="B26" s="143">
        <v>45632</v>
      </c>
      <c r="C26" s="104" t="s">
        <v>491</v>
      </c>
      <c r="D26" s="16" t="s">
        <v>492</v>
      </c>
      <c r="E26" s="168">
        <v>2020</v>
      </c>
      <c r="F26" s="114">
        <v>10</v>
      </c>
      <c r="G26" s="114">
        <v>10266</v>
      </c>
      <c r="H26" s="11"/>
    </row>
    <row r="27" spans="1:8" ht="18.75" customHeight="1" x14ac:dyDescent="0.2">
      <c r="A27" s="148"/>
      <c r="B27" s="143"/>
      <c r="C27" s="15" t="s">
        <v>501</v>
      </c>
      <c r="D27" s="100" t="s">
        <v>502</v>
      </c>
      <c r="E27" s="169"/>
      <c r="F27" s="114">
        <v>1</v>
      </c>
      <c r="G27" s="114">
        <v>994</v>
      </c>
      <c r="H27" s="63"/>
    </row>
    <row r="28" spans="1:8" ht="28.5" customHeight="1" x14ac:dyDescent="0.2">
      <c r="A28" s="136" t="s">
        <v>512</v>
      </c>
      <c r="B28" s="137">
        <v>45635</v>
      </c>
      <c r="C28" s="138" t="s">
        <v>514</v>
      </c>
      <c r="D28" s="139" t="s">
        <v>515</v>
      </c>
      <c r="E28" s="140">
        <v>2020</v>
      </c>
      <c r="F28" s="140">
        <v>19</v>
      </c>
      <c r="G28" s="140">
        <v>18646</v>
      </c>
      <c r="H28" s="135"/>
    </row>
    <row r="29" spans="1:8" ht="28.5" customHeight="1" x14ac:dyDescent="0.2">
      <c r="A29" s="142" t="s">
        <v>560</v>
      </c>
      <c r="B29" s="143">
        <v>45642</v>
      </c>
      <c r="C29" s="111" t="s">
        <v>530</v>
      </c>
      <c r="D29" s="122" t="s">
        <v>531</v>
      </c>
      <c r="E29" s="141">
        <v>2015</v>
      </c>
      <c r="F29" s="141">
        <v>10</v>
      </c>
      <c r="G29" s="141">
        <v>8340</v>
      </c>
      <c r="H29" s="134"/>
    </row>
    <row r="30" spans="1:8" ht="28.5" customHeight="1" x14ac:dyDescent="0.2">
      <c r="A30" s="142"/>
      <c r="B30" s="143"/>
      <c r="C30" s="110" t="s">
        <v>544</v>
      </c>
      <c r="D30" s="122" t="s">
        <v>545</v>
      </c>
      <c r="E30" s="141" t="s">
        <v>561</v>
      </c>
      <c r="F30" s="141">
        <v>4</v>
      </c>
      <c r="G30" s="141">
        <v>2896</v>
      </c>
      <c r="H30" s="134"/>
    </row>
    <row r="31" spans="1:8" ht="15.75" customHeight="1" x14ac:dyDescent="0.25">
      <c r="A31" s="151" t="s">
        <v>61</v>
      </c>
      <c r="B31" s="152"/>
      <c r="C31" s="152"/>
      <c r="D31" s="152"/>
      <c r="E31" s="153"/>
      <c r="F31" s="24">
        <f>SUM(F3:F30)</f>
        <v>115</v>
      </c>
      <c r="G31" s="24">
        <f>SUM(G3:G30)</f>
        <v>109786</v>
      </c>
      <c r="H31" s="25"/>
    </row>
  </sheetData>
  <mergeCells count="23">
    <mergeCell ref="E24:E25"/>
    <mergeCell ref="A19:A20"/>
    <mergeCell ref="C19:C20"/>
    <mergeCell ref="D19:D20"/>
    <mergeCell ref="A31:E31"/>
    <mergeCell ref="A1:H1"/>
    <mergeCell ref="A4:A5"/>
    <mergeCell ref="B4:B5"/>
    <mergeCell ref="A6:A8"/>
    <mergeCell ref="B6:B8"/>
    <mergeCell ref="B9:B14"/>
    <mergeCell ref="H9:H14"/>
    <mergeCell ref="H17:H18"/>
    <mergeCell ref="B24:B25"/>
    <mergeCell ref="A9:A14"/>
    <mergeCell ref="A17:A18"/>
    <mergeCell ref="B17:B18"/>
    <mergeCell ref="E26:E27"/>
    <mergeCell ref="A29:A30"/>
    <mergeCell ref="B29:B30"/>
    <mergeCell ref="B19:B20"/>
    <mergeCell ref="A24:A27"/>
    <mergeCell ref="B26:B27"/>
  </mergeCells>
  <pageMargins left="0.70866141732283472" right="0.70866141732283472" top="0.74803149606299213" bottom="0.74803149606299213" header="0" footer="0"/>
  <pageSetup scale="8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32"/>
  <sheetViews>
    <sheetView workbookViewId="0"/>
  </sheetViews>
  <sheetFormatPr baseColWidth="10" defaultColWidth="12.625" defaultRowHeight="15" customHeight="1" x14ac:dyDescent="0.2"/>
  <cols>
    <col min="1" max="1" width="6.75" customWidth="1"/>
    <col min="2" max="2" width="12" customWidth="1"/>
    <col min="3" max="3" width="40.625" customWidth="1"/>
    <col min="4" max="4" width="10.125" customWidth="1"/>
    <col min="5" max="5" width="10.375" customWidth="1"/>
    <col min="6" max="6" width="6.375" customWidth="1"/>
    <col min="7" max="7" width="7.625" customWidth="1"/>
    <col min="8" max="8" width="5.625" customWidth="1"/>
    <col min="9" max="9" width="10.5" customWidth="1"/>
    <col min="10" max="10" width="5.25" customWidth="1"/>
    <col min="11" max="11" width="7.375" customWidth="1"/>
    <col min="12" max="12" width="7.25" customWidth="1"/>
    <col min="13" max="13" width="9" customWidth="1"/>
    <col min="14" max="16" width="4.5" customWidth="1"/>
    <col min="17" max="17" width="8.75" customWidth="1"/>
    <col min="18" max="18" width="11" customWidth="1"/>
    <col min="19" max="26" width="10.625" customWidth="1"/>
  </cols>
  <sheetData>
    <row r="1" spans="1:18" ht="14.25" customHeight="1" x14ac:dyDescent="0.2">
      <c r="A1" s="190"/>
      <c r="B1" s="171"/>
      <c r="C1" s="191" t="s">
        <v>62</v>
      </c>
      <c r="D1" s="175"/>
      <c r="E1" s="175"/>
      <c r="F1" s="175"/>
      <c r="G1" s="175"/>
      <c r="H1" s="175"/>
      <c r="I1" s="175"/>
      <c r="J1" s="175"/>
      <c r="K1" s="175"/>
      <c r="L1" s="175"/>
      <c r="M1" s="171"/>
      <c r="N1" s="192" t="s">
        <v>63</v>
      </c>
      <c r="O1" s="177"/>
      <c r="P1" s="177"/>
      <c r="Q1" s="178"/>
      <c r="R1" s="25"/>
    </row>
    <row r="2" spans="1:18" ht="14.25" customHeight="1" x14ac:dyDescent="0.2">
      <c r="A2" s="172"/>
      <c r="B2" s="173"/>
      <c r="C2" s="174"/>
      <c r="D2" s="152"/>
      <c r="E2" s="152"/>
      <c r="F2" s="152"/>
      <c r="G2" s="152"/>
      <c r="H2" s="152"/>
      <c r="I2" s="152"/>
      <c r="J2" s="152"/>
      <c r="K2" s="152"/>
      <c r="L2" s="152"/>
      <c r="M2" s="153"/>
      <c r="N2" s="192" t="s">
        <v>64</v>
      </c>
      <c r="O2" s="177"/>
      <c r="P2" s="177"/>
      <c r="Q2" s="178"/>
      <c r="R2" s="25"/>
    </row>
    <row r="3" spans="1:18" ht="14.25" customHeight="1" x14ac:dyDescent="0.2">
      <c r="A3" s="172"/>
      <c r="B3" s="173"/>
      <c r="C3" s="191" t="s">
        <v>65</v>
      </c>
      <c r="D3" s="175"/>
      <c r="E3" s="175"/>
      <c r="F3" s="175"/>
      <c r="G3" s="175"/>
      <c r="H3" s="175"/>
      <c r="I3" s="175"/>
      <c r="J3" s="175"/>
      <c r="K3" s="175"/>
      <c r="L3" s="175"/>
      <c r="M3" s="171"/>
      <c r="N3" s="193" t="s">
        <v>66</v>
      </c>
      <c r="O3" s="177"/>
      <c r="P3" s="177"/>
      <c r="Q3" s="178"/>
      <c r="R3" s="25"/>
    </row>
    <row r="4" spans="1:18" ht="14.25" customHeight="1" x14ac:dyDescent="0.2">
      <c r="A4" s="174"/>
      <c r="B4" s="153"/>
      <c r="C4" s="174"/>
      <c r="D4" s="152"/>
      <c r="E4" s="152"/>
      <c r="F4" s="152"/>
      <c r="G4" s="152"/>
      <c r="H4" s="152"/>
      <c r="I4" s="152"/>
      <c r="J4" s="152"/>
      <c r="K4" s="152"/>
      <c r="L4" s="152"/>
      <c r="M4" s="153"/>
      <c r="N4" s="193" t="s">
        <v>67</v>
      </c>
      <c r="O4" s="177"/>
      <c r="P4" s="177"/>
      <c r="Q4" s="178"/>
      <c r="R4" s="25"/>
    </row>
    <row r="5" spans="1:18" ht="14.25" customHeight="1" x14ac:dyDescent="0.2">
      <c r="A5" s="196" t="s">
        <v>376</v>
      </c>
      <c r="B5" s="177"/>
      <c r="C5" s="178"/>
      <c r="D5" s="201" t="s">
        <v>69</v>
      </c>
      <c r="E5" s="177"/>
      <c r="F5" s="177"/>
      <c r="G5" s="177"/>
      <c r="H5" s="177"/>
      <c r="I5" s="177"/>
      <c r="J5" s="177"/>
      <c r="K5" s="177"/>
      <c r="L5" s="177"/>
      <c r="M5" s="177"/>
      <c r="N5" s="177"/>
      <c r="O5" s="177"/>
      <c r="P5" s="177"/>
      <c r="Q5" s="178"/>
      <c r="R5" s="25"/>
    </row>
    <row r="6" spans="1:18" ht="14.25" customHeight="1" x14ac:dyDescent="0.2">
      <c r="A6" s="196" t="s">
        <v>70</v>
      </c>
      <c r="B6" s="177"/>
      <c r="C6" s="178"/>
      <c r="D6" s="200" t="s">
        <v>55</v>
      </c>
      <c r="E6" s="177"/>
      <c r="F6" s="177"/>
      <c r="G6" s="177"/>
      <c r="H6" s="177"/>
      <c r="I6" s="177"/>
      <c r="J6" s="177"/>
      <c r="K6" s="177"/>
      <c r="L6" s="177"/>
      <c r="M6" s="177"/>
      <c r="N6" s="177"/>
      <c r="O6" s="177"/>
      <c r="P6" s="177"/>
      <c r="Q6" s="178"/>
      <c r="R6" s="25"/>
    </row>
    <row r="7" spans="1:18" ht="14.25" customHeight="1" x14ac:dyDescent="0.2">
      <c r="A7" s="200" t="s">
        <v>175</v>
      </c>
      <c r="B7" s="178"/>
      <c r="C7" s="73" t="s">
        <v>377</v>
      </c>
      <c r="D7" s="202" t="s">
        <v>378</v>
      </c>
      <c r="E7" s="177"/>
      <c r="F7" s="177"/>
      <c r="G7" s="177"/>
      <c r="H7" s="177"/>
      <c r="I7" s="177"/>
      <c r="J7" s="177"/>
      <c r="K7" s="177"/>
      <c r="L7" s="177"/>
      <c r="M7" s="177"/>
      <c r="N7" s="177"/>
      <c r="O7" s="177"/>
      <c r="P7" s="177"/>
      <c r="Q7" s="178"/>
      <c r="R7" s="25"/>
    </row>
    <row r="8" spans="1:18" ht="14.25" customHeight="1" x14ac:dyDescent="0.2">
      <c r="A8" s="195" t="s">
        <v>75</v>
      </c>
      <c r="B8" s="150" t="s">
        <v>76</v>
      </c>
      <c r="C8" s="195" t="s">
        <v>77</v>
      </c>
      <c r="D8" s="194" t="s">
        <v>78</v>
      </c>
      <c r="E8" s="178"/>
      <c r="F8" s="194" t="s">
        <v>79</v>
      </c>
      <c r="G8" s="177"/>
      <c r="H8" s="177"/>
      <c r="I8" s="177"/>
      <c r="J8" s="178"/>
      <c r="K8" s="241" t="s">
        <v>80</v>
      </c>
      <c r="L8" s="150" t="s">
        <v>81</v>
      </c>
      <c r="M8" s="195" t="s">
        <v>82</v>
      </c>
      <c r="N8" s="197" t="s">
        <v>83</v>
      </c>
      <c r="O8" s="175"/>
      <c r="P8" s="175"/>
      <c r="Q8" s="171"/>
      <c r="R8" s="221" t="s">
        <v>74</v>
      </c>
    </row>
    <row r="9" spans="1:18" ht="33.75" customHeight="1" x14ac:dyDescent="0.2">
      <c r="A9" s="145"/>
      <c r="B9" s="145"/>
      <c r="C9" s="145"/>
      <c r="D9" s="15" t="s">
        <v>84</v>
      </c>
      <c r="E9" s="15" t="s">
        <v>85</v>
      </c>
      <c r="F9" s="15" t="s">
        <v>86</v>
      </c>
      <c r="G9" s="15" t="s">
        <v>87</v>
      </c>
      <c r="H9" s="15" t="s">
        <v>88</v>
      </c>
      <c r="I9" s="15" t="s">
        <v>89</v>
      </c>
      <c r="J9" s="15" t="s">
        <v>90</v>
      </c>
      <c r="K9" s="145"/>
      <c r="L9" s="145"/>
      <c r="M9" s="145"/>
      <c r="N9" s="174"/>
      <c r="O9" s="152"/>
      <c r="P9" s="152"/>
      <c r="Q9" s="153"/>
      <c r="R9" s="145"/>
    </row>
    <row r="10" spans="1:18" ht="39" customHeight="1" x14ac:dyDescent="0.2">
      <c r="A10" s="77">
        <v>1</v>
      </c>
      <c r="B10" s="77" t="s">
        <v>379</v>
      </c>
      <c r="C10" s="78" t="s">
        <v>380</v>
      </c>
      <c r="D10" s="79">
        <v>44223</v>
      </c>
      <c r="E10" s="79">
        <v>44282</v>
      </c>
      <c r="F10" s="77">
        <v>1</v>
      </c>
      <c r="G10" s="77">
        <v>1</v>
      </c>
      <c r="H10" s="77"/>
      <c r="I10" s="77" t="s">
        <v>381</v>
      </c>
      <c r="J10" s="77"/>
      <c r="K10" s="80">
        <f>44+35+57+41+48</f>
        <v>225</v>
      </c>
      <c r="L10" s="77" t="s">
        <v>92</v>
      </c>
      <c r="M10" s="81" t="s">
        <v>274</v>
      </c>
      <c r="N10" s="181" t="s">
        <v>382</v>
      </c>
      <c r="O10" s="177"/>
      <c r="P10" s="177"/>
      <c r="Q10" s="178"/>
      <c r="R10" s="209" t="s">
        <v>383</v>
      </c>
    </row>
    <row r="11" spans="1:18" ht="40.5" customHeight="1" x14ac:dyDescent="0.2">
      <c r="A11" s="77">
        <v>2</v>
      </c>
      <c r="B11" s="77" t="s">
        <v>379</v>
      </c>
      <c r="C11" s="78" t="s">
        <v>384</v>
      </c>
      <c r="D11" s="79">
        <v>44296</v>
      </c>
      <c r="E11" s="79">
        <v>44355</v>
      </c>
      <c r="F11" s="77">
        <v>1</v>
      </c>
      <c r="G11" s="77">
        <v>2</v>
      </c>
      <c r="H11" s="77"/>
      <c r="I11" s="77" t="s">
        <v>381</v>
      </c>
      <c r="J11" s="77"/>
      <c r="K11" s="77">
        <f>24+51+45+40+35+36</f>
        <v>231</v>
      </c>
      <c r="L11" s="77" t="s">
        <v>92</v>
      </c>
      <c r="M11" s="81" t="s">
        <v>274</v>
      </c>
      <c r="N11" s="181" t="s">
        <v>385</v>
      </c>
      <c r="O11" s="177"/>
      <c r="P11" s="177"/>
      <c r="Q11" s="178"/>
      <c r="R11" s="159"/>
    </row>
    <row r="12" spans="1:18" ht="36" customHeight="1" x14ac:dyDescent="0.2">
      <c r="A12" s="77">
        <v>3</v>
      </c>
      <c r="B12" s="77" t="s">
        <v>379</v>
      </c>
      <c r="C12" s="78" t="s">
        <v>386</v>
      </c>
      <c r="D12" s="79">
        <v>44355</v>
      </c>
      <c r="E12" s="79">
        <v>44434</v>
      </c>
      <c r="F12" s="77">
        <v>1</v>
      </c>
      <c r="G12" s="77">
        <v>3</v>
      </c>
      <c r="H12" s="77"/>
      <c r="I12" s="77" t="s">
        <v>381</v>
      </c>
      <c r="J12" s="77"/>
      <c r="K12" s="77">
        <f>64+42+79+54</f>
        <v>239</v>
      </c>
      <c r="L12" s="77" t="s">
        <v>92</v>
      </c>
      <c r="M12" s="81" t="s">
        <v>274</v>
      </c>
      <c r="N12" s="181" t="s">
        <v>387</v>
      </c>
      <c r="O12" s="177"/>
      <c r="P12" s="177"/>
      <c r="Q12" s="178"/>
      <c r="R12" s="159"/>
    </row>
    <row r="13" spans="1:18" ht="32.25" customHeight="1" x14ac:dyDescent="0.2">
      <c r="A13" s="77">
        <v>4</v>
      </c>
      <c r="B13" s="77" t="s">
        <v>379</v>
      </c>
      <c r="C13" s="78" t="s">
        <v>388</v>
      </c>
      <c r="D13" s="79">
        <v>44429</v>
      </c>
      <c r="E13" s="79">
        <v>44437</v>
      </c>
      <c r="F13" s="77">
        <v>1</v>
      </c>
      <c r="G13" s="77">
        <v>4</v>
      </c>
      <c r="H13" s="77"/>
      <c r="I13" s="77" t="s">
        <v>381</v>
      </c>
      <c r="J13" s="77"/>
      <c r="K13" s="77">
        <f>123+43</f>
        <v>166</v>
      </c>
      <c r="L13" s="77" t="s">
        <v>92</v>
      </c>
      <c r="M13" s="81" t="s">
        <v>274</v>
      </c>
      <c r="N13" s="181" t="s">
        <v>389</v>
      </c>
      <c r="O13" s="177"/>
      <c r="P13" s="177"/>
      <c r="Q13" s="178"/>
      <c r="R13" s="159"/>
    </row>
    <row r="14" spans="1:18" ht="30" customHeight="1" x14ac:dyDescent="0.2">
      <c r="A14" s="77">
        <v>5</v>
      </c>
      <c r="B14" s="77" t="s">
        <v>379</v>
      </c>
      <c r="C14" s="78" t="s">
        <v>390</v>
      </c>
      <c r="D14" s="79">
        <v>44442</v>
      </c>
      <c r="E14" s="79">
        <v>44445</v>
      </c>
      <c r="F14" s="77">
        <v>1</v>
      </c>
      <c r="G14" s="77">
        <v>5</v>
      </c>
      <c r="H14" s="77"/>
      <c r="I14" s="77" t="s">
        <v>381</v>
      </c>
      <c r="J14" s="77"/>
      <c r="K14" s="77">
        <f>76+41+49+65</f>
        <v>231</v>
      </c>
      <c r="L14" s="77" t="s">
        <v>92</v>
      </c>
      <c r="M14" s="81" t="s">
        <v>274</v>
      </c>
      <c r="N14" s="181" t="s">
        <v>391</v>
      </c>
      <c r="O14" s="177"/>
      <c r="P14" s="177"/>
      <c r="Q14" s="178"/>
      <c r="R14" s="159"/>
    </row>
    <row r="15" spans="1:18" ht="28.5" customHeight="1" x14ac:dyDescent="0.2">
      <c r="A15" s="77">
        <v>6</v>
      </c>
      <c r="B15" s="77" t="s">
        <v>379</v>
      </c>
      <c r="C15" s="78" t="s">
        <v>392</v>
      </c>
      <c r="D15" s="79">
        <v>44453</v>
      </c>
      <c r="E15" s="79">
        <v>44461</v>
      </c>
      <c r="F15" s="77">
        <v>2</v>
      </c>
      <c r="G15" s="77">
        <v>1</v>
      </c>
      <c r="H15" s="77"/>
      <c r="I15" s="77" t="s">
        <v>381</v>
      </c>
      <c r="J15" s="77"/>
      <c r="K15" s="77">
        <f>50+40+53+35+62</f>
        <v>240</v>
      </c>
      <c r="L15" s="77" t="s">
        <v>92</v>
      </c>
      <c r="M15" s="81" t="s">
        <v>274</v>
      </c>
      <c r="N15" s="181" t="s">
        <v>393</v>
      </c>
      <c r="O15" s="177"/>
      <c r="P15" s="177"/>
      <c r="Q15" s="178"/>
      <c r="R15" s="159"/>
    </row>
    <row r="16" spans="1:18" ht="31.5" customHeight="1" x14ac:dyDescent="0.2">
      <c r="A16" s="77">
        <v>7</v>
      </c>
      <c r="B16" s="77" t="s">
        <v>379</v>
      </c>
      <c r="C16" s="78" t="s">
        <v>394</v>
      </c>
      <c r="D16" s="79">
        <v>44461</v>
      </c>
      <c r="E16" s="79">
        <v>44467</v>
      </c>
      <c r="F16" s="77">
        <v>2</v>
      </c>
      <c r="G16" s="77">
        <v>2</v>
      </c>
      <c r="H16" s="77"/>
      <c r="I16" s="77" t="s">
        <v>381</v>
      </c>
      <c r="J16" s="77"/>
      <c r="K16" s="77">
        <f>59+34+53+52</f>
        <v>198</v>
      </c>
      <c r="L16" s="77" t="s">
        <v>92</v>
      </c>
      <c r="M16" s="81" t="s">
        <v>274</v>
      </c>
      <c r="N16" s="181" t="s">
        <v>395</v>
      </c>
      <c r="O16" s="177"/>
      <c r="P16" s="177"/>
      <c r="Q16" s="178"/>
      <c r="R16" s="159"/>
    </row>
    <row r="17" spans="1:18" ht="29.25" customHeight="1" x14ac:dyDescent="0.2">
      <c r="A17" s="77">
        <v>8</v>
      </c>
      <c r="B17" s="77" t="s">
        <v>379</v>
      </c>
      <c r="C17" s="78" t="s">
        <v>396</v>
      </c>
      <c r="D17" s="79">
        <v>44467</v>
      </c>
      <c r="E17" s="79">
        <v>44472</v>
      </c>
      <c r="F17" s="77">
        <v>2</v>
      </c>
      <c r="G17" s="77">
        <v>3</v>
      </c>
      <c r="H17" s="77"/>
      <c r="I17" s="77" t="s">
        <v>381</v>
      </c>
      <c r="J17" s="77"/>
      <c r="K17" s="77">
        <f>33+71+48+46</f>
        <v>198</v>
      </c>
      <c r="L17" s="77" t="s">
        <v>92</v>
      </c>
      <c r="M17" s="81" t="s">
        <v>274</v>
      </c>
      <c r="N17" s="181" t="s">
        <v>397</v>
      </c>
      <c r="O17" s="177"/>
      <c r="P17" s="177"/>
      <c r="Q17" s="178"/>
      <c r="R17" s="159"/>
    </row>
    <row r="18" spans="1:18" ht="33" customHeight="1" x14ac:dyDescent="0.2">
      <c r="A18" s="77">
        <v>9</v>
      </c>
      <c r="B18" s="77" t="s">
        <v>379</v>
      </c>
      <c r="C18" s="78" t="s">
        <v>398</v>
      </c>
      <c r="D18" s="79">
        <v>44472</v>
      </c>
      <c r="E18" s="79">
        <v>45207</v>
      </c>
      <c r="F18" s="77">
        <v>2</v>
      </c>
      <c r="G18" s="77">
        <v>4</v>
      </c>
      <c r="H18" s="77"/>
      <c r="I18" s="77" t="s">
        <v>381</v>
      </c>
      <c r="J18" s="77"/>
      <c r="K18" s="77">
        <f>61+54+61+67</f>
        <v>243</v>
      </c>
      <c r="L18" s="77" t="s">
        <v>92</v>
      </c>
      <c r="M18" s="81" t="s">
        <v>274</v>
      </c>
      <c r="N18" s="181" t="s">
        <v>399</v>
      </c>
      <c r="O18" s="177"/>
      <c r="P18" s="177"/>
      <c r="Q18" s="178"/>
      <c r="R18" s="159"/>
    </row>
    <row r="19" spans="1:18" ht="41.25" customHeight="1" x14ac:dyDescent="0.2">
      <c r="A19" s="77">
        <v>10</v>
      </c>
      <c r="B19" s="77" t="s">
        <v>379</v>
      </c>
      <c r="C19" s="78" t="s">
        <v>400</v>
      </c>
      <c r="D19" s="79">
        <v>44477</v>
      </c>
      <c r="E19" s="79">
        <v>44480</v>
      </c>
      <c r="F19" s="77">
        <v>2</v>
      </c>
      <c r="G19" s="77">
        <v>5</v>
      </c>
      <c r="H19" s="77"/>
      <c r="I19" s="77" t="s">
        <v>381</v>
      </c>
      <c r="J19" s="77"/>
      <c r="K19" s="77">
        <f>69+54+62</f>
        <v>185</v>
      </c>
      <c r="L19" s="77" t="s">
        <v>92</v>
      </c>
      <c r="M19" s="81" t="s">
        <v>274</v>
      </c>
      <c r="N19" s="181" t="s">
        <v>401</v>
      </c>
      <c r="O19" s="177"/>
      <c r="P19" s="177"/>
      <c r="Q19" s="178"/>
      <c r="R19" s="145"/>
    </row>
    <row r="20" spans="1:18" ht="34.5" customHeight="1" x14ac:dyDescent="0.2">
      <c r="A20" s="77">
        <v>11</v>
      </c>
      <c r="B20" s="77" t="s">
        <v>379</v>
      </c>
      <c r="C20" s="78" t="s">
        <v>402</v>
      </c>
      <c r="D20" s="79">
        <v>44484</v>
      </c>
      <c r="E20" s="79">
        <v>44492</v>
      </c>
      <c r="F20" s="77">
        <v>3</v>
      </c>
      <c r="G20" s="77">
        <v>1</v>
      </c>
      <c r="H20" s="77"/>
      <c r="I20" s="77" t="s">
        <v>381</v>
      </c>
      <c r="J20" s="77"/>
      <c r="K20" s="77">
        <f>29+53+66+42+29</f>
        <v>219</v>
      </c>
      <c r="L20" s="77" t="s">
        <v>92</v>
      </c>
      <c r="M20" s="81" t="s">
        <v>274</v>
      </c>
      <c r="N20" s="181" t="s">
        <v>403</v>
      </c>
      <c r="O20" s="177"/>
      <c r="P20" s="177"/>
      <c r="Q20" s="178"/>
      <c r="R20" s="209" t="s">
        <v>404</v>
      </c>
    </row>
    <row r="21" spans="1:18" ht="58.5" customHeight="1" x14ac:dyDescent="0.2">
      <c r="A21" s="77">
        <v>12</v>
      </c>
      <c r="B21" s="77" t="s">
        <v>379</v>
      </c>
      <c r="C21" s="78" t="s">
        <v>405</v>
      </c>
      <c r="D21" s="79">
        <v>44496</v>
      </c>
      <c r="E21" s="79">
        <v>44504</v>
      </c>
      <c r="F21" s="77">
        <v>3</v>
      </c>
      <c r="G21" s="77">
        <v>2</v>
      </c>
      <c r="H21" s="77"/>
      <c r="I21" s="77" t="s">
        <v>381</v>
      </c>
      <c r="J21" s="77"/>
      <c r="K21" s="77">
        <f>53+61+44+54</f>
        <v>212</v>
      </c>
      <c r="L21" s="77" t="s">
        <v>92</v>
      </c>
      <c r="M21" s="81" t="s">
        <v>274</v>
      </c>
      <c r="N21" s="181" t="s">
        <v>406</v>
      </c>
      <c r="O21" s="177"/>
      <c r="P21" s="177"/>
      <c r="Q21" s="178"/>
      <c r="R21" s="159"/>
    </row>
    <row r="22" spans="1:18" ht="14.25" customHeight="1" x14ac:dyDescent="0.2">
      <c r="A22" s="77">
        <v>13</v>
      </c>
      <c r="B22" s="77" t="s">
        <v>379</v>
      </c>
      <c r="C22" s="78" t="s">
        <v>407</v>
      </c>
      <c r="D22" s="79">
        <v>44509</v>
      </c>
      <c r="E22" s="79">
        <v>44513</v>
      </c>
      <c r="F22" s="77">
        <v>3</v>
      </c>
      <c r="G22" s="77">
        <v>3</v>
      </c>
      <c r="H22" s="77"/>
      <c r="I22" s="77" t="s">
        <v>381</v>
      </c>
      <c r="J22" s="77"/>
      <c r="K22" s="77">
        <f>22+54+36+40+62+26</f>
        <v>240</v>
      </c>
      <c r="L22" s="77" t="s">
        <v>92</v>
      </c>
      <c r="M22" s="81" t="s">
        <v>274</v>
      </c>
      <c r="N22" s="181" t="s">
        <v>408</v>
      </c>
      <c r="O22" s="177"/>
      <c r="P22" s="177"/>
      <c r="Q22" s="178"/>
      <c r="R22" s="159"/>
    </row>
    <row r="23" spans="1:18" ht="29.25" customHeight="1" x14ac:dyDescent="0.2">
      <c r="A23" s="77">
        <v>14</v>
      </c>
      <c r="B23" s="77" t="s">
        <v>379</v>
      </c>
      <c r="C23" s="78" t="s">
        <v>409</v>
      </c>
      <c r="D23" s="79">
        <v>44517</v>
      </c>
      <c r="E23" s="79">
        <v>44522</v>
      </c>
      <c r="F23" s="77">
        <v>3</v>
      </c>
      <c r="G23" s="77">
        <v>4</v>
      </c>
      <c r="H23" s="77"/>
      <c r="I23" s="77" t="s">
        <v>381</v>
      </c>
      <c r="J23" s="77"/>
      <c r="K23" s="77">
        <f>37+60+61+41</f>
        <v>199</v>
      </c>
      <c r="L23" s="77" t="s">
        <v>92</v>
      </c>
      <c r="M23" s="81" t="s">
        <v>274</v>
      </c>
      <c r="N23" s="181" t="s">
        <v>410</v>
      </c>
      <c r="O23" s="177"/>
      <c r="P23" s="177"/>
      <c r="Q23" s="178"/>
      <c r="R23" s="159"/>
    </row>
    <row r="24" spans="1:18" ht="14.25" customHeight="1" x14ac:dyDescent="0.2">
      <c r="A24" s="77">
        <v>15</v>
      </c>
      <c r="B24" s="77" t="s">
        <v>379</v>
      </c>
      <c r="C24" s="78" t="s">
        <v>411</v>
      </c>
      <c r="D24" s="79">
        <v>44525</v>
      </c>
      <c r="E24" s="79">
        <v>44529</v>
      </c>
      <c r="F24" s="77">
        <v>3</v>
      </c>
      <c r="G24" s="77">
        <v>5</v>
      </c>
      <c r="H24" s="77"/>
      <c r="I24" s="77" t="s">
        <v>381</v>
      </c>
      <c r="J24" s="77"/>
      <c r="K24" s="77">
        <f>85+41+80+46</f>
        <v>252</v>
      </c>
      <c r="L24" s="77" t="s">
        <v>92</v>
      </c>
      <c r="M24" s="81" t="s">
        <v>274</v>
      </c>
      <c r="N24" s="181" t="s">
        <v>412</v>
      </c>
      <c r="O24" s="177"/>
      <c r="P24" s="177"/>
      <c r="Q24" s="178"/>
      <c r="R24" s="159"/>
    </row>
    <row r="25" spans="1:18" ht="59.25" customHeight="1" x14ac:dyDescent="0.2">
      <c r="A25" s="77">
        <v>16</v>
      </c>
      <c r="B25" s="77" t="s">
        <v>379</v>
      </c>
      <c r="C25" s="78" t="s">
        <v>413</v>
      </c>
      <c r="D25" s="79">
        <v>44529</v>
      </c>
      <c r="E25" s="79">
        <v>44539</v>
      </c>
      <c r="F25" s="77">
        <v>4</v>
      </c>
      <c r="G25" s="77">
        <v>1</v>
      </c>
      <c r="H25" s="77"/>
      <c r="I25" s="77" t="s">
        <v>381</v>
      </c>
      <c r="J25" s="77"/>
      <c r="K25" s="77">
        <f>42+45+40+38+58</f>
        <v>223</v>
      </c>
      <c r="L25" s="77" t="s">
        <v>92</v>
      </c>
      <c r="M25" s="81" t="s">
        <v>274</v>
      </c>
      <c r="N25" s="181" t="s">
        <v>414</v>
      </c>
      <c r="O25" s="177"/>
      <c r="P25" s="177"/>
      <c r="Q25" s="178"/>
      <c r="R25" s="159"/>
    </row>
    <row r="26" spans="1:18" ht="60.75" customHeight="1" x14ac:dyDescent="0.2">
      <c r="A26" s="77">
        <v>17</v>
      </c>
      <c r="B26" s="77" t="s">
        <v>379</v>
      </c>
      <c r="C26" s="78" t="s">
        <v>415</v>
      </c>
      <c r="D26" s="79">
        <v>44539</v>
      </c>
      <c r="E26" s="79">
        <v>44545</v>
      </c>
      <c r="F26" s="77">
        <v>4</v>
      </c>
      <c r="G26" s="77">
        <v>2</v>
      </c>
      <c r="H26" s="77"/>
      <c r="I26" s="77" t="s">
        <v>381</v>
      </c>
      <c r="J26" s="77"/>
      <c r="K26" s="77">
        <f>48+59+22+51+69</f>
        <v>249</v>
      </c>
      <c r="L26" s="77"/>
      <c r="M26" s="81" t="s">
        <v>274</v>
      </c>
      <c r="N26" s="181" t="s">
        <v>416</v>
      </c>
      <c r="O26" s="177"/>
      <c r="P26" s="177"/>
      <c r="Q26" s="178"/>
      <c r="R26" s="159"/>
    </row>
    <row r="27" spans="1:18" ht="43.5" customHeight="1" x14ac:dyDescent="0.2">
      <c r="A27" s="77">
        <v>18</v>
      </c>
      <c r="B27" s="77" t="s">
        <v>379</v>
      </c>
      <c r="C27" s="78" t="s">
        <v>417</v>
      </c>
      <c r="D27" s="79">
        <v>44550</v>
      </c>
      <c r="E27" s="79">
        <v>44559</v>
      </c>
      <c r="F27" s="77">
        <v>4</v>
      </c>
      <c r="G27" s="77">
        <v>3</v>
      </c>
      <c r="H27" s="77"/>
      <c r="I27" s="77" t="s">
        <v>381</v>
      </c>
      <c r="J27" s="77"/>
      <c r="K27" s="77">
        <f>48+52+46+41+47</f>
        <v>234</v>
      </c>
      <c r="L27" s="77" t="s">
        <v>92</v>
      </c>
      <c r="M27" s="81" t="s">
        <v>274</v>
      </c>
      <c r="N27" s="181" t="s">
        <v>418</v>
      </c>
      <c r="O27" s="177"/>
      <c r="P27" s="177"/>
      <c r="Q27" s="178"/>
      <c r="R27" s="159"/>
    </row>
    <row r="28" spans="1:18" ht="57.75" customHeight="1" x14ac:dyDescent="0.2">
      <c r="A28" s="77">
        <v>19</v>
      </c>
      <c r="B28" s="77" t="s">
        <v>379</v>
      </c>
      <c r="C28" s="78" t="s">
        <v>419</v>
      </c>
      <c r="D28" s="79">
        <v>44514</v>
      </c>
      <c r="E28" s="79">
        <v>45250</v>
      </c>
      <c r="F28" s="77">
        <v>4</v>
      </c>
      <c r="G28" s="77">
        <v>4</v>
      </c>
      <c r="H28" s="77"/>
      <c r="I28" s="77" t="s">
        <v>381</v>
      </c>
      <c r="J28" s="77"/>
      <c r="K28" s="77">
        <f>85+88</f>
        <v>173</v>
      </c>
      <c r="L28" s="77" t="s">
        <v>92</v>
      </c>
      <c r="M28" s="81" t="s">
        <v>274</v>
      </c>
      <c r="N28" s="181" t="s">
        <v>420</v>
      </c>
      <c r="O28" s="177"/>
      <c r="P28" s="177"/>
      <c r="Q28" s="178"/>
      <c r="R28" s="145"/>
    </row>
    <row r="29" spans="1:18" ht="14.25" customHeight="1" x14ac:dyDescent="0.2">
      <c r="A29" s="196" t="s">
        <v>160</v>
      </c>
      <c r="B29" s="178"/>
      <c r="C29" s="206" t="s">
        <v>421</v>
      </c>
      <c r="D29" s="178"/>
      <c r="E29" s="196" t="s">
        <v>162</v>
      </c>
      <c r="F29" s="178"/>
      <c r="G29" s="200" t="s">
        <v>422</v>
      </c>
      <c r="H29" s="177"/>
      <c r="I29" s="177"/>
      <c r="J29" s="178"/>
      <c r="K29" s="196" t="s">
        <v>164</v>
      </c>
      <c r="L29" s="178"/>
      <c r="M29" s="206" t="s">
        <v>165</v>
      </c>
      <c r="N29" s="177"/>
      <c r="O29" s="177"/>
      <c r="P29" s="177"/>
      <c r="Q29" s="178"/>
      <c r="R29" s="25"/>
    </row>
    <row r="30" spans="1:18" ht="14.25" customHeight="1" x14ac:dyDescent="0.2">
      <c r="A30" s="196" t="s">
        <v>166</v>
      </c>
      <c r="B30" s="178"/>
      <c r="C30" s="206"/>
      <c r="D30" s="178"/>
      <c r="E30" s="196" t="s">
        <v>166</v>
      </c>
      <c r="F30" s="178"/>
      <c r="G30" s="200" t="s">
        <v>206</v>
      </c>
      <c r="H30" s="177"/>
      <c r="I30" s="177"/>
      <c r="J30" s="178"/>
      <c r="K30" s="196" t="s">
        <v>169</v>
      </c>
      <c r="L30" s="178"/>
      <c r="M30" s="206" t="s">
        <v>423</v>
      </c>
      <c r="N30" s="177"/>
      <c r="O30" s="177"/>
      <c r="P30" s="177"/>
      <c r="Q30" s="178"/>
      <c r="R30" s="25"/>
    </row>
    <row r="31" spans="1:18" ht="14.25" customHeight="1" x14ac:dyDescent="0.2">
      <c r="A31" s="196" t="s">
        <v>171</v>
      </c>
      <c r="B31" s="178"/>
      <c r="C31" s="206"/>
      <c r="D31" s="178"/>
      <c r="E31" s="196" t="s">
        <v>171</v>
      </c>
      <c r="F31" s="178"/>
      <c r="G31" s="200"/>
      <c r="H31" s="177"/>
      <c r="I31" s="177"/>
      <c r="J31" s="178"/>
      <c r="K31" s="196" t="s">
        <v>171</v>
      </c>
      <c r="L31" s="178"/>
      <c r="M31" s="206"/>
      <c r="N31" s="177"/>
      <c r="O31" s="177"/>
      <c r="P31" s="177"/>
      <c r="Q31" s="178"/>
      <c r="R31" s="25"/>
    </row>
    <row r="32" spans="1:18" ht="14.25" customHeight="1" x14ac:dyDescent="0.2">
      <c r="A32" s="196" t="s">
        <v>189</v>
      </c>
      <c r="B32" s="178"/>
      <c r="C32" s="208">
        <v>45593</v>
      </c>
      <c r="D32" s="178"/>
      <c r="E32" s="196" t="s">
        <v>189</v>
      </c>
      <c r="F32" s="178"/>
      <c r="G32" s="208">
        <v>45593</v>
      </c>
      <c r="H32" s="177"/>
      <c r="I32" s="177"/>
      <c r="J32" s="178"/>
      <c r="K32" s="196" t="s">
        <v>172</v>
      </c>
      <c r="L32" s="178"/>
      <c r="M32" s="208">
        <v>45593</v>
      </c>
      <c r="N32" s="177"/>
      <c r="O32" s="177"/>
      <c r="P32" s="177"/>
      <c r="Q32" s="178"/>
      <c r="R32" s="25"/>
    </row>
  </sheetData>
  <mergeCells count="68">
    <mergeCell ref="M30:Q30"/>
    <mergeCell ref="M31:Q31"/>
    <mergeCell ref="M32:Q32"/>
    <mergeCell ref="A7:B7"/>
    <mergeCell ref="D7:Q7"/>
    <mergeCell ref="A8:A9"/>
    <mergeCell ref="N13:Q13"/>
    <mergeCell ref="N14:Q14"/>
    <mergeCell ref="A32:B32"/>
    <mergeCell ref="G32:J32"/>
    <mergeCell ref="C32:D32"/>
    <mergeCell ref="E32:F32"/>
    <mergeCell ref="K30:L30"/>
    <mergeCell ref="K31:L31"/>
    <mergeCell ref="K32:L32"/>
    <mergeCell ref="N1:Q1"/>
    <mergeCell ref="N2:Q2"/>
    <mergeCell ref="C3:M4"/>
    <mergeCell ref="N3:Q3"/>
    <mergeCell ref="N4:Q4"/>
    <mergeCell ref="A1:B4"/>
    <mergeCell ref="C1:M2"/>
    <mergeCell ref="K8:K9"/>
    <mergeCell ref="L8:L9"/>
    <mergeCell ref="K29:L29"/>
    <mergeCell ref="A5:C5"/>
    <mergeCell ref="D5:Q5"/>
    <mergeCell ref="A6:C6"/>
    <mergeCell ref="D6:Q6"/>
    <mergeCell ref="B8:B9"/>
    <mergeCell ref="C8:C9"/>
    <mergeCell ref="A29:B29"/>
    <mergeCell ref="C29:D29"/>
    <mergeCell ref="E29:F29"/>
    <mergeCell ref="D8:E8"/>
    <mergeCell ref="F8:J8"/>
    <mergeCell ref="A30:B30"/>
    <mergeCell ref="G30:J30"/>
    <mergeCell ref="C30:D30"/>
    <mergeCell ref="E30:F30"/>
    <mergeCell ref="A31:B31"/>
    <mergeCell ref="C31:D31"/>
    <mergeCell ref="E31:F31"/>
    <mergeCell ref="G31:J31"/>
    <mergeCell ref="R20:R28"/>
    <mergeCell ref="N21:Q21"/>
    <mergeCell ref="N22:Q22"/>
    <mergeCell ref="N23:Q23"/>
    <mergeCell ref="N24:Q24"/>
    <mergeCell ref="N25:Q25"/>
    <mergeCell ref="N26:Q26"/>
    <mergeCell ref="N27:Q27"/>
    <mergeCell ref="N28:Q28"/>
    <mergeCell ref="N20:Q20"/>
    <mergeCell ref="M8:M9"/>
    <mergeCell ref="N8:Q9"/>
    <mergeCell ref="N15:Q15"/>
    <mergeCell ref="N16:Q16"/>
    <mergeCell ref="G29:J29"/>
    <mergeCell ref="M29:Q29"/>
    <mergeCell ref="R8:R9"/>
    <mergeCell ref="N10:Q10"/>
    <mergeCell ref="R10:R19"/>
    <mergeCell ref="N11:Q11"/>
    <mergeCell ref="N12:Q12"/>
    <mergeCell ref="N19:Q19"/>
    <mergeCell ref="N17:Q17"/>
    <mergeCell ref="N18:Q18"/>
  </mergeCells>
  <pageMargins left="0.34" right="0.7" top="0.75" bottom="0.75" header="0" footer="0"/>
  <pageSetup fitToHeight="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R56"/>
  <sheetViews>
    <sheetView workbookViewId="0"/>
  </sheetViews>
  <sheetFormatPr baseColWidth="10" defaultColWidth="12.625" defaultRowHeight="15" customHeight="1" x14ac:dyDescent="0.2"/>
  <cols>
    <col min="1" max="1" width="6.25" customWidth="1"/>
    <col min="2" max="2" width="11" customWidth="1"/>
    <col min="3" max="3" width="31.25" customWidth="1"/>
    <col min="4" max="4" width="8.875" customWidth="1"/>
    <col min="5" max="5" width="11" customWidth="1"/>
    <col min="6" max="6" width="5.375" customWidth="1"/>
    <col min="7" max="7" width="8" customWidth="1"/>
    <col min="8" max="8" width="5.875" customWidth="1"/>
    <col min="9" max="9" width="8" customWidth="1"/>
    <col min="10" max="10" width="3.25" customWidth="1"/>
    <col min="11" max="11" width="7.25" customWidth="1"/>
    <col min="12" max="12" width="7.375" customWidth="1"/>
    <col min="13" max="14" width="8.125" customWidth="1"/>
    <col min="15" max="15" width="3.5" customWidth="1"/>
    <col min="16" max="16" width="5" customWidth="1"/>
    <col min="17" max="17" width="4.875" customWidth="1"/>
    <col min="18" max="18" width="11" customWidth="1"/>
    <col min="19" max="26" width="10.625" customWidth="1"/>
  </cols>
  <sheetData>
    <row r="1" spans="1:18" ht="14.25" customHeight="1" x14ac:dyDescent="0.2">
      <c r="A1" s="252" t="e">
        <f>+A1:Q11D11A1:Q12</f>
        <v>#NAME?</v>
      </c>
      <c r="B1" s="249"/>
      <c r="C1" s="247" t="s">
        <v>62</v>
      </c>
      <c r="D1" s="248"/>
      <c r="E1" s="248"/>
      <c r="F1" s="248"/>
      <c r="G1" s="248"/>
      <c r="H1" s="248"/>
      <c r="I1" s="248"/>
      <c r="J1" s="248"/>
      <c r="K1" s="248"/>
      <c r="L1" s="248"/>
      <c r="M1" s="249"/>
      <c r="N1" s="246" t="s">
        <v>63</v>
      </c>
      <c r="O1" s="231"/>
      <c r="P1" s="231"/>
      <c r="Q1" s="232"/>
      <c r="R1" s="25"/>
    </row>
    <row r="2" spans="1:18" ht="14.25" customHeight="1" x14ac:dyDescent="0.2">
      <c r="A2" s="253"/>
      <c r="B2" s="254"/>
      <c r="C2" s="250"/>
      <c r="D2" s="234"/>
      <c r="E2" s="234"/>
      <c r="F2" s="234"/>
      <c r="G2" s="234"/>
      <c r="H2" s="234"/>
      <c r="I2" s="234"/>
      <c r="J2" s="234"/>
      <c r="K2" s="234"/>
      <c r="L2" s="234"/>
      <c r="M2" s="235"/>
      <c r="N2" s="246" t="s">
        <v>193</v>
      </c>
      <c r="O2" s="231"/>
      <c r="P2" s="231"/>
      <c r="Q2" s="232"/>
      <c r="R2" s="25"/>
    </row>
    <row r="3" spans="1:18" ht="14.25" customHeight="1" x14ac:dyDescent="0.2">
      <c r="A3" s="253"/>
      <c r="B3" s="254"/>
      <c r="C3" s="247" t="s">
        <v>65</v>
      </c>
      <c r="D3" s="248"/>
      <c r="E3" s="248"/>
      <c r="F3" s="248"/>
      <c r="G3" s="248"/>
      <c r="H3" s="248"/>
      <c r="I3" s="248"/>
      <c r="J3" s="248"/>
      <c r="K3" s="248"/>
      <c r="L3" s="248"/>
      <c r="M3" s="249"/>
      <c r="N3" s="251" t="s">
        <v>66</v>
      </c>
      <c r="O3" s="231"/>
      <c r="P3" s="231"/>
      <c r="Q3" s="232"/>
      <c r="R3" s="25"/>
    </row>
    <row r="4" spans="1:18" ht="14.25" customHeight="1" x14ac:dyDescent="0.2">
      <c r="A4" s="250"/>
      <c r="B4" s="235"/>
      <c r="C4" s="250"/>
      <c r="D4" s="234"/>
      <c r="E4" s="234"/>
      <c r="F4" s="234"/>
      <c r="G4" s="234"/>
      <c r="H4" s="234"/>
      <c r="I4" s="234"/>
      <c r="J4" s="234"/>
      <c r="K4" s="234"/>
      <c r="L4" s="234"/>
      <c r="M4" s="235"/>
      <c r="N4" s="251" t="s">
        <v>67</v>
      </c>
      <c r="O4" s="231"/>
      <c r="P4" s="231"/>
      <c r="Q4" s="232"/>
      <c r="R4" s="25"/>
    </row>
    <row r="5" spans="1:18" ht="14.25" customHeight="1" x14ac:dyDescent="0.2">
      <c r="A5" s="230" t="s">
        <v>68</v>
      </c>
      <c r="B5" s="231"/>
      <c r="C5" s="232"/>
      <c r="D5" s="259" t="s">
        <v>69</v>
      </c>
      <c r="E5" s="231"/>
      <c r="F5" s="231"/>
      <c r="G5" s="231"/>
      <c r="H5" s="231"/>
      <c r="I5" s="231"/>
      <c r="J5" s="231"/>
      <c r="K5" s="231"/>
      <c r="L5" s="231"/>
      <c r="M5" s="231"/>
      <c r="N5" s="231"/>
      <c r="O5" s="231"/>
      <c r="P5" s="231"/>
      <c r="Q5" s="232"/>
      <c r="R5" s="25"/>
    </row>
    <row r="6" spans="1:18" ht="14.25" customHeight="1" x14ac:dyDescent="0.2">
      <c r="A6" s="230" t="s">
        <v>70</v>
      </c>
      <c r="B6" s="231"/>
      <c r="C6" s="232"/>
      <c r="D6" s="244" t="s">
        <v>424</v>
      </c>
      <c r="E6" s="231"/>
      <c r="F6" s="231"/>
      <c r="G6" s="231"/>
      <c r="H6" s="231"/>
      <c r="I6" s="231"/>
      <c r="J6" s="231"/>
      <c r="K6" s="231"/>
      <c r="L6" s="231"/>
      <c r="M6" s="231"/>
      <c r="N6" s="231"/>
      <c r="O6" s="231"/>
      <c r="P6" s="231"/>
      <c r="Q6" s="232"/>
      <c r="R6" s="25"/>
    </row>
    <row r="7" spans="1:18" ht="14.25" customHeight="1" x14ac:dyDescent="0.2">
      <c r="A7" s="244" t="s">
        <v>175</v>
      </c>
      <c r="B7" s="232"/>
      <c r="C7" s="82" t="s">
        <v>72</v>
      </c>
      <c r="D7" s="260" t="s">
        <v>196</v>
      </c>
      <c r="E7" s="231"/>
      <c r="F7" s="231"/>
      <c r="G7" s="231"/>
      <c r="H7" s="231"/>
      <c r="I7" s="231"/>
      <c r="J7" s="231"/>
      <c r="K7" s="231"/>
      <c r="L7" s="231"/>
      <c r="M7" s="231"/>
      <c r="N7" s="231"/>
      <c r="O7" s="231"/>
      <c r="P7" s="231"/>
      <c r="Q7" s="232"/>
      <c r="R7" s="25"/>
    </row>
    <row r="8" spans="1:18" ht="14.25" customHeight="1" x14ac:dyDescent="0.2">
      <c r="A8" s="258" t="s">
        <v>75</v>
      </c>
      <c r="B8" s="256" t="s">
        <v>76</v>
      </c>
      <c r="C8" s="258" t="s">
        <v>77</v>
      </c>
      <c r="D8" s="255" t="s">
        <v>78</v>
      </c>
      <c r="E8" s="232"/>
      <c r="F8" s="255" t="s">
        <v>79</v>
      </c>
      <c r="G8" s="231"/>
      <c r="H8" s="231"/>
      <c r="I8" s="231"/>
      <c r="J8" s="232"/>
      <c r="K8" s="258" t="s">
        <v>80</v>
      </c>
      <c r="L8" s="256" t="s">
        <v>81</v>
      </c>
      <c r="M8" s="258" t="s">
        <v>82</v>
      </c>
      <c r="N8" s="264" t="s">
        <v>83</v>
      </c>
      <c r="O8" s="248"/>
      <c r="P8" s="248"/>
      <c r="Q8" s="248"/>
      <c r="R8" s="221" t="s">
        <v>74</v>
      </c>
    </row>
    <row r="9" spans="1:18" ht="33.75" customHeight="1" x14ac:dyDescent="0.2">
      <c r="A9" s="257"/>
      <c r="B9" s="257"/>
      <c r="C9" s="257"/>
      <c r="D9" s="83" t="s">
        <v>84</v>
      </c>
      <c r="E9" s="83" t="s">
        <v>85</v>
      </c>
      <c r="F9" s="83" t="s">
        <v>86</v>
      </c>
      <c r="G9" s="83" t="s">
        <v>87</v>
      </c>
      <c r="H9" s="83" t="s">
        <v>88</v>
      </c>
      <c r="I9" s="83" t="s">
        <v>89</v>
      </c>
      <c r="J9" s="83" t="s">
        <v>90</v>
      </c>
      <c r="K9" s="257"/>
      <c r="L9" s="257"/>
      <c r="M9" s="257"/>
      <c r="N9" s="250"/>
      <c r="O9" s="234"/>
      <c r="P9" s="234"/>
      <c r="Q9" s="234"/>
      <c r="R9" s="145"/>
    </row>
    <row r="10" spans="1:18" ht="226.5" customHeight="1" x14ac:dyDescent="0.2">
      <c r="A10" s="84">
        <v>1</v>
      </c>
      <c r="B10" s="84" t="s">
        <v>47</v>
      </c>
      <c r="C10" s="85" t="s">
        <v>425</v>
      </c>
      <c r="D10" s="86">
        <v>43467</v>
      </c>
      <c r="E10" s="86">
        <v>43469</v>
      </c>
      <c r="F10" s="84">
        <v>1</v>
      </c>
      <c r="G10" s="84">
        <v>1</v>
      </c>
      <c r="H10" s="84"/>
      <c r="I10" s="85"/>
      <c r="J10" s="84"/>
      <c r="K10" s="84">
        <v>197</v>
      </c>
      <c r="L10" s="84" t="s">
        <v>218</v>
      </c>
      <c r="M10" s="84" t="s">
        <v>198</v>
      </c>
      <c r="N10" s="87"/>
      <c r="O10" s="88"/>
      <c r="P10" s="88"/>
      <c r="Q10" s="88"/>
      <c r="R10" s="265" t="s">
        <v>426</v>
      </c>
    </row>
    <row r="11" spans="1:18" ht="213.75" customHeight="1" x14ac:dyDescent="0.2">
      <c r="A11" s="84">
        <v>2</v>
      </c>
      <c r="B11" s="84" t="s">
        <v>47</v>
      </c>
      <c r="C11" s="85" t="s">
        <v>427</v>
      </c>
      <c r="D11" s="86">
        <v>43469</v>
      </c>
      <c r="E11" s="86">
        <v>43474</v>
      </c>
      <c r="F11" s="84"/>
      <c r="G11" s="84">
        <v>2</v>
      </c>
      <c r="H11" s="84"/>
      <c r="I11" s="85"/>
      <c r="J11" s="84"/>
      <c r="K11" s="84">
        <v>192</v>
      </c>
      <c r="L11" s="84" t="s">
        <v>218</v>
      </c>
      <c r="M11" s="84" t="s">
        <v>198</v>
      </c>
      <c r="N11" s="89"/>
      <c r="O11" s="90"/>
      <c r="P11" s="90"/>
      <c r="Q11" s="90"/>
      <c r="R11" s="159"/>
    </row>
    <row r="12" spans="1:18" ht="217.5" customHeight="1" x14ac:dyDescent="0.2">
      <c r="A12" s="84">
        <v>3</v>
      </c>
      <c r="B12" s="84" t="s">
        <v>47</v>
      </c>
      <c r="C12" s="85" t="s">
        <v>428</v>
      </c>
      <c r="D12" s="86">
        <v>43474</v>
      </c>
      <c r="E12" s="86">
        <v>43476</v>
      </c>
      <c r="F12" s="84"/>
      <c r="G12" s="84">
        <v>3</v>
      </c>
      <c r="H12" s="84"/>
      <c r="I12" s="85"/>
      <c r="J12" s="84"/>
      <c r="K12" s="84">
        <v>187</v>
      </c>
      <c r="L12" s="84" t="s">
        <v>218</v>
      </c>
      <c r="M12" s="84" t="s">
        <v>198</v>
      </c>
      <c r="N12" s="89"/>
      <c r="O12" s="90"/>
      <c r="P12" s="90"/>
      <c r="Q12" s="90"/>
      <c r="R12" s="159"/>
    </row>
    <row r="13" spans="1:18" ht="262.5" customHeight="1" x14ac:dyDescent="0.2">
      <c r="A13" s="85">
        <v>4</v>
      </c>
      <c r="B13" s="84" t="s">
        <v>47</v>
      </c>
      <c r="C13" s="85" t="s">
        <v>429</v>
      </c>
      <c r="D13" s="86">
        <v>43566</v>
      </c>
      <c r="E13" s="86">
        <v>43570</v>
      </c>
      <c r="F13" s="84"/>
      <c r="G13" s="84">
        <v>4</v>
      </c>
      <c r="H13" s="84"/>
      <c r="I13" s="84"/>
      <c r="J13" s="84"/>
      <c r="K13" s="84">
        <v>200</v>
      </c>
      <c r="L13" s="84" t="s">
        <v>218</v>
      </c>
      <c r="M13" s="84" t="s">
        <v>198</v>
      </c>
      <c r="N13" s="89"/>
      <c r="O13" s="90"/>
      <c r="P13" s="90"/>
      <c r="Q13" s="90"/>
      <c r="R13" s="159"/>
    </row>
    <row r="14" spans="1:18" ht="201" customHeight="1" x14ac:dyDescent="0.2">
      <c r="A14" s="85">
        <v>5</v>
      </c>
      <c r="B14" s="84" t="s">
        <v>47</v>
      </c>
      <c r="C14" s="85" t="s">
        <v>430</v>
      </c>
      <c r="D14" s="86">
        <v>43480</v>
      </c>
      <c r="E14" s="86">
        <v>43482</v>
      </c>
      <c r="F14" s="84"/>
      <c r="G14" s="84">
        <v>5</v>
      </c>
      <c r="H14" s="84"/>
      <c r="I14" s="84"/>
      <c r="J14" s="84"/>
      <c r="K14" s="84">
        <v>200</v>
      </c>
      <c r="L14" s="84" t="s">
        <v>218</v>
      </c>
      <c r="M14" s="84" t="s">
        <v>198</v>
      </c>
      <c r="N14" s="89"/>
      <c r="O14" s="90"/>
      <c r="P14" s="90"/>
      <c r="Q14" s="90"/>
      <c r="R14" s="159"/>
    </row>
    <row r="15" spans="1:18" ht="233.25" customHeight="1" x14ac:dyDescent="0.2">
      <c r="A15" s="85">
        <v>6</v>
      </c>
      <c r="B15" s="84" t="s">
        <v>47</v>
      </c>
      <c r="C15" s="91" t="s">
        <v>431</v>
      </c>
      <c r="D15" s="86">
        <v>43482</v>
      </c>
      <c r="E15" s="86">
        <v>43483</v>
      </c>
      <c r="F15" s="84">
        <v>2</v>
      </c>
      <c r="G15" s="84">
        <v>1</v>
      </c>
      <c r="H15" s="84"/>
      <c r="I15" s="84"/>
      <c r="J15" s="84"/>
      <c r="K15" s="84">
        <v>200</v>
      </c>
      <c r="L15" s="84" t="s">
        <v>218</v>
      </c>
      <c r="M15" s="84" t="s">
        <v>198</v>
      </c>
      <c r="N15" s="89"/>
      <c r="O15" s="90"/>
      <c r="P15" s="90"/>
      <c r="Q15" s="90"/>
      <c r="R15" s="159"/>
    </row>
    <row r="16" spans="1:18" ht="189.75" customHeight="1" x14ac:dyDescent="0.2">
      <c r="A16" s="85">
        <v>7</v>
      </c>
      <c r="B16" s="84" t="s">
        <v>47</v>
      </c>
      <c r="C16" s="85" t="s">
        <v>432</v>
      </c>
      <c r="D16" s="86">
        <v>43483</v>
      </c>
      <c r="E16" s="86">
        <v>43486</v>
      </c>
      <c r="F16" s="84"/>
      <c r="G16" s="84">
        <v>2</v>
      </c>
      <c r="H16" s="84"/>
      <c r="I16" s="84"/>
      <c r="J16" s="84"/>
      <c r="K16" s="84">
        <v>200</v>
      </c>
      <c r="L16" s="84" t="s">
        <v>218</v>
      </c>
      <c r="M16" s="84" t="s">
        <v>198</v>
      </c>
      <c r="N16" s="89"/>
      <c r="O16" s="90"/>
      <c r="P16" s="90"/>
      <c r="Q16" s="90"/>
      <c r="R16" s="159"/>
    </row>
    <row r="17" spans="1:18" ht="245.25" customHeight="1" x14ac:dyDescent="0.2">
      <c r="A17" s="85">
        <v>8</v>
      </c>
      <c r="B17" s="84" t="s">
        <v>47</v>
      </c>
      <c r="C17" s="85" t="s">
        <v>433</v>
      </c>
      <c r="D17" s="86">
        <v>43486</v>
      </c>
      <c r="E17" s="86">
        <v>43488</v>
      </c>
      <c r="F17" s="84"/>
      <c r="G17" s="84">
        <v>3</v>
      </c>
      <c r="H17" s="84"/>
      <c r="I17" s="84"/>
      <c r="J17" s="84"/>
      <c r="K17" s="84">
        <v>202</v>
      </c>
      <c r="L17" s="84" t="s">
        <v>218</v>
      </c>
      <c r="M17" s="84" t="s">
        <v>198</v>
      </c>
      <c r="N17" s="89"/>
      <c r="O17" s="90"/>
      <c r="P17" s="90"/>
      <c r="Q17" s="90"/>
      <c r="R17" s="159"/>
    </row>
    <row r="18" spans="1:18" ht="263.25" customHeight="1" x14ac:dyDescent="0.2">
      <c r="A18" s="85">
        <v>9</v>
      </c>
      <c r="B18" s="84" t="s">
        <v>47</v>
      </c>
      <c r="C18" s="85" t="s">
        <v>434</v>
      </c>
      <c r="D18" s="86">
        <v>43488</v>
      </c>
      <c r="E18" s="86">
        <v>43489</v>
      </c>
      <c r="F18" s="84"/>
      <c r="G18" s="84">
        <v>4</v>
      </c>
      <c r="H18" s="84"/>
      <c r="I18" s="84"/>
      <c r="J18" s="84"/>
      <c r="K18" s="84">
        <v>201</v>
      </c>
      <c r="L18" s="84" t="s">
        <v>218</v>
      </c>
      <c r="M18" s="84" t="s">
        <v>198</v>
      </c>
      <c r="N18" s="89"/>
      <c r="O18" s="90"/>
      <c r="P18" s="90"/>
      <c r="Q18" s="90"/>
      <c r="R18" s="159"/>
    </row>
    <row r="19" spans="1:18" ht="223.5" customHeight="1" x14ac:dyDescent="0.2">
      <c r="A19" s="85">
        <v>10</v>
      </c>
      <c r="B19" s="84" t="s">
        <v>47</v>
      </c>
      <c r="C19" s="85" t="s">
        <v>435</v>
      </c>
      <c r="D19" s="86">
        <v>43489</v>
      </c>
      <c r="E19" s="86">
        <v>43491</v>
      </c>
      <c r="F19" s="84"/>
      <c r="G19" s="84">
        <v>5</v>
      </c>
      <c r="H19" s="84"/>
      <c r="I19" s="84"/>
      <c r="J19" s="84"/>
      <c r="K19" s="84">
        <v>198</v>
      </c>
      <c r="L19" s="84" t="s">
        <v>218</v>
      </c>
      <c r="M19" s="84" t="s">
        <v>198</v>
      </c>
      <c r="N19" s="92"/>
      <c r="O19" s="93"/>
      <c r="P19" s="93"/>
      <c r="Q19" s="93"/>
      <c r="R19" s="145"/>
    </row>
    <row r="20" spans="1:18" ht="228.75" customHeight="1" x14ac:dyDescent="0.2">
      <c r="A20" s="85">
        <v>11</v>
      </c>
      <c r="B20" s="84" t="s">
        <v>47</v>
      </c>
      <c r="C20" s="85" t="s">
        <v>436</v>
      </c>
      <c r="D20" s="86">
        <v>43491</v>
      </c>
      <c r="E20" s="86">
        <v>43494</v>
      </c>
      <c r="F20" s="84">
        <v>3</v>
      </c>
      <c r="G20" s="84">
        <v>1</v>
      </c>
      <c r="H20" s="84"/>
      <c r="I20" s="84"/>
      <c r="J20" s="84"/>
      <c r="K20" s="84">
        <v>197</v>
      </c>
      <c r="L20" s="84" t="s">
        <v>218</v>
      </c>
      <c r="M20" s="84" t="s">
        <v>198</v>
      </c>
      <c r="N20" s="266"/>
      <c r="O20" s="231"/>
      <c r="P20" s="231"/>
      <c r="Q20" s="262"/>
      <c r="R20" s="265" t="s">
        <v>437</v>
      </c>
    </row>
    <row r="21" spans="1:18" ht="225" customHeight="1" x14ac:dyDescent="0.2">
      <c r="A21" s="85">
        <v>12</v>
      </c>
      <c r="B21" s="84" t="s">
        <v>47</v>
      </c>
      <c r="C21" s="85" t="s">
        <v>438</v>
      </c>
      <c r="D21" s="86">
        <v>43494</v>
      </c>
      <c r="E21" s="86">
        <v>42398</v>
      </c>
      <c r="F21" s="84"/>
      <c r="G21" s="84">
        <v>2</v>
      </c>
      <c r="H21" s="84"/>
      <c r="I21" s="84"/>
      <c r="J21" s="84"/>
      <c r="K21" s="84">
        <v>200</v>
      </c>
      <c r="L21" s="84" t="s">
        <v>218</v>
      </c>
      <c r="M21" s="84" t="s">
        <v>198</v>
      </c>
      <c r="N21" s="267"/>
      <c r="O21" s="231"/>
      <c r="P21" s="231"/>
      <c r="Q21" s="262"/>
      <c r="R21" s="159"/>
    </row>
    <row r="22" spans="1:18" ht="234.75" customHeight="1" x14ac:dyDescent="0.2">
      <c r="A22" s="85">
        <v>13</v>
      </c>
      <c r="B22" s="84" t="s">
        <v>47</v>
      </c>
      <c r="C22" s="85" t="s">
        <v>439</v>
      </c>
      <c r="D22" s="86">
        <v>43494</v>
      </c>
      <c r="E22" s="86">
        <v>43495</v>
      </c>
      <c r="F22" s="84"/>
      <c r="G22" s="84">
        <v>3</v>
      </c>
      <c r="H22" s="84"/>
      <c r="I22" s="84"/>
      <c r="J22" s="84"/>
      <c r="K22" s="84">
        <v>200</v>
      </c>
      <c r="L22" s="84" t="s">
        <v>218</v>
      </c>
      <c r="M22" s="84" t="s">
        <v>198</v>
      </c>
      <c r="N22" s="261"/>
      <c r="O22" s="231"/>
      <c r="P22" s="231"/>
      <c r="Q22" s="262"/>
      <c r="R22" s="159"/>
    </row>
    <row r="23" spans="1:18" ht="265.5" customHeight="1" x14ac:dyDescent="0.2">
      <c r="A23" s="85">
        <v>14</v>
      </c>
      <c r="B23" s="84" t="s">
        <v>47</v>
      </c>
      <c r="C23" s="85" t="s">
        <v>440</v>
      </c>
      <c r="D23" s="86">
        <v>43495</v>
      </c>
      <c r="E23" s="86">
        <v>43496</v>
      </c>
      <c r="F23" s="84"/>
      <c r="G23" s="84">
        <v>4</v>
      </c>
      <c r="H23" s="84"/>
      <c r="I23" s="84"/>
      <c r="J23" s="84"/>
      <c r="K23" s="84">
        <v>200</v>
      </c>
      <c r="L23" s="84" t="s">
        <v>218</v>
      </c>
      <c r="M23" s="84" t="s">
        <v>198</v>
      </c>
      <c r="N23" s="263"/>
      <c r="O23" s="231"/>
      <c r="P23" s="231"/>
      <c r="Q23" s="262"/>
      <c r="R23" s="159"/>
    </row>
    <row r="24" spans="1:18" ht="262.5" customHeight="1" x14ac:dyDescent="0.2">
      <c r="A24" s="85">
        <v>15</v>
      </c>
      <c r="B24" s="84" t="s">
        <v>47</v>
      </c>
      <c r="C24" s="85" t="s">
        <v>441</v>
      </c>
      <c r="D24" s="86">
        <v>43496</v>
      </c>
      <c r="E24" s="86">
        <v>43497</v>
      </c>
      <c r="F24" s="84"/>
      <c r="G24" s="84">
        <v>5</v>
      </c>
      <c r="H24" s="84"/>
      <c r="I24" s="84"/>
      <c r="J24" s="84"/>
      <c r="K24" s="84">
        <v>200</v>
      </c>
      <c r="L24" s="84" t="s">
        <v>218</v>
      </c>
      <c r="M24" s="84" t="s">
        <v>198</v>
      </c>
      <c r="N24" s="94"/>
      <c r="O24" s="94"/>
      <c r="P24" s="94"/>
      <c r="Q24" s="95"/>
      <c r="R24" s="159"/>
    </row>
    <row r="25" spans="1:18" ht="303" customHeight="1" x14ac:dyDescent="0.2">
      <c r="A25" s="85">
        <v>16</v>
      </c>
      <c r="B25" s="84" t="s">
        <v>47</v>
      </c>
      <c r="C25" s="85" t="s">
        <v>442</v>
      </c>
      <c r="D25" s="86">
        <v>43497</v>
      </c>
      <c r="E25" s="86">
        <v>43498</v>
      </c>
      <c r="F25" s="84">
        <v>4</v>
      </c>
      <c r="G25" s="84">
        <v>1</v>
      </c>
      <c r="H25" s="84"/>
      <c r="I25" s="84"/>
      <c r="J25" s="84"/>
      <c r="K25" s="84">
        <v>205</v>
      </c>
      <c r="L25" s="84" t="s">
        <v>218</v>
      </c>
      <c r="M25" s="84" t="s">
        <v>198</v>
      </c>
      <c r="N25" s="94"/>
      <c r="O25" s="94"/>
      <c r="P25" s="94"/>
      <c r="Q25" s="95"/>
      <c r="R25" s="159"/>
    </row>
    <row r="26" spans="1:18" ht="291.75" customHeight="1" x14ac:dyDescent="0.2">
      <c r="A26" s="85">
        <v>17</v>
      </c>
      <c r="B26" s="84" t="s">
        <v>47</v>
      </c>
      <c r="C26" s="85" t="s">
        <v>443</v>
      </c>
      <c r="D26" s="86">
        <v>43498</v>
      </c>
      <c r="E26" s="86">
        <v>43500</v>
      </c>
      <c r="F26" s="84"/>
      <c r="G26" s="84">
        <v>2</v>
      </c>
      <c r="H26" s="84"/>
      <c r="I26" s="84"/>
      <c r="J26" s="84"/>
      <c r="K26" s="84">
        <v>204</v>
      </c>
      <c r="L26" s="84" t="s">
        <v>218</v>
      </c>
      <c r="M26" s="84" t="s">
        <v>198</v>
      </c>
      <c r="N26" s="94"/>
      <c r="O26" s="94"/>
      <c r="P26" s="94"/>
      <c r="Q26" s="95"/>
      <c r="R26" s="159"/>
    </row>
    <row r="27" spans="1:18" ht="263.25" customHeight="1" x14ac:dyDescent="0.2">
      <c r="A27" s="85">
        <v>18</v>
      </c>
      <c r="B27" s="84" t="s">
        <v>47</v>
      </c>
      <c r="C27" s="85" t="s">
        <v>444</v>
      </c>
      <c r="D27" s="86">
        <v>43500</v>
      </c>
      <c r="E27" s="86">
        <v>43501</v>
      </c>
      <c r="F27" s="84"/>
      <c r="G27" s="84">
        <v>3</v>
      </c>
      <c r="H27" s="84"/>
      <c r="I27" s="84"/>
      <c r="J27" s="84"/>
      <c r="K27" s="84">
        <v>203</v>
      </c>
      <c r="L27" s="84" t="s">
        <v>218</v>
      </c>
      <c r="M27" s="84" t="s">
        <v>198</v>
      </c>
      <c r="N27" s="94"/>
      <c r="O27" s="94"/>
      <c r="P27" s="94"/>
      <c r="Q27" s="95"/>
      <c r="R27" s="159"/>
    </row>
    <row r="28" spans="1:18" ht="252.75" customHeight="1" x14ac:dyDescent="0.2">
      <c r="A28" s="85">
        <v>19</v>
      </c>
      <c r="B28" s="84" t="s">
        <v>47</v>
      </c>
      <c r="C28" s="85" t="s">
        <v>445</v>
      </c>
      <c r="D28" s="86">
        <v>43501</v>
      </c>
      <c r="E28" s="86">
        <v>43502</v>
      </c>
      <c r="F28" s="84"/>
      <c r="G28" s="84">
        <v>4</v>
      </c>
      <c r="H28" s="84"/>
      <c r="I28" s="84"/>
      <c r="J28" s="84"/>
      <c r="K28" s="84">
        <v>200</v>
      </c>
      <c r="L28" s="84" t="s">
        <v>218</v>
      </c>
      <c r="M28" s="84" t="s">
        <v>198</v>
      </c>
      <c r="N28" s="94"/>
      <c r="O28" s="94"/>
      <c r="P28" s="94"/>
      <c r="Q28" s="95"/>
      <c r="R28" s="159"/>
    </row>
    <row r="29" spans="1:18" ht="234.75" customHeight="1" x14ac:dyDescent="0.2">
      <c r="A29" s="85">
        <v>20</v>
      </c>
      <c r="B29" s="84" t="s">
        <v>47</v>
      </c>
      <c r="C29" s="85" t="s">
        <v>446</v>
      </c>
      <c r="D29" s="86">
        <v>43502</v>
      </c>
      <c r="E29" s="86">
        <v>43503</v>
      </c>
      <c r="F29" s="84"/>
      <c r="G29" s="84">
        <v>5</v>
      </c>
      <c r="H29" s="84"/>
      <c r="I29" s="84"/>
      <c r="J29" s="84"/>
      <c r="K29" s="84">
        <v>200</v>
      </c>
      <c r="L29" s="84" t="s">
        <v>218</v>
      </c>
      <c r="M29" s="84" t="s">
        <v>198</v>
      </c>
      <c r="N29" s="94"/>
      <c r="O29" s="94"/>
      <c r="P29" s="94"/>
      <c r="Q29" s="95"/>
      <c r="R29" s="159"/>
    </row>
    <row r="30" spans="1:18" ht="300" customHeight="1" x14ac:dyDescent="0.2">
      <c r="A30" s="85">
        <v>22</v>
      </c>
      <c r="B30" s="84" t="s">
        <v>47</v>
      </c>
      <c r="C30" s="85" t="s">
        <v>447</v>
      </c>
      <c r="D30" s="86">
        <v>43503</v>
      </c>
      <c r="E30" s="86">
        <v>43505</v>
      </c>
      <c r="F30" s="84">
        <v>5</v>
      </c>
      <c r="G30" s="84">
        <v>1</v>
      </c>
      <c r="H30" s="84"/>
      <c r="I30" s="84"/>
      <c r="J30" s="84"/>
      <c r="K30" s="84">
        <v>205</v>
      </c>
      <c r="L30" s="84" t="s">
        <v>218</v>
      </c>
      <c r="M30" s="84" t="s">
        <v>198</v>
      </c>
      <c r="N30" s="94"/>
      <c r="O30" s="94"/>
      <c r="P30" s="94"/>
      <c r="Q30" s="95"/>
      <c r="R30" s="159"/>
    </row>
    <row r="31" spans="1:18" ht="239.25" customHeight="1" x14ac:dyDescent="0.2">
      <c r="A31" s="85">
        <v>23</v>
      </c>
      <c r="B31" s="84" t="s">
        <v>47</v>
      </c>
      <c r="C31" s="85" t="s">
        <v>448</v>
      </c>
      <c r="D31" s="86">
        <v>43505</v>
      </c>
      <c r="E31" s="86">
        <v>43507</v>
      </c>
      <c r="F31" s="84"/>
      <c r="G31" s="84">
        <v>2</v>
      </c>
      <c r="H31" s="84"/>
      <c r="I31" s="84"/>
      <c r="J31" s="84"/>
      <c r="K31" s="84">
        <v>203</v>
      </c>
      <c r="L31" s="84" t="s">
        <v>218</v>
      </c>
      <c r="M31" s="84" t="s">
        <v>198</v>
      </c>
      <c r="N31" s="94"/>
      <c r="O31" s="94"/>
      <c r="P31" s="94"/>
      <c r="Q31" s="95"/>
      <c r="R31" s="159"/>
    </row>
    <row r="32" spans="1:18" ht="339" customHeight="1" x14ac:dyDescent="0.2">
      <c r="A32" s="85">
        <v>24</v>
      </c>
      <c r="B32" s="84" t="s">
        <v>47</v>
      </c>
      <c r="C32" s="85" t="s">
        <v>449</v>
      </c>
      <c r="D32" s="86">
        <v>43507</v>
      </c>
      <c r="E32" s="86">
        <v>43509</v>
      </c>
      <c r="F32" s="84"/>
      <c r="G32" s="84">
        <v>3</v>
      </c>
      <c r="H32" s="84"/>
      <c r="I32" s="84"/>
      <c r="J32" s="84"/>
      <c r="K32" s="84">
        <v>209</v>
      </c>
      <c r="L32" s="84" t="s">
        <v>218</v>
      </c>
      <c r="M32" s="84" t="s">
        <v>198</v>
      </c>
      <c r="N32" s="94"/>
      <c r="O32" s="94"/>
      <c r="P32" s="94"/>
      <c r="Q32" s="95"/>
      <c r="R32" s="159"/>
    </row>
    <row r="33" spans="1:18" ht="274.5" customHeight="1" x14ac:dyDescent="0.2">
      <c r="A33" s="85">
        <v>25</v>
      </c>
      <c r="B33" s="84" t="s">
        <v>47</v>
      </c>
      <c r="C33" s="85" t="s">
        <v>450</v>
      </c>
      <c r="D33" s="86">
        <v>43509</v>
      </c>
      <c r="E33" s="86">
        <v>43510</v>
      </c>
      <c r="F33" s="84"/>
      <c r="G33" s="84">
        <v>4</v>
      </c>
      <c r="H33" s="84"/>
      <c r="I33" s="84"/>
      <c r="J33" s="84"/>
      <c r="K33" s="84">
        <v>200</v>
      </c>
      <c r="L33" s="84" t="s">
        <v>218</v>
      </c>
      <c r="M33" s="84" t="s">
        <v>198</v>
      </c>
      <c r="N33" s="94"/>
      <c r="O33" s="94"/>
      <c r="P33" s="94"/>
      <c r="Q33" s="95"/>
      <c r="R33" s="159"/>
    </row>
    <row r="34" spans="1:18" ht="15.75" customHeight="1" x14ac:dyDescent="0.2">
      <c r="A34" s="85">
        <v>26</v>
      </c>
      <c r="B34" s="84" t="s">
        <v>47</v>
      </c>
      <c r="C34" s="85">
        <v>22977276</v>
      </c>
      <c r="D34" s="86">
        <v>43503</v>
      </c>
      <c r="E34" s="86">
        <v>43503</v>
      </c>
      <c r="F34" s="84"/>
      <c r="G34" s="84">
        <v>5</v>
      </c>
      <c r="H34" s="84"/>
      <c r="I34" s="84"/>
      <c r="J34" s="84"/>
      <c r="K34" s="84">
        <v>49</v>
      </c>
      <c r="L34" s="84" t="s">
        <v>218</v>
      </c>
      <c r="M34" s="84" t="s">
        <v>198</v>
      </c>
      <c r="N34" s="94"/>
      <c r="O34" s="94"/>
      <c r="P34" s="94"/>
      <c r="Q34" s="95"/>
      <c r="R34" s="159"/>
    </row>
    <row r="35" spans="1:18" ht="268.5" customHeight="1" x14ac:dyDescent="0.2">
      <c r="A35" s="85">
        <v>27</v>
      </c>
      <c r="B35" s="84" t="s">
        <v>47</v>
      </c>
      <c r="C35" s="85" t="s">
        <v>451</v>
      </c>
      <c r="D35" s="86">
        <v>43510</v>
      </c>
      <c r="E35" s="96">
        <v>43511</v>
      </c>
      <c r="F35" s="84">
        <v>6</v>
      </c>
      <c r="G35" s="84">
        <v>1</v>
      </c>
      <c r="H35" s="84"/>
      <c r="I35" s="84"/>
      <c r="J35" s="84"/>
      <c r="K35" s="84">
        <v>200</v>
      </c>
      <c r="L35" s="84" t="s">
        <v>218</v>
      </c>
      <c r="M35" s="84" t="s">
        <v>198</v>
      </c>
      <c r="N35" s="94"/>
      <c r="O35" s="94"/>
      <c r="P35" s="94"/>
      <c r="Q35" s="95"/>
      <c r="R35" s="159"/>
    </row>
    <row r="36" spans="1:18" ht="270.75" customHeight="1" x14ac:dyDescent="0.2">
      <c r="A36" s="85">
        <v>28</v>
      </c>
      <c r="B36" s="84" t="s">
        <v>47</v>
      </c>
      <c r="C36" s="91" t="s">
        <v>452</v>
      </c>
      <c r="D36" s="86">
        <v>43511</v>
      </c>
      <c r="E36" s="86">
        <v>43514</v>
      </c>
      <c r="F36" s="84"/>
      <c r="G36" s="84">
        <v>2</v>
      </c>
      <c r="H36" s="84"/>
      <c r="I36" s="84"/>
      <c r="J36" s="84"/>
      <c r="K36" s="84">
        <v>200</v>
      </c>
      <c r="L36" s="84" t="s">
        <v>218</v>
      </c>
      <c r="M36" s="84" t="s">
        <v>198</v>
      </c>
      <c r="N36" s="94"/>
      <c r="O36" s="94"/>
      <c r="P36" s="94"/>
      <c r="Q36" s="95"/>
      <c r="R36" s="159"/>
    </row>
    <row r="37" spans="1:18" ht="210.75" customHeight="1" x14ac:dyDescent="0.2">
      <c r="A37" s="85">
        <v>29</v>
      </c>
      <c r="B37" s="84" t="s">
        <v>47</v>
      </c>
      <c r="C37" s="85" t="s">
        <v>453</v>
      </c>
      <c r="D37" s="86">
        <v>43514</v>
      </c>
      <c r="E37" s="86">
        <v>43515</v>
      </c>
      <c r="F37" s="84"/>
      <c r="G37" s="84">
        <v>3</v>
      </c>
      <c r="H37" s="84"/>
      <c r="I37" s="84"/>
      <c r="J37" s="84"/>
      <c r="K37" s="84">
        <v>200</v>
      </c>
      <c r="L37" s="84" t="s">
        <v>218</v>
      </c>
      <c r="M37" s="84" t="s">
        <v>198</v>
      </c>
      <c r="N37" s="94"/>
      <c r="O37" s="94"/>
      <c r="P37" s="94"/>
      <c r="Q37" s="95"/>
      <c r="R37" s="159"/>
    </row>
    <row r="38" spans="1:18" ht="267" customHeight="1" x14ac:dyDescent="0.2">
      <c r="A38" s="85">
        <v>30</v>
      </c>
      <c r="B38" s="84" t="s">
        <v>47</v>
      </c>
      <c r="C38" s="85" t="s">
        <v>454</v>
      </c>
      <c r="D38" s="86">
        <v>43515</v>
      </c>
      <c r="E38" s="86">
        <v>43517</v>
      </c>
      <c r="F38" s="84"/>
      <c r="G38" s="84">
        <v>4</v>
      </c>
      <c r="H38" s="84"/>
      <c r="I38" s="84"/>
      <c r="J38" s="84"/>
      <c r="K38" s="84">
        <v>210</v>
      </c>
      <c r="L38" s="84" t="s">
        <v>218</v>
      </c>
      <c r="M38" s="84" t="s">
        <v>198</v>
      </c>
      <c r="N38" s="94"/>
      <c r="O38" s="94"/>
      <c r="P38" s="94"/>
      <c r="Q38" s="95"/>
      <c r="R38" s="159"/>
    </row>
    <row r="39" spans="1:18" ht="319.5" customHeight="1" x14ac:dyDescent="0.2">
      <c r="A39" s="85">
        <v>31</v>
      </c>
      <c r="B39" s="84" t="s">
        <v>47</v>
      </c>
      <c r="C39" s="85" t="s">
        <v>455</v>
      </c>
      <c r="D39" s="86">
        <v>43517</v>
      </c>
      <c r="E39" s="86">
        <v>43519</v>
      </c>
      <c r="F39" s="84"/>
      <c r="G39" s="84">
        <v>5</v>
      </c>
      <c r="H39" s="84"/>
      <c r="I39" s="84"/>
      <c r="J39" s="84"/>
      <c r="K39" s="84">
        <v>208</v>
      </c>
      <c r="L39" s="84" t="s">
        <v>218</v>
      </c>
      <c r="M39" s="84" t="s">
        <v>198</v>
      </c>
      <c r="N39" s="94"/>
      <c r="O39" s="94"/>
      <c r="P39" s="94"/>
      <c r="Q39" s="95"/>
      <c r="R39" s="145"/>
    </row>
    <row r="40" spans="1:18" ht="79.5" customHeight="1" x14ac:dyDescent="0.2">
      <c r="A40" s="85">
        <v>32</v>
      </c>
      <c r="B40" s="84" t="s">
        <v>47</v>
      </c>
      <c r="C40" s="97" t="s">
        <v>456</v>
      </c>
      <c r="D40" s="86">
        <v>41612</v>
      </c>
      <c r="E40" s="86">
        <v>43146</v>
      </c>
      <c r="F40" s="84">
        <v>7</v>
      </c>
      <c r="G40" s="84">
        <v>1</v>
      </c>
      <c r="H40" s="84"/>
      <c r="I40" s="84"/>
      <c r="J40" s="84"/>
      <c r="K40" s="84">
        <v>209</v>
      </c>
      <c r="L40" s="84" t="s">
        <v>218</v>
      </c>
      <c r="M40" s="84" t="s">
        <v>198</v>
      </c>
      <c r="N40" s="94"/>
      <c r="O40" s="94"/>
      <c r="P40" s="94"/>
      <c r="Q40" s="95"/>
      <c r="R40" s="265" t="s">
        <v>457</v>
      </c>
    </row>
    <row r="41" spans="1:18" ht="138" customHeight="1" x14ac:dyDescent="0.2">
      <c r="A41" s="85">
        <v>33</v>
      </c>
      <c r="B41" s="84" t="s">
        <v>47</v>
      </c>
      <c r="C41" s="85" t="s">
        <v>458</v>
      </c>
      <c r="D41" s="86">
        <v>43245</v>
      </c>
      <c r="E41" s="86">
        <v>43537</v>
      </c>
      <c r="F41" s="84"/>
      <c r="G41" s="84">
        <v>2</v>
      </c>
      <c r="H41" s="84"/>
      <c r="I41" s="84"/>
      <c r="J41" s="84"/>
      <c r="K41" s="84">
        <v>210</v>
      </c>
      <c r="L41" s="84" t="s">
        <v>218</v>
      </c>
      <c r="M41" s="84" t="s">
        <v>198</v>
      </c>
      <c r="N41" s="94"/>
      <c r="O41" s="94"/>
      <c r="P41" s="94"/>
      <c r="Q41" s="95"/>
      <c r="R41" s="159"/>
    </row>
    <row r="42" spans="1:18" ht="75" customHeight="1" x14ac:dyDescent="0.2">
      <c r="A42" s="85">
        <v>34</v>
      </c>
      <c r="B42" s="84" t="s">
        <v>47</v>
      </c>
      <c r="C42" s="85" t="s">
        <v>459</v>
      </c>
      <c r="D42" s="86">
        <v>43476</v>
      </c>
      <c r="E42" s="86">
        <v>43522</v>
      </c>
      <c r="F42" s="84"/>
      <c r="G42" s="84">
        <v>3</v>
      </c>
      <c r="H42" s="84"/>
      <c r="I42" s="84"/>
      <c r="J42" s="84"/>
      <c r="K42" s="84">
        <v>200</v>
      </c>
      <c r="L42" s="84" t="s">
        <v>218</v>
      </c>
      <c r="M42" s="84" t="s">
        <v>198</v>
      </c>
      <c r="N42" s="94"/>
      <c r="O42" s="94"/>
      <c r="P42" s="94"/>
      <c r="Q42" s="95"/>
      <c r="R42" s="159"/>
    </row>
    <row r="43" spans="1:18" ht="104.25" customHeight="1" x14ac:dyDescent="0.2">
      <c r="A43" s="85">
        <v>35</v>
      </c>
      <c r="B43" s="84" t="s">
        <v>47</v>
      </c>
      <c r="C43" s="85" t="s">
        <v>460</v>
      </c>
      <c r="D43" s="86">
        <v>43511</v>
      </c>
      <c r="E43" s="86">
        <v>43524</v>
      </c>
      <c r="F43" s="84"/>
      <c r="G43" s="84">
        <v>4</v>
      </c>
      <c r="H43" s="84"/>
      <c r="I43" s="84"/>
      <c r="J43" s="84"/>
      <c r="K43" s="84">
        <v>200</v>
      </c>
      <c r="L43" s="84" t="s">
        <v>218</v>
      </c>
      <c r="M43" s="84" t="s">
        <v>198</v>
      </c>
      <c r="N43" s="94"/>
      <c r="O43" s="94"/>
      <c r="P43" s="94"/>
      <c r="Q43" s="95"/>
      <c r="R43" s="159"/>
    </row>
    <row r="44" spans="1:18" ht="86.25" customHeight="1" x14ac:dyDescent="0.2">
      <c r="A44" s="85">
        <v>36</v>
      </c>
      <c r="B44" s="84" t="s">
        <v>47</v>
      </c>
      <c r="C44" s="85" t="s">
        <v>461</v>
      </c>
      <c r="D44" s="86">
        <v>43522</v>
      </c>
      <c r="E44" s="86">
        <v>43546</v>
      </c>
      <c r="F44" s="84"/>
      <c r="G44" s="84">
        <v>5</v>
      </c>
      <c r="H44" s="84"/>
      <c r="I44" s="84"/>
      <c r="J44" s="84"/>
      <c r="K44" s="84">
        <v>200</v>
      </c>
      <c r="L44" s="84" t="s">
        <v>218</v>
      </c>
      <c r="M44" s="84" t="s">
        <v>198</v>
      </c>
      <c r="N44" s="94"/>
      <c r="O44" s="94"/>
      <c r="P44" s="94"/>
      <c r="Q44" s="95"/>
      <c r="R44" s="159"/>
    </row>
    <row r="45" spans="1:18" ht="129.75" customHeight="1" x14ac:dyDescent="0.2">
      <c r="A45" s="85">
        <v>37</v>
      </c>
      <c r="B45" s="84" t="s">
        <v>47</v>
      </c>
      <c r="C45" s="85" t="s">
        <v>462</v>
      </c>
      <c r="D45" s="86">
        <v>43535</v>
      </c>
      <c r="E45" s="86">
        <v>43538</v>
      </c>
      <c r="F45" s="84">
        <v>8</v>
      </c>
      <c r="G45" s="84">
        <v>1</v>
      </c>
      <c r="H45" s="84"/>
      <c r="I45" s="84"/>
      <c r="J45" s="84"/>
      <c r="K45" s="84">
        <v>200</v>
      </c>
      <c r="L45" s="84" t="s">
        <v>218</v>
      </c>
      <c r="M45" s="84" t="s">
        <v>198</v>
      </c>
      <c r="N45" s="94"/>
      <c r="O45" s="94"/>
      <c r="P45" s="94"/>
      <c r="Q45" s="95"/>
      <c r="R45" s="159"/>
    </row>
    <row r="46" spans="1:18" ht="139.5" customHeight="1" x14ac:dyDescent="0.2">
      <c r="A46" s="85">
        <v>38</v>
      </c>
      <c r="B46" s="84" t="s">
        <v>47</v>
      </c>
      <c r="C46" s="85" t="s">
        <v>463</v>
      </c>
      <c r="D46" s="86">
        <v>43539</v>
      </c>
      <c r="E46" s="86">
        <v>43542</v>
      </c>
      <c r="F46" s="84"/>
      <c r="G46" s="84">
        <v>2</v>
      </c>
      <c r="H46" s="84"/>
      <c r="I46" s="84"/>
      <c r="J46" s="84"/>
      <c r="K46" s="84">
        <v>197</v>
      </c>
      <c r="L46" s="84" t="s">
        <v>218</v>
      </c>
      <c r="M46" s="84" t="s">
        <v>198</v>
      </c>
      <c r="N46" s="94"/>
      <c r="O46" s="94"/>
      <c r="P46" s="94"/>
      <c r="Q46" s="95"/>
      <c r="R46" s="159"/>
    </row>
    <row r="47" spans="1:18" ht="120" customHeight="1" x14ac:dyDescent="0.2">
      <c r="A47" s="85">
        <v>39</v>
      </c>
      <c r="B47" s="84" t="s">
        <v>47</v>
      </c>
      <c r="C47" s="85" t="s">
        <v>464</v>
      </c>
      <c r="D47" s="86">
        <v>43543</v>
      </c>
      <c r="E47" s="86">
        <v>43545</v>
      </c>
      <c r="F47" s="84"/>
      <c r="G47" s="84">
        <v>3</v>
      </c>
      <c r="H47" s="84"/>
      <c r="I47" s="84"/>
      <c r="J47" s="84"/>
      <c r="K47" s="84">
        <v>196</v>
      </c>
      <c r="L47" s="84" t="s">
        <v>218</v>
      </c>
      <c r="M47" s="84" t="s">
        <v>198</v>
      </c>
      <c r="N47" s="94"/>
      <c r="O47" s="94"/>
      <c r="P47" s="94"/>
      <c r="Q47" s="95"/>
      <c r="R47" s="159"/>
    </row>
    <row r="48" spans="1:18" ht="162" customHeight="1" x14ac:dyDescent="0.2">
      <c r="A48" s="85">
        <v>40</v>
      </c>
      <c r="B48" s="84" t="s">
        <v>47</v>
      </c>
      <c r="C48" s="85" t="s">
        <v>465</v>
      </c>
      <c r="D48" s="86">
        <v>43545</v>
      </c>
      <c r="E48" s="86">
        <v>43554</v>
      </c>
      <c r="F48" s="84"/>
      <c r="G48" s="84">
        <v>4</v>
      </c>
      <c r="H48" s="84"/>
      <c r="I48" s="84"/>
      <c r="J48" s="84"/>
      <c r="K48" s="84">
        <v>200</v>
      </c>
      <c r="L48" s="84" t="s">
        <v>218</v>
      </c>
      <c r="M48" s="84" t="s">
        <v>198</v>
      </c>
      <c r="N48" s="94"/>
      <c r="O48" s="94"/>
      <c r="P48" s="94"/>
      <c r="Q48" s="95"/>
      <c r="R48" s="159"/>
    </row>
    <row r="49" spans="1:18" ht="14.25" customHeight="1" x14ac:dyDescent="0.2">
      <c r="A49" s="85">
        <v>41</v>
      </c>
      <c r="B49" s="84" t="s">
        <v>47</v>
      </c>
      <c r="C49" s="85" t="s">
        <v>466</v>
      </c>
      <c r="D49" s="86">
        <v>42976</v>
      </c>
      <c r="E49" s="86">
        <v>42989</v>
      </c>
      <c r="F49" s="84"/>
      <c r="G49" s="84">
        <v>5</v>
      </c>
      <c r="H49" s="84"/>
      <c r="I49" s="84"/>
      <c r="J49" s="84"/>
      <c r="K49" s="84">
        <v>200</v>
      </c>
      <c r="L49" s="84" t="s">
        <v>218</v>
      </c>
      <c r="M49" s="84" t="s">
        <v>198</v>
      </c>
      <c r="N49" s="94"/>
      <c r="O49" s="94"/>
      <c r="P49" s="94"/>
      <c r="Q49" s="95"/>
      <c r="R49" s="159"/>
    </row>
    <row r="50" spans="1:18" ht="105" customHeight="1" x14ac:dyDescent="0.2">
      <c r="A50" s="85">
        <v>42</v>
      </c>
      <c r="B50" s="84" t="s">
        <v>47</v>
      </c>
      <c r="C50" s="85" t="s">
        <v>467</v>
      </c>
      <c r="D50" s="86">
        <v>43532</v>
      </c>
      <c r="E50" s="86">
        <v>43139</v>
      </c>
      <c r="F50" s="84">
        <v>9</v>
      </c>
      <c r="G50" s="84">
        <v>1</v>
      </c>
      <c r="H50" s="98"/>
      <c r="I50" s="84"/>
      <c r="J50" s="84"/>
      <c r="K50" s="84">
        <v>198</v>
      </c>
      <c r="L50" s="84" t="s">
        <v>218</v>
      </c>
      <c r="M50" s="84" t="s">
        <v>198</v>
      </c>
      <c r="N50" s="94"/>
      <c r="O50" s="94"/>
      <c r="P50" s="94"/>
      <c r="Q50" s="95"/>
      <c r="R50" s="159"/>
    </row>
    <row r="51" spans="1:18" ht="221.25" customHeight="1" x14ac:dyDescent="0.2">
      <c r="A51" s="99">
        <v>43</v>
      </c>
      <c r="B51" s="84" t="s">
        <v>47</v>
      </c>
      <c r="C51" s="99" t="s">
        <v>468</v>
      </c>
      <c r="D51" s="86">
        <v>43530</v>
      </c>
      <c r="E51" s="86">
        <v>43534</v>
      </c>
      <c r="F51" s="86"/>
      <c r="G51" s="84"/>
      <c r="H51" s="84">
        <v>2</v>
      </c>
      <c r="I51" s="84"/>
      <c r="J51" s="84"/>
      <c r="K51" s="84">
        <v>200</v>
      </c>
      <c r="L51" s="84" t="s">
        <v>218</v>
      </c>
      <c r="M51" s="84" t="s">
        <v>198</v>
      </c>
      <c r="N51" s="94"/>
      <c r="O51" s="94"/>
      <c r="P51" s="94"/>
      <c r="Q51" s="95"/>
      <c r="R51" s="159"/>
    </row>
    <row r="52" spans="1:18" ht="54.75" customHeight="1" x14ac:dyDescent="0.2">
      <c r="A52" s="99">
        <v>44</v>
      </c>
      <c r="B52" s="84" t="s">
        <v>47</v>
      </c>
      <c r="C52" s="99" t="s">
        <v>469</v>
      </c>
      <c r="D52" s="86" t="s">
        <v>470</v>
      </c>
      <c r="E52" s="86" t="s">
        <v>471</v>
      </c>
      <c r="F52" s="86"/>
      <c r="G52" s="84"/>
      <c r="H52" s="84">
        <v>3</v>
      </c>
      <c r="I52" s="84"/>
      <c r="J52" s="84"/>
      <c r="K52" s="84">
        <v>197</v>
      </c>
      <c r="L52" s="84" t="s">
        <v>218</v>
      </c>
      <c r="M52" s="84" t="s">
        <v>198</v>
      </c>
      <c r="N52" s="94"/>
      <c r="O52" s="94"/>
      <c r="P52" s="94"/>
      <c r="Q52" s="95"/>
      <c r="R52" s="145"/>
    </row>
    <row r="53" spans="1:18" ht="14.25" customHeight="1" x14ac:dyDescent="0.2">
      <c r="A53" s="230" t="s">
        <v>204</v>
      </c>
      <c r="B53" s="232"/>
      <c r="C53" s="243" t="s">
        <v>472</v>
      </c>
      <c r="D53" s="232"/>
      <c r="E53" s="230"/>
      <c r="F53" s="232"/>
      <c r="G53" s="244" t="s">
        <v>184</v>
      </c>
      <c r="H53" s="231"/>
      <c r="I53" s="231"/>
      <c r="J53" s="232"/>
      <c r="K53" s="230" t="s">
        <v>164</v>
      </c>
      <c r="L53" s="232"/>
      <c r="M53" s="243" t="s">
        <v>165</v>
      </c>
      <c r="N53" s="231"/>
      <c r="O53" s="231"/>
      <c r="P53" s="231"/>
      <c r="Q53" s="232"/>
      <c r="R53" s="25"/>
    </row>
    <row r="54" spans="1:18" ht="14.25" customHeight="1" x14ac:dyDescent="0.2">
      <c r="A54" s="230" t="s">
        <v>166</v>
      </c>
      <c r="B54" s="232"/>
      <c r="C54" s="243" t="s">
        <v>473</v>
      </c>
      <c r="D54" s="232"/>
      <c r="E54" s="230" t="s">
        <v>166</v>
      </c>
      <c r="F54" s="232"/>
      <c r="G54" s="244" t="s">
        <v>206</v>
      </c>
      <c r="H54" s="231"/>
      <c r="I54" s="231"/>
      <c r="J54" s="232"/>
      <c r="K54" s="230" t="s">
        <v>169</v>
      </c>
      <c r="L54" s="232"/>
      <c r="M54" s="243" t="s">
        <v>170</v>
      </c>
      <c r="N54" s="231"/>
      <c r="O54" s="231"/>
      <c r="P54" s="231"/>
      <c r="Q54" s="232"/>
      <c r="R54" s="25"/>
    </row>
    <row r="55" spans="1:18" ht="14.25" customHeight="1" x14ac:dyDescent="0.2">
      <c r="A55" s="230" t="s">
        <v>171</v>
      </c>
      <c r="B55" s="232"/>
      <c r="C55" s="243"/>
      <c r="D55" s="232"/>
      <c r="E55" s="230" t="s">
        <v>171</v>
      </c>
      <c r="F55" s="232"/>
      <c r="G55" s="244"/>
      <c r="H55" s="231"/>
      <c r="I55" s="231"/>
      <c r="J55" s="232"/>
      <c r="K55" s="230" t="s">
        <v>171</v>
      </c>
      <c r="L55" s="232"/>
      <c r="M55" s="243"/>
      <c r="N55" s="231"/>
      <c r="O55" s="231"/>
      <c r="P55" s="231"/>
      <c r="Q55" s="232"/>
      <c r="R55" s="25"/>
    </row>
    <row r="56" spans="1:18" ht="14.25" customHeight="1" x14ac:dyDescent="0.2">
      <c r="A56" s="230" t="s">
        <v>189</v>
      </c>
      <c r="B56" s="232"/>
      <c r="C56" s="245">
        <v>45597</v>
      </c>
      <c r="D56" s="232"/>
      <c r="E56" s="230" t="s">
        <v>189</v>
      </c>
      <c r="F56" s="232"/>
      <c r="G56" s="242">
        <v>45597</v>
      </c>
      <c r="H56" s="231"/>
      <c r="I56" s="231"/>
      <c r="J56" s="232"/>
      <c r="K56" s="230" t="s">
        <v>172</v>
      </c>
      <c r="L56" s="232"/>
      <c r="M56" s="245">
        <v>45597</v>
      </c>
      <c r="N56" s="231"/>
      <c r="O56" s="231"/>
      <c r="P56" s="231"/>
      <c r="Q56" s="232"/>
      <c r="R56" s="25"/>
    </row>
  </sheetData>
  <mergeCells count="54">
    <mergeCell ref="R8:R9"/>
    <mergeCell ref="R10:R19"/>
    <mergeCell ref="N20:Q20"/>
    <mergeCell ref="R20:R39"/>
    <mergeCell ref="N21:Q21"/>
    <mergeCell ref="R40:R52"/>
    <mergeCell ref="M53:Q53"/>
    <mergeCell ref="M54:Q54"/>
    <mergeCell ref="M55:Q55"/>
    <mergeCell ref="M56:Q56"/>
    <mergeCell ref="K56:L56"/>
    <mergeCell ref="A5:C5"/>
    <mergeCell ref="D5:Q5"/>
    <mergeCell ref="A6:C6"/>
    <mergeCell ref="D6:Q6"/>
    <mergeCell ref="A7:B7"/>
    <mergeCell ref="D7:Q7"/>
    <mergeCell ref="A8:A9"/>
    <mergeCell ref="N22:Q22"/>
    <mergeCell ref="N23:Q23"/>
    <mergeCell ref="M8:M9"/>
    <mergeCell ref="N8:Q9"/>
    <mergeCell ref="C54:D54"/>
    <mergeCell ref="E54:F54"/>
    <mergeCell ref="K8:K9"/>
    <mergeCell ref="L8:L9"/>
    <mergeCell ref="K53:L53"/>
    <mergeCell ref="K54:L54"/>
    <mergeCell ref="K55:L55"/>
    <mergeCell ref="A1:B4"/>
    <mergeCell ref="C1:M2"/>
    <mergeCell ref="G54:J54"/>
    <mergeCell ref="D8:E8"/>
    <mergeCell ref="F8:J8"/>
    <mergeCell ref="B8:B9"/>
    <mergeCell ref="C8:C9"/>
    <mergeCell ref="A53:B53"/>
    <mergeCell ref="C53:D53"/>
    <mergeCell ref="E53:F53"/>
    <mergeCell ref="G53:J53"/>
    <mergeCell ref="N1:Q1"/>
    <mergeCell ref="N2:Q2"/>
    <mergeCell ref="C3:M4"/>
    <mergeCell ref="N3:Q3"/>
    <mergeCell ref="N4:Q4"/>
    <mergeCell ref="E56:F56"/>
    <mergeCell ref="G56:J56"/>
    <mergeCell ref="A54:B54"/>
    <mergeCell ref="A55:B55"/>
    <mergeCell ref="C55:D55"/>
    <mergeCell ref="E55:F55"/>
    <mergeCell ref="G55:J55"/>
    <mergeCell ref="A56:B56"/>
    <mergeCell ref="C56:D56"/>
  </mergeCells>
  <pageMargins left="0.25" right="0.25" top="0.75" bottom="0.75" header="0" footer="0"/>
  <pageSetup fitToHeight="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55"/>
  <sheetViews>
    <sheetView workbookViewId="0"/>
  </sheetViews>
  <sheetFormatPr baseColWidth="10" defaultColWidth="12.625" defaultRowHeight="15" customHeight="1" x14ac:dyDescent="0.2"/>
  <cols>
    <col min="1" max="1" width="6.75" customWidth="1"/>
    <col min="2" max="2" width="9.25" customWidth="1"/>
    <col min="3" max="3" width="45.625" customWidth="1"/>
    <col min="4" max="5" width="8.25" customWidth="1"/>
    <col min="6" max="6" width="5.875" customWidth="1"/>
    <col min="7" max="7" width="7.375" customWidth="1"/>
    <col min="8" max="8" width="5.125" customWidth="1"/>
    <col min="9" max="9" width="4.875" customWidth="1"/>
    <col min="10" max="10" width="5.125" customWidth="1"/>
    <col min="11" max="11" width="7.375" customWidth="1"/>
    <col min="12" max="12" width="7" customWidth="1"/>
    <col min="13" max="13" width="10.75" customWidth="1"/>
    <col min="14" max="15" width="4.5" customWidth="1"/>
    <col min="16" max="16" width="2.375" customWidth="1"/>
    <col min="17" max="17" width="8.75" customWidth="1"/>
    <col min="18" max="19" width="11" customWidth="1"/>
    <col min="20" max="26" width="10.625" customWidth="1"/>
  </cols>
  <sheetData>
    <row r="1" spans="1:18" ht="29.25" customHeight="1" x14ac:dyDescent="0.2">
      <c r="A1" s="190"/>
      <c r="B1" s="171"/>
      <c r="C1" s="191" t="s">
        <v>62</v>
      </c>
      <c r="D1" s="175"/>
      <c r="E1" s="175"/>
      <c r="F1" s="175"/>
      <c r="G1" s="175"/>
      <c r="H1" s="175"/>
      <c r="I1" s="175"/>
      <c r="J1" s="175"/>
      <c r="K1" s="175"/>
      <c r="L1" s="175"/>
      <c r="M1" s="171"/>
      <c r="N1" s="192" t="s">
        <v>63</v>
      </c>
      <c r="O1" s="177"/>
      <c r="P1" s="177"/>
      <c r="Q1" s="178"/>
      <c r="R1" s="48"/>
    </row>
    <row r="2" spans="1:18" ht="33" customHeight="1" x14ac:dyDescent="0.2">
      <c r="A2" s="172"/>
      <c r="B2" s="173"/>
      <c r="C2" s="174"/>
      <c r="D2" s="152"/>
      <c r="E2" s="152"/>
      <c r="F2" s="152"/>
      <c r="G2" s="152"/>
      <c r="H2" s="152"/>
      <c r="I2" s="152"/>
      <c r="J2" s="152"/>
      <c r="K2" s="152"/>
      <c r="L2" s="152"/>
      <c r="M2" s="153"/>
      <c r="N2" s="192" t="s">
        <v>64</v>
      </c>
      <c r="O2" s="177"/>
      <c r="P2" s="177"/>
      <c r="Q2" s="178"/>
      <c r="R2" s="48"/>
    </row>
    <row r="3" spans="1:18" ht="13.5" customHeight="1" x14ac:dyDescent="0.2">
      <c r="A3" s="172"/>
      <c r="B3" s="173"/>
      <c r="C3" s="191" t="s">
        <v>65</v>
      </c>
      <c r="D3" s="175"/>
      <c r="E3" s="175"/>
      <c r="F3" s="175"/>
      <c r="G3" s="175"/>
      <c r="H3" s="175"/>
      <c r="I3" s="175"/>
      <c r="J3" s="175"/>
      <c r="K3" s="175"/>
      <c r="L3" s="175"/>
      <c r="M3" s="171"/>
      <c r="N3" s="193" t="s">
        <v>66</v>
      </c>
      <c r="O3" s="177"/>
      <c r="P3" s="177"/>
      <c r="Q3" s="178"/>
      <c r="R3" s="48"/>
    </row>
    <row r="4" spans="1:18" ht="14.25" customHeight="1" x14ac:dyDescent="0.2">
      <c r="A4" s="174"/>
      <c r="B4" s="153"/>
      <c r="C4" s="174"/>
      <c r="D4" s="152"/>
      <c r="E4" s="152"/>
      <c r="F4" s="152"/>
      <c r="G4" s="152"/>
      <c r="H4" s="152"/>
      <c r="I4" s="152"/>
      <c r="J4" s="152"/>
      <c r="K4" s="152"/>
      <c r="L4" s="152"/>
      <c r="M4" s="153"/>
      <c r="N4" s="193" t="s">
        <v>67</v>
      </c>
      <c r="O4" s="177"/>
      <c r="P4" s="177"/>
      <c r="Q4" s="178"/>
      <c r="R4" s="48"/>
    </row>
    <row r="5" spans="1:18" ht="23.25" customHeight="1" x14ac:dyDescent="0.2">
      <c r="A5" s="196" t="s">
        <v>68</v>
      </c>
      <c r="B5" s="177"/>
      <c r="C5" s="178"/>
      <c r="D5" s="201" t="s">
        <v>69</v>
      </c>
      <c r="E5" s="177"/>
      <c r="F5" s="177"/>
      <c r="G5" s="177"/>
      <c r="H5" s="177"/>
      <c r="I5" s="177"/>
      <c r="J5" s="177"/>
      <c r="K5" s="177"/>
      <c r="L5" s="177"/>
      <c r="M5" s="177"/>
      <c r="N5" s="177"/>
      <c r="O5" s="177"/>
      <c r="P5" s="177"/>
      <c r="Q5" s="178"/>
      <c r="R5" s="48"/>
    </row>
    <row r="6" spans="1:18" ht="16.5" customHeight="1" x14ac:dyDescent="0.2">
      <c r="A6" s="196" t="s">
        <v>70</v>
      </c>
      <c r="B6" s="177"/>
      <c r="C6" s="178"/>
      <c r="D6" s="200" t="s">
        <v>474</v>
      </c>
      <c r="E6" s="177"/>
      <c r="F6" s="177"/>
      <c r="G6" s="177"/>
      <c r="H6" s="177"/>
      <c r="I6" s="177"/>
      <c r="J6" s="177"/>
      <c r="K6" s="177"/>
      <c r="L6" s="177"/>
      <c r="M6" s="177"/>
      <c r="N6" s="177"/>
      <c r="O6" s="177"/>
      <c r="P6" s="177"/>
      <c r="Q6" s="178"/>
      <c r="R6" s="48"/>
    </row>
    <row r="7" spans="1:18" ht="28.5" customHeight="1" x14ac:dyDescent="0.2">
      <c r="A7" s="200" t="s">
        <v>175</v>
      </c>
      <c r="B7" s="178"/>
      <c r="C7" s="37" t="s">
        <v>475</v>
      </c>
      <c r="D7" s="202" t="s">
        <v>476</v>
      </c>
      <c r="E7" s="177"/>
      <c r="F7" s="177"/>
      <c r="G7" s="177"/>
      <c r="H7" s="177"/>
      <c r="I7" s="177"/>
      <c r="J7" s="177"/>
      <c r="K7" s="177"/>
      <c r="L7" s="177"/>
      <c r="M7" s="177"/>
      <c r="N7" s="177"/>
      <c r="O7" s="177"/>
      <c r="P7" s="177"/>
      <c r="Q7" s="178"/>
      <c r="R7" s="48"/>
    </row>
    <row r="8" spans="1:18" ht="28.5" customHeight="1" x14ac:dyDescent="0.2">
      <c r="A8" s="195" t="s">
        <v>75</v>
      </c>
      <c r="B8" s="150" t="s">
        <v>76</v>
      </c>
      <c r="C8" s="195" t="s">
        <v>77</v>
      </c>
      <c r="D8" s="194" t="s">
        <v>78</v>
      </c>
      <c r="E8" s="178"/>
      <c r="F8" s="194" t="s">
        <v>79</v>
      </c>
      <c r="G8" s="177"/>
      <c r="H8" s="177"/>
      <c r="I8" s="177"/>
      <c r="J8" s="178"/>
      <c r="K8" s="195" t="s">
        <v>80</v>
      </c>
      <c r="L8" s="150" t="s">
        <v>81</v>
      </c>
      <c r="M8" s="195" t="s">
        <v>82</v>
      </c>
      <c r="N8" s="197" t="s">
        <v>83</v>
      </c>
      <c r="O8" s="175"/>
      <c r="P8" s="175"/>
      <c r="Q8" s="171"/>
      <c r="R8" s="150" t="s">
        <v>74</v>
      </c>
    </row>
    <row r="9" spans="1:18" ht="18.75" customHeight="1" x14ac:dyDescent="0.2">
      <c r="A9" s="145"/>
      <c r="B9" s="145"/>
      <c r="C9" s="145"/>
      <c r="D9" s="15" t="s">
        <v>84</v>
      </c>
      <c r="E9" s="15" t="s">
        <v>85</v>
      </c>
      <c r="F9" s="15" t="s">
        <v>86</v>
      </c>
      <c r="G9" s="15" t="s">
        <v>87</v>
      </c>
      <c r="H9" s="15" t="s">
        <v>88</v>
      </c>
      <c r="I9" s="39" t="s">
        <v>89</v>
      </c>
      <c r="J9" s="15" t="s">
        <v>90</v>
      </c>
      <c r="K9" s="145"/>
      <c r="L9" s="145"/>
      <c r="M9" s="145"/>
      <c r="N9" s="174"/>
      <c r="O9" s="152"/>
      <c r="P9" s="152"/>
      <c r="Q9" s="153"/>
      <c r="R9" s="145"/>
    </row>
    <row r="10" spans="1:18" ht="11.25" customHeight="1" x14ac:dyDescent="0.2">
      <c r="A10" s="15">
        <v>1</v>
      </c>
      <c r="B10" s="37" t="s">
        <v>477</v>
      </c>
      <c r="C10" s="60" t="s">
        <v>478</v>
      </c>
      <c r="D10" s="47">
        <v>42370</v>
      </c>
      <c r="E10" s="47">
        <v>42400</v>
      </c>
      <c r="F10" s="150">
        <v>1</v>
      </c>
      <c r="G10" s="15">
        <v>1</v>
      </c>
      <c r="H10" s="15"/>
      <c r="I10" s="39"/>
      <c r="J10" s="15"/>
      <c r="K10" s="15">
        <v>486</v>
      </c>
      <c r="L10" s="15" t="s">
        <v>92</v>
      </c>
      <c r="M10" s="36" t="s">
        <v>344</v>
      </c>
      <c r="N10" s="200"/>
      <c r="O10" s="177"/>
      <c r="P10" s="177"/>
      <c r="Q10" s="178"/>
      <c r="R10" s="195" t="s">
        <v>479</v>
      </c>
    </row>
    <row r="11" spans="1:18" ht="13.5" customHeight="1" x14ac:dyDescent="0.2">
      <c r="A11" s="15">
        <v>2</v>
      </c>
      <c r="B11" s="37" t="s">
        <v>477</v>
      </c>
      <c r="C11" s="60" t="s">
        <v>478</v>
      </c>
      <c r="D11" s="47">
        <v>42401</v>
      </c>
      <c r="E11" s="47">
        <v>42429</v>
      </c>
      <c r="F11" s="159"/>
      <c r="G11" s="15">
        <v>2</v>
      </c>
      <c r="H11" s="15"/>
      <c r="I11" s="39"/>
      <c r="J11" s="15"/>
      <c r="K11" s="15">
        <v>482</v>
      </c>
      <c r="L11" s="15" t="s">
        <v>92</v>
      </c>
      <c r="M11" s="36" t="s">
        <v>344</v>
      </c>
      <c r="N11" s="200"/>
      <c r="O11" s="177"/>
      <c r="P11" s="177"/>
      <c r="Q11" s="178"/>
      <c r="R11" s="159"/>
    </row>
    <row r="12" spans="1:18" ht="11.25" customHeight="1" x14ac:dyDescent="0.2">
      <c r="A12" s="15">
        <v>3</v>
      </c>
      <c r="B12" s="37" t="s">
        <v>477</v>
      </c>
      <c r="C12" s="60" t="s">
        <v>478</v>
      </c>
      <c r="D12" s="47">
        <v>42430</v>
      </c>
      <c r="E12" s="47">
        <v>42460</v>
      </c>
      <c r="F12" s="159"/>
      <c r="G12" s="15">
        <v>3</v>
      </c>
      <c r="H12" s="15"/>
      <c r="I12" s="39"/>
      <c r="J12" s="15"/>
      <c r="K12" s="15">
        <v>498</v>
      </c>
      <c r="L12" s="15" t="s">
        <v>92</v>
      </c>
      <c r="M12" s="36" t="s">
        <v>344</v>
      </c>
      <c r="N12" s="194"/>
      <c r="O12" s="177"/>
      <c r="P12" s="177"/>
      <c r="Q12" s="178"/>
      <c r="R12" s="159"/>
    </row>
    <row r="13" spans="1:18" ht="13.5" customHeight="1" x14ac:dyDescent="0.2">
      <c r="A13" s="15">
        <v>4</v>
      </c>
      <c r="B13" s="37" t="s">
        <v>477</v>
      </c>
      <c r="C13" s="60" t="s">
        <v>478</v>
      </c>
      <c r="D13" s="47">
        <v>42461</v>
      </c>
      <c r="E13" s="47">
        <v>42490</v>
      </c>
      <c r="F13" s="150">
        <v>2</v>
      </c>
      <c r="G13" s="15">
        <v>1</v>
      </c>
      <c r="H13" s="15"/>
      <c r="I13" s="39"/>
      <c r="J13" s="15"/>
      <c r="K13" s="15">
        <v>510</v>
      </c>
      <c r="L13" s="15" t="s">
        <v>92</v>
      </c>
      <c r="M13" s="36" t="s">
        <v>344</v>
      </c>
      <c r="N13" s="200"/>
      <c r="O13" s="177"/>
      <c r="P13" s="177"/>
      <c r="Q13" s="178"/>
      <c r="R13" s="159"/>
    </row>
    <row r="14" spans="1:18" ht="13.5" customHeight="1" x14ac:dyDescent="0.2">
      <c r="A14" s="15">
        <v>5</v>
      </c>
      <c r="B14" s="37" t="s">
        <v>477</v>
      </c>
      <c r="C14" s="60" t="s">
        <v>478</v>
      </c>
      <c r="D14" s="47">
        <v>42491</v>
      </c>
      <c r="E14" s="47">
        <v>42521</v>
      </c>
      <c r="F14" s="159"/>
      <c r="G14" s="15">
        <v>2</v>
      </c>
      <c r="H14" s="15"/>
      <c r="I14" s="39"/>
      <c r="J14" s="15"/>
      <c r="K14" s="15">
        <v>562</v>
      </c>
      <c r="L14" s="15" t="s">
        <v>92</v>
      </c>
      <c r="M14" s="36" t="s">
        <v>344</v>
      </c>
      <c r="N14" s="200"/>
      <c r="O14" s="177"/>
      <c r="P14" s="177"/>
      <c r="Q14" s="178"/>
      <c r="R14" s="159"/>
    </row>
    <row r="15" spans="1:18" ht="13.5" customHeight="1" x14ac:dyDescent="0.2">
      <c r="A15" s="15">
        <v>6</v>
      </c>
      <c r="B15" s="37" t="s">
        <v>477</v>
      </c>
      <c r="C15" s="60" t="s">
        <v>478</v>
      </c>
      <c r="D15" s="47">
        <v>42522</v>
      </c>
      <c r="E15" s="47">
        <v>42551</v>
      </c>
      <c r="F15" s="159"/>
      <c r="G15" s="15">
        <v>3</v>
      </c>
      <c r="H15" s="15"/>
      <c r="I15" s="39"/>
      <c r="J15" s="15"/>
      <c r="K15" s="15">
        <v>506</v>
      </c>
      <c r="L15" s="15" t="s">
        <v>92</v>
      </c>
      <c r="M15" s="36" t="s">
        <v>344</v>
      </c>
      <c r="N15" s="200"/>
      <c r="O15" s="177"/>
      <c r="P15" s="177"/>
      <c r="Q15" s="178"/>
      <c r="R15" s="159"/>
    </row>
    <row r="16" spans="1:18" ht="13.5" customHeight="1" x14ac:dyDescent="0.2">
      <c r="A16" s="15">
        <v>7</v>
      </c>
      <c r="B16" s="37" t="s">
        <v>477</v>
      </c>
      <c r="C16" s="60" t="s">
        <v>478</v>
      </c>
      <c r="D16" s="47">
        <v>42552</v>
      </c>
      <c r="E16" s="47">
        <v>42582</v>
      </c>
      <c r="F16" s="150">
        <v>3</v>
      </c>
      <c r="G16" s="15">
        <v>1</v>
      </c>
      <c r="H16" s="15"/>
      <c r="I16" s="39"/>
      <c r="J16" s="15"/>
      <c r="K16" s="15">
        <v>552</v>
      </c>
      <c r="L16" s="15" t="s">
        <v>92</v>
      </c>
      <c r="M16" s="36" t="s">
        <v>344</v>
      </c>
      <c r="N16" s="200"/>
      <c r="O16" s="177"/>
      <c r="P16" s="177"/>
      <c r="Q16" s="178"/>
      <c r="R16" s="159"/>
    </row>
    <row r="17" spans="1:18" ht="13.5" customHeight="1" x14ac:dyDescent="0.2">
      <c r="A17" s="15">
        <v>8</v>
      </c>
      <c r="B17" s="37" t="s">
        <v>477</v>
      </c>
      <c r="C17" s="60" t="s">
        <v>478</v>
      </c>
      <c r="D17" s="47">
        <v>42583</v>
      </c>
      <c r="E17" s="47">
        <v>42613</v>
      </c>
      <c r="F17" s="159"/>
      <c r="G17" s="15">
        <v>2</v>
      </c>
      <c r="H17" s="15"/>
      <c r="I17" s="39"/>
      <c r="J17" s="15"/>
      <c r="K17" s="15">
        <v>606</v>
      </c>
      <c r="L17" s="15" t="s">
        <v>92</v>
      </c>
      <c r="M17" s="36" t="s">
        <v>344</v>
      </c>
      <c r="N17" s="200"/>
      <c r="O17" s="177"/>
      <c r="P17" s="177"/>
      <c r="Q17" s="178"/>
      <c r="R17" s="159"/>
    </row>
    <row r="18" spans="1:18" ht="13.5" customHeight="1" x14ac:dyDescent="0.2">
      <c r="A18" s="15">
        <v>9</v>
      </c>
      <c r="B18" s="37" t="s">
        <v>477</v>
      </c>
      <c r="C18" s="60" t="s">
        <v>478</v>
      </c>
      <c r="D18" s="47">
        <v>42614</v>
      </c>
      <c r="E18" s="47">
        <v>42643</v>
      </c>
      <c r="F18" s="159"/>
      <c r="G18" s="15">
        <v>3</v>
      </c>
      <c r="H18" s="15"/>
      <c r="I18" s="39"/>
      <c r="J18" s="15"/>
      <c r="K18" s="15">
        <v>584</v>
      </c>
      <c r="L18" s="15" t="s">
        <v>92</v>
      </c>
      <c r="M18" s="36" t="s">
        <v>344</v>
      </c>
      <c r="N18" s="200"/>
      <c r="O18" s="177"/>
      <c r="P18" s="177"/>
      <c r="Q18" s="178"/>
      <c r="R18" s="159"/>
    </row>
    <row r="19" spans="1:18" ht="13.5" customHeight="1" x14ac:dyDescent="0.2">
      <c r="A19" s="15">
        <v>10</v>
      </c>
      <c r="B19" s="37" t="s">
        <v>477</v>
      </c>
      <c r="C19" s="60" t="s">
        <v>478</v>
      </c>
      <c r="D19" s="47">
        <v>42644</v>
      </c>
      <c r="E19" s="47">
        <v>42674</v>
      </c>
      <c r="F19" s="150">
        <v>4</v>
      </c>
      <c r="G19" s="15">
        <v>1</v>
      </c>
      <c r="H19" s="15"/>
      <c r="I19" s="39"/>
      <c r="J19" s="15"/>
      <c r="K19" s="15">
        <v>580</v>
      </c>
      <c r="L19" s="15" t="s">
        <v>92</v>
      </c>
      <c r="M19" s="36" t="s">
        <v>344</v>
      </c>
      <c r="N19" s="200"/>
      <c r="O19" s="177"/>
      <c r="P19" s="177"/>
      <c r="Q19" s="178"/>
      <c r="R19" s="159"/>
    </row>
    <row r="20" spans="1:18" ht="13.5" customHeight="1" x14ac:dyDescent="0.2">
      <c r="A20" s="15">
        <v>11</v>
      </c>
      <c r="B20" s="37" t="s">
        <v>477</v>
      </c>
      <c r="C20" s="60" t="s">
        <v>478</v>
      </c>
      <c r="D20" s="47">
        <v>42675</v>
      </c>
      <c r="E20" s="47">
        <v>42704</v>
      </c>
      <c r="F20" s="159"/>
      <c r="G20" s="15">
        <v>2</v>
      </c>
      <c r="H20" s="15"/>
      <c r="I20" s="39"/>
      <c r="J20" s="15"/>
      <c r="K20" s="15">
        <v>532</v>
      </c>
      <c r="L20" s="15" t="s">
        <v>92</v>
      </c>
      <c r="M20" s="36" t="s">
        <v>344</v>
      </c>
      <c r="N20" s="200"/>
      <c r="O20" s="177"/>
      <c r="P20" s="177"/>
      <c r="Q20" s="178"/>
      <c r="R20" s="159"/>
    </row>
    <row r="21" spans="1:18" ht="13.5" customHeight="1" x14ac:dyDescent="0.2">
      <c r="A21" s="15">
        <v>12</v>
      </c>
      <c r="B21" s="37" t="s">
        <v>477</v>
      </c>
      <c r="C21" s="60" t="s">
        <v>478</v>
      </c>
      <c r="D21" s="47">
        <v>42705</v>
      </c>
      <c r="E21" s="47">
        <v>42735</v>
      </c>
      <c r="F21" s="145"/>
      <c r="G21" s="15">
        <v>3</v>
      </c>
      <c r="H21" s="15"/>
      <c r="I21" s="39"/>
      <c r="J21" s="15"/>
      <c r="K21" s="15">
        <v>584</v>
      </c>
      <c r="L21" s="15" t="s">
        <v>92</v>
      </c>
      <c r="M21" s="36" t="s">
        <v>344</v>
      </c>
      <c r="N21" s="200"/>
      <c r="O21" s="177"/>
      <c r="P21" s="177"/>
      <c r="Q21" s="178"/>
      <c r="R21" s="145"/>
    </row>
    <row r="22" spans="1:18" ht="13.5" customHeight="1" x14ac:dyDescent="0.2">
      <c r="A22" s="48"/>
      <c r="B22" s="48"/>
      <c r="C22" s="48"/>
      <c r="D22" s="48"/>
      <c r="E22" s="48"/>
      <c r="F22" s="48"/>
      <c r="G22" s="48"/>
      <c r="H22" s="48"/>
      <c r="I22" s="48"/>
      <c r="J22" s="48"/>
      <c r="K22" s="48"/>
      <c r="L22" s="48"/>
      <c r="M22" s="48"/>
      <c r="N22" s="48"/>
      <c r="O22" s="48"/>
      <c r="P22" s="48"/>
      <c r="Q22" s="48"/>
      <c r="R22" s="48"/>
    </row>
    <row r="23" spans="1:18" ht="13.5" customHeight="1" x14ac:dyDescent="0.2">
      <c r="A23" s="196" t="s">
        <v>160</v>
      </c>
      <c r="B23" s="178"/>
      <c r="C23" s="206" t="s">
        <v>480</v>
      </c>
      <c r="D23" s="178"/>
      <c r="E23" s="196" t="s">
        <v>162</v>
      </c>
      <c r="F23" s="178"/>
      <c r="G23" s="200"/>
      <c r="H23" s="177"/>
      <c r="I23" s="177"/>
      <c r="J23" s="178"/>
      <c r="K23" s="196" t="s">
        <v>164</v>
      </c>
      <c r="L23" s="178"/>
      <c r="M23" s="206"/>
      <c r="N23" s="177"/>
      <c r="O23" s="177"/>
      <c r="P23" s="177"/>
      <c r="Q23" s="178"/>
      <c r="R23" s="48"/>
    </row>
    <row r="24" spans="1:18" ht="12.75" customHeight="1" x14ac:dyDescent="0.2">
      <c r="A24" s="196" t="s">
        <v>166</v>
      </c>
      <c r="B24" s="178"/>
      <c r="C24" s="206" t="s">
        <v>481</v>
      </c>
      <c r="D24" s="178"/>
      <c r="E24" s="196" t="s">
        <v>166</v>
      </c>
      <c r="F24" s="178"/>
      <c r="G24" s="200"/>
      <c r="H24" s="177"/>
      <c r="I24" s="177"/>
      <c r="J24" s="178"/>
      <c r="K24" s="196" t="s">
        <v>169</v>
      </c>
      <c r="L24" s="178"/>
      <c r="M24" s="206"/>
      <c r="N24" s="177"/>
      <c r="O24" s="177"/>
      <c r="P24" s="177"/>
      <c r="Q24" s="178"/>
      <c r="R24" s="48"/>
    </row>
    <row r="25" spans="1:18" ht="13.5" customHeight="1" x14ac:dyDescent="0.2">
      <c r="A25" s="196" t="s">
        <v>171</v>
      </c>
      <c r="B25" s="178"/>
      <c r="C25" s="206"/>
      <c r="D25" s="178"/>
      <c r="E25" s="196" t="s">
        <v>171</v>
      </c>
      <c r="F25" s="178"/>
      <c r="G25" s="200"/>
      <c r="H25" s="177"/>
      <c r="I25" s="177"/>
      <c r="J25" s="178"/>
      <c r="K25" s="196" t="s">
        <v>171</v>
      </c>
      <c r="L25" s="178"/>
      <c r="M25" s="206"/>
      <c r="N25" s="177"/>
      <c r="O25" s="177"/>
      <c r="P25" s="177"/>
      <c r="Q25" s="178"/>
      <c r="R25" s="48"/>
    </row>
    <row r="26" spans="1:18" ht="13.5" customHeight="1" x14ac:dyDescent="0.2">
      <c r="A26" s="196" t="s">
        <v>189</v>
      </c>
      <c r="B26" s="178"/>
      <c r="C26" s="206" t="s">
        <v>482</v>
      </c>
      <c r="D26" s="178"/>
      <c r="E26" s="196" t="s">
        <v>189</v>
      </c>
      <c r="F26" s="178"/>
      <c r="G26" s="200"/>
      <c r="H26" s="177"/>
      <c r="I26" s="177"/>
      <c r="J26" s="178"/>
      <c r="K26" s="196" t="s">
        <v>172</v>
      </c>
      <c r="L26" s="178"/>
      <c r="M26" s="206"/>
      <c r="N26" s="177"/>
      <c r="O26" s="177"/>
      <c r="P26" s="177"/>
      <c r="Q26" s="178"/>
      <c r="R26" s="48"/>
    </row>
    <row r="27" spans="1:18" ht="13.5" customHeight="1" x14ac:dyDescent="0.2">
      <c r="A27" s="35"/>
      <c r="B27" s="48"/>
      <c r="C27" s="48"/>
      <c r="D27" s="48"/>
      <c r="E27" s="48"/>
      <c r="F27" s="48"/>
      <c r="G27" s="48"/>
      <c r="H27" s="48"/>
      <c r="I27" s="48"/>
      <c r="J27" s="48"/>
      <c r="K27" s="48"/>
      <c r="L27" s="48"/>
      <c r="M27" s="48"/>
      <c r="N27" s="48"/>
      <c r="O27" s="48"/>
      <c r="P27" s="48"/>
      <c r="Q27" s="48"/>
      <c r="R27" s="48"/>
    </row>
    <row r="28" spans="1:18" ht="13.5" customHeight="1" x14ac:dyDescent="0.2">
      <c r="A28" s="48"/>
      <c r="B28" s="48"/>
      <c r="C28" s="48"/>
      <c r="D28" s="48"/>
      <c r="E28" s="48"/>
      <c r="F28" s="48"/>
      <c r="G28" s="48"/>
      <c r="H28" s="48"/>
      <c r="I28" s="48"/>
      <c r="J28" s="48"/>
      <c r="K28" s="48"/>
      <c r="L28" s="48"/>
      <c r="M28" s="48"/>
      <c r="N28" s="48"/>
      <c r="O28" s="48"/>
      <c r="P28" s="48"/>
      <c r="Q28" s="48"/>
      <c r="R28" s="48"/>
    </row>
    <row r="29" spans="1:18" ht="13.5" customHeight="1" x14ac:dyDescent="0.2">
      <c r="A29" s="48"/>
      <c r="B29" s="48"/>
      <c r="C29" s="48"/>
      <c r="D29" s="48"/>
      <c r="E29" s="48"/>
      <c r="F29" s="48"/>
      <c r="G29" s="48"/>
      <c r="H29" s="48"/>
      <c r="I29" s="48"/>
      <c r="J29" s="48"/>
      <c r="K29" s="48"/>
      <c r="L29" s="48"/>
      <c r="M29" s="48"/>
      <c r="N29" s="48"/>
      <c r="O29" s="48"/>
      <c r="P29" s="48"/>
      <c r="Q29" s="48"/>
      <c r="R29" s="48"/>
    </row>
    <row r="30" spans="1:18" ht="13.5" customHeight="1" x14ac:dyDescent="0.2">
      <c r="A30" s="190"/>
      <c r="B30" s="171"/>
      <c r="C30" s="191" t="s">
        <v>62</v>
      </c>
      <c r="D30" s="175"/>
      <c r="E30" s="175"/>
      <c r="F30" s="175"/>
      <c r="G30" s="175"/>
      <c r="H30" s="175"/>
      <c r="I30" s="175"/>
      <c r="J30" s="175"/>
      <c r="K30" s="175"/>
      <c r="L30" s="175"/>
      <c r="M30" s="171"/>
      <c r="N30" s="192" t="s">
        <v>63</v>
      </c>
      <c r="O30" s="177"/>
      <c r="P30" s="177"/>
      <c r="Q30" s="178"/>
      <c r="R30" s="48"/>
    </row>
    <row r="31" spans="1:18" ht="13.5" customHeight="1" x14ac:dyDescent="0.2">
      <c r="A31" s="172"/>
      <c r="B31" s="173"/>
      <c r="C31" s="174"/>
      <c r="D31" s="152"/>
      <c r="E31" s="152"/>
      <c r="F31" s="152"/>
      <c r="G31" s="152"/>
      <c r="H31" s="152"/>
      <c r="I31" s="152"/>
      <c r="J31" s="152"/>
      <c r="K31" s="152"/>
      <c r="L31" s="152"/>
      <c r="M31" s="153"/>
      <c r="N31" s="192" t="s">
        <v>64</v>
      </c>
      <c r="O31" s="177"/>
      <c r="P31" s="177"/>
      <c r="Q31" s="178"/>
      <c r="R31" s="48"/>
    </row>
    <row r="32" spans="1:18" ht="11.25" customHeight="1" x14ac:dyDescent="0.2">
      <c r="A32" s="172"/>
      <c r="B32" s="173"/>
      <c r="C32" s="191" t="s">
        <v>65</v>
      </c>
      <c r="D32" s="175"/>
      <c r="E32" s="175"/>
      <c r="F32" s="175"/>
      <c r="G32" s="175"/>
      <c r="H32" s="175"/>
      <c r="I32" s="175"/>
      <c r="J32" s="175"/>
      <c r="K32" s="175"/>
      <c r="L32" s="175"/>
      <c r="M32" s="171"/>
      <c r="N32" s="193" t="s">
        <v>66</v>
      </c>
      <c r="O32" s="177"/>
      <c r="P32" s="177"/>
      <c r="Q32" s="178"/>
      <c r="R32" s="48"/>
    </row>
    <row r="33" spans="1:18" ht="11.25" customHeight="1" x14ac:dyDescent="0.2">
      <c r="A33" s="174"/>
      <c r="B33" s="153"/>
      <c r="C33" s="174"/>
      <c r="D33" s="152"/>
      <c r="E33" s="152"/>
      <c r="F33" s="152"/>
      <c r="G33" s="152"/>
      <c r="H33" s="152"/>
      <c r="I33" s="152"/>
      <c r="J33" s="152"/>
      <c r="K33" s="152"/>
      <c r="L33" s="152"/>
      <c r="M33" s="153"/>
      <c r="N33" s="193" t="s">
        <v>67</v>
      </c>
      <c r="O33" s="177"/>
      <c r="P33" s="177"/>
      <c r="Q33" s="178"/>
      <c r="R33" s="48"/>
    </row>
    <row r="34" spans="1:18" ht="11.25" customHeight="1" x14ac:dyDescent="0.2">
      <c r="A34" s="196" t="s">
        <v>68</v>
      </c>
      <c r="B34" s="177"/>
      <c r="C34" s="178"/>
      <c r="D34" s="201" t="s">
        <v>69</v>
      </c>
      <c r="E34" s="177"/>
      <c r="F34" s="177"/>
      <c r="G34" s="177"/>
      <c r="H34" s="177"/>
      <c r="I34" s="177"/>
      <c r="J34" s="177"/>
      <c r="K34" s="177"/>
      <c r="L34" s="177"/>
      <c r="M34" s="177"/>
      <c r="N34" s="177"/>
      <c r="O34" s="177"/>
      <c r="P34" s="177"/>
      <c r="Q34" s="178"/>
      <c r="R34" s="48"/>
    </row>
    <row r="35" spans="1:18" ht="11.25" customHeight="1" x14ac:dyDescent="0.2">
      <c r="A35" s="196" t="s">
        <v>70</v>
      </c>
      <c r="B35" s="177"/>
      <c r="C35" s="178"/>
      <c r="D35" s="200" t="s">
        <v>474</v>
      </c>
      <c r="E35" s="177"/>
      <c r="F35" s="177"/>
      <c r="G35" s="177"/>
      <c r="H35" s="177"/>
      <c r="I35" s="177"/>
      <c r="J35" s="177"/>
      <c r="K35" s="177"/>
      <c r="L35" s="177"/>
      <c r="M35" s="177"/>
      <c r="N35" s="177"/>
      <c r="O35" s="177"/>
      <c r="P35" s="177"/>
      <c r="Q35" s="178"/>
      <c r="R35" s="48"/>
    </row>
    <row r="36" spans="1:18" ht="11.25" customHeight="1" x14ac:dyDescent="0.2">
      <c r="A36" s="200" t="s">
        <v>175</v>
      </c>
      <c r="B36" s="178"/>
      <c r="C36" s="37" t="s">
        <v>475</v>
      </c>
      <c r="D36" s="202" t="s">
        <v>483</v>
      </c>
      <c r="E36" s="177"/>
      <c r="F36" s="177"/>
      <c r="G36" s="177"/>
      <c r="H36" s="177"/>
      <c r="I36" s="177"/>
      <c r="J36" s="177"/>
      <c r="K36" s="177"/>
      <c r="L36" s="177"/>
      <c r="M36" s="177"/>
      <c r="N36" s="177"/>
      <c r="O36" s="177"/>
      <c r="P36" s="177"/>
      <c r="Q36" s="178"/>
      <c r="R36" s="48"/>
    </row>
    <row r="37" spans="1:18" ht="11.25" customHeight="1" x14ac:dyDescent="0.2">
      <c r="A37" s="195" t="s">
        <v>75</v>
      </c>
      <c r="B37" s="150" t="s">
        <v>76</v>
      </c>
      <c r="C37" s="195" t="s">
        <v>77</v>
      </c>
      <c r="D37" s="194" t="s">
        <v>78</v>
      </c>
      <c r="E37" s="178"/>
      <c r="F37" s="194" t="s">
        <v>79</v>
      </c>
      <c r="G37" s="177"/>
      <c r="H37" s="177"/>
      <c r="I37" s="177"/>
      <c r="J37" s="178"/>
      <c r="K37" s="195" t="s">
        <v>80</v>
      </c>
      <c r="L37" s="150" t="s">
        <v>81</v>
      </c>
      <c r="M37" s="195" t="s">
        <v>82</v>
      </c>
      <c r="N37" s="197" t="s">
        <v>83</v>
      </c>
      <c r="O37" s="175"/>
      <c r="P37" s="175"/>
      <c r="Q37" s="171"/>
      <c r="R37" s="150" t="s">
        <v>74</v>
      </c>
    </row>
    <row r="38" spans="1:18" ht="11.25" customHeight="1" x14ac:dyDescent="0.2">
      <c r="A38" s="145"/>
      <c r="B38" s="145"/>
      <c r="C38" s="145"/>
      <c r="D38" s="15" t="s">
        <v>84</v>
      </c>
      <c r="E38" s="15" t="s">
        <v>85</v>
      </c>
      <c r="F38" s="15" t="s">
        <v>86</v>
      </c>
      <c r="G38" s="15" t="s">
        <v>87</v>
      </c>
      <c r="H38" s="15" t="s">
        <v>88</v>
      </c>
      <c r="I38" s="39" t="s">
        <v>89</v>
      </c>
      <c r="J38" s="15" t="s">
        <v>90</v>
      </c>
      <c r="K38" s="145"/>
      <c r="L38" s="145"/>
      <c r="M38" s="145"/>
      <c r="N38" s="174"/>
      <c r="O38" s="152"/>
      <c r="P38" s="152"/>
      <c r="Q38" s="153"/>
      <c r="R38" s="145"/>
    </row>
    <row r="39" spans="1:18" ht="11.25" customHeight="1" x14ac:dyDescent="0.2">
      <c r="A39" s="15">
        <v>1</v>
      </c>
      <c r="B39" s="37" t="s">
        <v>477</v>
      </c>
      <c r="C39" s="60" t="s">
        <v>478</v>
      </c>
      <c r="D39" s="47">
        <v>42736</v>
      </c>
      <c r="E39" s="47">
        <v>42766</v>
      </c>
      <c r="F39" s="150">
        <v>1</v>
      </c>
      <c r="G39" s="15">
        <v>1</v>
      </c>
      <c r="H39" s="15"/>
      <c r="I39" s="39"/>
      <c r="J39" s="15"/>
      <c r="K39" s="15">
        <v>530</v>
      </c>
      <c r="L39" s="15" t="s">
        <v>92</v>
      </c>
      <c r="M39" s="36" t="s">
        <v>344</v>
      </c>
      <c r="N39" s="200"/>
      <c r="O39" s="177"/>
      <c r="P39" s="177"/>
      <c r="Q39" s="178"/>
      <c r="R39" s="195" t="s">
        <v>484</v>
      </c>
    </row>
    <row r="40" spans="1:18" ht="11.25" customHeight="1" x14ac:dyDescent="0.2">
      <c r="A40" s="15">
        <v>2</v>
      </c>
      <c r="B40" s="37" t="s">
        <v>477</v>
      </c>
      <c r="C40" s="60" t="s">
        <v>478</v>
      </c>
      <c r="D40" s="47">
        <v>42767</v>
      </c>
      <c r="E40" s="47">
        <v>42794</v>
      </c>
      <c r="F40" s="159"/>
      <c r="G40" s="15">
        <v>2</v>
      </c>
      <c r="H40" s="15"/>
      <c r="I40" s="39"/>
      <c r="J40" s="15"/>
      <c r="K40" s="15">
        <v>492</v>
      </c>
      <c r="L40" s="15" t="s">
        <v>92</v>
      </c>
      <c r="M40" s="36" t="s">
        <v>344</v>
      </c>
      <c r="N40" s="200"/>
      <c r="O40" s="177"/>
      <c r="P40" s="177"/>
      <c r="Q40" s="178"/>
      <c r="R40" s="159"/>
    </row>
    <row r="41" spans="1:18" ht="11.25" customHeight="1" x14ac:dyDescent="0.2">
      <c r="A41" s="15">
        <v>3</v>
      </c>
      <c r="B41" s="37" t="s">
        <v>477</v>
      </c>
      <c r="C41" s="60" t="s">
        <v>478</v>
      </c>
      <c r="D41" s="47">
        <v>42795</v>
      </c>
      <c r="E41" s="47">
        <v>42825</v>
      </c>
      <c r="F41" s="159"/>
      <c r="G41" s="15">
        <v>3</v>
      </c>
      <c r="H41" s="15"/>
      <c r="I41" s="39"/>
      <c r="J41" s="15"/>
      <c r="K41" s="15">
        <v>530</v>
      </c>
      <c r="L41" s="15" t="s">
        <v>92</v>
      </c>
      <c r="M41" s="36" t="s">
        <v>344</v>
      </c>
      <c r="N41" s="194"/>
      <c r="O41" s="177"/>
      <c r="P41" s="177"/>
      <c r="Q41" s="178"/>
      <c r="R41" s="159"/>
    </row>
    <row r="42" spans="1:18" ht="11.25" customHeight="1" x14ac:dyDescent="0.2">
      <c r="A42" s="15">
        <v>4</v>
      </c>
      <c r="B42" s="37" t="s">
        <v>477</v>
      </c>
      <c r="C42" s="60" t="s">
        <v>478</v>
      </c>
      <c r="D42" s="47">
        <v>42826</v>
      </c>
      <c r="E42" s="47">
        <v>42855</v>
      </c>
      <c r="F42" s="150">
        <v>2</v>
      </c>
      <c r="G42" s="15">
        <v>1</v>
      </c>
      <c r="H42" s="15"/>
      <c r="I42" s="39"/>
      <c r="J42" s="15"/>
      <c r="K42" s="15">
        <v>507</v>
      </c>
      <c r="L42" s="15" t="s">
        <v>92</v>
      </c>
      <c r="M42" s="36" t="s">
        <v>344</v>
      </c>
      <c r="N42" s="200"/>
      <c r="O42" s="177"/>
      <c r="P42" s="177"/>
      <c r="Q42" s="178"/>
      <c r="R42" s="159"/>
    </row>
    <row r="43" spans="1:18" ht="11.25" customHeight="1" x14ac:dyDescent="0.2">
      <c r="A43" s="15">
        <v>5</v>
      </c>
      <c r="B43" s="37" t="s">
        <v>477</v>
      </c>
      <c r="C43" s="60" t="s">
        <v>478</v>
      </c>
      <c r="D43" s="47">
        <v>42856</v>
      </c>
      <c r="E43" s="47">
        <v>42886</v>
      </c>
      <c r="F43" s="159"/>
      <c r="G43" s="15">
        <v>2</v>
      </c>
      <c r="H43" s="15"/>
      <c r="I43" s="39"/>
      <c r="J43" s="15"/>
      <c r="K43" s="15">
        <v>558</v>
      </c>
      <c r="L43" s="15" t="s">
        <v>92</v>
      </c>
      <c r="M43" s="36" t="s">
        <v>344</v>
      </c>
      <c r="N43" s="200"/>
      <c r="O43" s="177"/>
      <c r="P43" s="177"/>
      <c r="Q43" s="178"/>
      <c r="R43" s="159"/>
    </row>
    <row r="44" spans="1:18" ht="11.25" customHeight="1" x14ac:dyDescent="0.2">
      <c r="A44" s="15">
        <v>6</v>
      </c>
      <c r="B44" s="37" t="s">
        <v>477</v>
      </c>
      <c r="C44" s="60" t="s">
        <v>478</v>
      </c>
      <c r="D44" s="47">
        <v>42887</v>
      </c>
      <c r="E44" s="47">
        <v>42916</v>
      </c>
      <c r="F44" s="159"/>
      <c r="G44" s="15">
        <v>3</v>
      </c>
      <c r="H44" s="15"/>
      <c r="I44" s="39"/>
      <c r="J44" s="15"/>
      <c r="K44" s="15">
        <v>530</v>
      </c>
      <c r="L44" s="15" t="s">
        <v>92</v>
      </c>
      <c r="M44" s="36" t="s">
        <v>344</v>
      </c>
      <c r="N44" s="200"/>
      <c r="O44" s="177"/>
      <c r="P44" s="177"/>
      <c r="Q44" s="178"/>
      <c r="R44" s="159"/>
    </row>
    <row r="45" spans="1:18" ht="11.25" customHeight="1" x14ac:dyDescent="0.2">
      <c r="A45" s="15">
        <v>7</v>
      </c>
      <c r="B45" s="37" t="s">
        <v>477</v>
      </c>
      <c r="C45" s="60" t="s">
        <v>478</v>
      </c>
      <c r="D45" s="47">
        <v>42917</v>
      </c>
      <c r="E45" s="47">
        <v>42947</v>
      </c>
      <c r="F45" s="150">
        <v>3</v>
      </c>
      <c r="G45" s="15">
        <v>1</v>
      </c>
      <c r="H45" s="15"/>
      <c r="I45" s="39"/>
      <c r="J45" s="15"/>
      <c r="K45" s="15">
        <v>548</v>
      </c>
      <c r="L45" s="15" t="s">
        <v>92</v>
      </c>
      <c r="M45" s="36" t="s">
        <v>344</v>
      </c>
      <c r="N45" s="200"/>
      <c r="O45" s="177"/>
      <c r="P45" s="177"/>
      <c r="Q45" s="178"/>
      <c r="R45" s="159"/>
    </row>
    <row r="46" spans="1:18" ht="11.25" customHeight="1" x14ac:dyDescent="0.2">
      <c r="A46" s="15">
        <v>8</v>
      </c>
      <c r="B46" s="37" t="s">
        <v>477</v>
      </c>
      <c r="C46" s="60" t="s">
        <v>478</v>
      </c>
      <c r="D46" s="47">
        <v>42948</v>
      </c>
      <c r="E46" s="47">
        <v>42978</v>
      </c>
      <c r="F46" s="159"/>
      <c r="G46" s="15">
        <v>2</v>
      </c>
      <c r="H46" s="15"/>
      <c r="I46" s="39"/>
      <c r="J46" s="15"/>
      <c r="K46" s="15">
        <v>537</v>
      </c>
      <c r="L46" s="15" t="s">
        <v>92</v>
      </c>
      <c r="M46" s="36" t="s">
        <v>344</v>
      </c>
      <c r="N46" s="200"/>
      <c r="O46" s="177"/>
      <c r="P46" s="177"/>
      <c r="Q46" s="178"/>
      <c r="R46" s="159"/>
    </row>
    <row r="47" spans="1:18" ht="11.25" customHeight="1" x14ac:dyDescent="0.2">
      <c r="A47" s="15">
        <v>9</v>
      </c>
      <c r="B47" s="37" t="s">
        <v>477</v>
      </c>
      <c r="C47" s="60" t="s">
        <v>478</v>
      </c>
      <c r="D47" s="47">
        <v>42979</v>
      </c>
      <c r="E47" s="47">
        <v>43008</v>
      </c>
      <c r="F47" s="159"/>
      <c r="G47" s="15">
        <v>3</v>
      </c>
      <c r="H47" s="15"/>
      <c r="I47" s="39"/>
      <c r="J47" s="15"/>
      <c r="K47" s="15">
        <v>515</v>
      </c>
      <c r="L47" s="15" t="s">
        <v>92</v>
      </c>
      <c r="M47" s="36" t="s">
        <v>344</v>
      </c>
      <c r="N47" s="200"/>
      <c r="O47" s="177"/>
      <c r="P47" s="177"/>
      <c r="Q47" s="178"/>
      <c r="R47" s="159"/>
    </row>
    <row r="48" spans="1:18" ht="11.25" customHeight="1" x14ac:dyDescent="0.2">
      <c r="A48" s="15">
        <v>10</v>
      </c>
      <c r="B48" s="37" t="s">
        <v>477</v>
      </c>
      <c r="C48" s="60" t="s">
        <v>478</v>
      </c>
      <c r="D48" s="47">
        <v>43009</v>
      </c>
      <c r="E48" s="47">
        <v>43039</v>
      </c>
      <c r="F48" s="150">
        <v>4</v>
      </c>
      <c r="G48" s="15">
        <v>1</v>
      </c>
      <c r="H48" s="15"/>
      <c r="I48" s="39"/>
      <c r="J48" s="15"/>
      <c r="K48" s="15">
        <v>532</v>
      </c>
      <c r="L48" s="15" t="s">
        <v>92</v>
      </c>
      <c r="M48" s="36" t="s">
        <v>344</v>
      </c>
      <c r="N48" s="200"/>
      <c r="O48" s="177"/>
      <c r="P48" s="177"/>
      <c r="Q48" s="178"/>
      <c r="R48" s="159"/>
    </row>
    <row r="49" spans="1:18" ht="11.25" customHeight="1" x14ac:dyDescent="0.2">
      <c r="A49" s="15">
        <v>11</v>
      </c>
      <c r="B49" s="37" t="s">
        <v>477</v>
      </c>
      <c r="C49" s="60" t="s">
        <v>478</v>
      </c>
      <c r="D49" s="47">
        <v>43040</v>
      </c>
      <c r="E49" s="47">
        <v>43069</v>
      </c>
      <c r="F49" s="159"/>
      <c r="G49" s="15">
        <v>2</v>
      </c>
      <c r="H49" s="15"/>
      <c r="I49" s="39"/>
      <c r="J49" s="15"/>
      <c r="K49" s="15">
        <v>532</v>
      </c>
      <c r="L49" s="15" t="s">
        <v>92</v>
      </c>
      <c r="M49" s="36" t="s">
        <v>344</v>
      </c>
      <c r="N49" s="200"/>
      <c r="O49" s="177"/>
      <c r="P49" s="177"/>
      <c r="Q49" s="178"/>
      <c r="R49" s="159"/>
    </row>
    <row r="50" spans="1:18" ht="11.25" customHeight="1" x14ac:dyDescent="0.2">
      <c r="A50" s="15">
        <v>12</v>
      </c>
      <c r="B50" s="37" t="s">
        <v>477</v>
      </c>
      <c r="C50" s="60" t="s">
        <v>478</v>
      </c>
      <c r="D50" s="47">
        <v>43070</v>
      </c>
      <c r="E50" s="47">
        <v>43100</v>
      </c>
      <c r="F50" s="145"/>
      <c r="G50" s="15">
        <v>3</v>
      </c>
      <c r="H50" s="15"/>
      <c r="I50" s="39"/>
      <c r="J50" s="15"/>
      <c r="K50" s="15">
        <v>516</v>
      </c>
      <c r="L50" s="15" t="s">
        <v>92</v>
      </c>
      <c r="M50" s="36" t="s">
        <v>344</v>
      </c>
      <c r="N50" s="200"/>
      <c r="O50" s="177"/>
      <c r="P50" s="177"/>
      <c r="Q50" s="178"/>
      <c r="R50" s="145"/>
    </row>
    <row r="51" spans="1:18" ht="11.25" customHeight="1" x14ac:dyDescent="0.2">
      <c r="A51" s="48"/>
      <c r="B51" s="48"/>
      <c r="C51" s="48"/>
      <c r="D51" s="48"/>
      <c r="E51" s="48"/>
      <c r="F51" s="48"/>
      <c r="G51" s="48"/>
      <c r="H51" s="48"/>
      <c r="I51" s="48"/>
      <c r="J51" s="48"/>
      <c r="K51" s="48"/>
      <c r="L51" s="48"/>
      <c r="M51" s="48"/>
      <c r="N51" s="48"/>
      <c r="O51" s="48"/>
      <c r="P51" s="48"/>
      <c r="Q51" s="48"/>
      <c r="R51" s="48"/>
    </row>
    <row r="52" spans="1:18" ht="11.25" customHeight="1" x14ac:dyDescent="0.2">
      <c r="A52" s="196" t="s">
        <v>160</v>
      </c>
      <c r="B52" s="178"/>
      <c r="C52" s="206" t="s">
        <v>480</v>
      </c>
      <c r="D52" s="178"/>
      <c r="E52" s="196" t="s">
        <v>162</v>
      </c>
      <c r="F52" s="178"/>
      <c r="G52" s="200"/>
      <c r="H52" s="177"/>
      <c r="I52" s="177"/>
      <c r="J52" s="178"/>
      <c r="K52" s="196" t="s">
        <v>164</v>
      </c>
      <c r="L52" s="178"/>
      <c r="M52" s="206"/>
      <c r="N52" s="177"/>
      <c r="O52" s="177"/>
      <c r="P52" s="177"/>
      <c r="Q52" s="178"/>
      <c r="R52" s="48"/>
    </row>
    <row r="53" spans="1:18" ht="11.25" customHeight="1" x14ac:dyDescent="0.2">
      <c r="A53" s="196" t="s">
        <v>166</v>
      </c>
      <c r="B53" s="178"/>
      <c r="C53" s="206" t="s">
        <v>481</v>
      </c>
      <c r="D53" s="178"/>
      <c r="E53" s="196" t="s">
        <v>166</v>
      </c>
      <c r="F53" s="178"/>
      <c r="G53" s="200"/>
      <c r="H53" s="177"/>
      <c r="I53" s="177"/>
      <c r="J53" s="178"/>
      <c r="K53" s="196" t="s">
        <v>169</v>
      </c>
      <c r="L53" s="178"/>
      <c r="M53" s="206"/>
      <c r="N53" s="177"/>
      <c r="O53" s="177"/>
      <c r="P53" s="177"/>
      <c r="Q53" s="178"/>
      <c r="R53" s="48"/>
    </row>
    <row r="54" spans="1:18" ht="11.25" customHeight="1" x14ac:dyDescent="0.2">
      <c r="A54" s="196" t="s">
        <v>171</v>
      </c>
      <c r="B54" s="178"/>
      <c r="C54" s="206"/>
      <c r="D54" s="178"/>
      <c r="E54" s="196" t="s">
        <v>171</v>
      </c>
      <c r="F54" s="178"/>
      <c r="G54" s="200"/>
      <c r="H54" s="177"/>
      <c r="I54" s="177"/>
      <c r="J54" s="178"/>
      <c r="K54" s="196" t="s">
        <v>171</v>
      </c>
      <c r="L54" s="178"/>
      <c r="M54" s="206"/>
      <c r="N54" s="177"/>
      <c r="O54" s="177"/>
      <c r="P54" s="177"/>
      <c r="Q54" s="178"/>
      <c r="R54" s="48"/>
    </row>
    <row r="55" spans="1:18" ht="11.25" customHeight="1" x14ac:dyDescent="0.2">
      <c r="A55" s="196" t="s">
        <v>189</v>
      </c>
      <c r="B55" s="178"/>
      <c r="C55" s="206" t="s">
        <v>482</v>
      </c>
      <c r="D55" s="178"/>
      <c r="E55" s="196" t="s">
        <v>189</v>
      </c>
      <c r="F55" s="178"/>
      <c r="G55" s="200"/>
      <c r="H55" s="177"/>
      <c r="I55" s="177"/>
      <c r="J55" s="178"/>
      <c r="K55" s="196" t="s">
        <v>172</v>
      </c>
      <c r="L55" s="178"/>
      <c r="M55" s="206"/>
      <c r="N55" s="177"/>
      <c r="O55" s="177"/>
      <c r="P55" s="177"/>
      <c r="Q55" s="178"/>
      <c r="R55" s="48"/>
    </row>
  </sheetData>
  <mergeCells count="128">
    <mergeCell ref="A1:B4"/>
    <mergeCell ref="C1:M2"/>
    <mergeCell ref="N1:Q1"/>
    <mergeCell ref="N2:Q2"/>
    <mergeCell ref="C3:M4"/>
    <mergeCell ref="N3:Q3"/>
    <mergeCell ref="N4:Q4"/>
    <mergeCell ref="D8:E8"/>
    <mergeCell ref="F8:J8"/>
    <mergeCell ref="K8:K9"/>
    <mergeCell ref="L8:L9"/>
    <mergeCell ref="A5:C5"/>
    <mergeCell ref="D5:Q5"/>
    <mergeCell ref="A6:C6"/>
    <mergeCell ref="D6:Q6"/>
    <mergeCell ref="A7:B7"/>
    <mergeCell ref="D7:Q7"/>
    <mergeCell ref="A8:A9"/>
    <mergeCell ref="G54:J54"/>
    <mergeCell ref="K54:L54"/>
    <mergeCell ref="M54:Q54"/>
    <mergeCell ref="G55:J55"/>
    <mergeCell ref="K55:L55"/>
    <mergeCell ref="M55:Q55"/>
    <mergeCell ref="F42:F44"/>
    <mergeCell ref="F45:F47"/>
    <mergeCell ref="F48:F50"/>
    <mergeCell ref="G52:J52"/>
    <mergeCell ref="K52:L52"/>
    <mergeCell ref="G53:J53"/>
    <mergeCell ref="K53:L53"/>
    <mergeCell ref="R37:R38"/>
    <mergeCell ref="N44:Q44"/>
    <mergeCell ref="N45:Q45"/>
    <mergeCell ref="N46:Q46"/>
    <mergeCell ref="N47:Q47"/>
    <mergeCell ref="N48:Q48"/>
    <mergeCell ref="N49:Q49"/>
    <mergeCell ref="M52:Q52"/>
    <mergeCell ref="M53:Q53"/>
    <mergeCell ref="N37:Q38"/>
    <mergeCell ref="N39:Q39"/>
    <mergeCell ref="R39:R50"/>
    <mergeCell ref="N40:Q40"/>
    <mergeCell ref="N41:Q41"/>
    <mergeCell ref="N42:Q42"/>
    <mergeCell ref="N43:Q43"/>
    <mergeCell ref="N50:Q50"/>
    <mergeCell ref="D35:Q35"/>
    <mergeCell ref="D36:Q36"/>
    <mergeCell ref="F37:J37"/>
    <mergeCell ref="K37:K38"/>
    <mergeCell ref="L37:L38"/>
    <mergeCell ref="M37:M38"/>
    <mergeCell ref="C30:M31"/>
    <mergeCell ref="N30:Q30"/>
    <mergeCell ref="N31:Q31"/>
    <mergeCell ref="C32:M33"/>
    <mergeCell ref="N32:Q32"/>
    <mergeCell ref="N33:Q33"/>
    <mergeCell ref="D34:Q34"/>
    <mergeCell ref="D37:E37"/>
    <mergeCell ref="K24:L24"/>
    <mergeCell ref="M24:Q24"/>
    <mergeCell ref="G24:J24"/>
    <mergeCell ref="G25:J25"/>
    <mergeCell ref="K25:L25"/>
    <mergeCell ref="M25:Q25"/>
    <mergeCell ref="G26:J26"/>
    <mergeCell ref="K26:L26"/>
    <mergeCell ref="M26:Q26"/>
    <mergeCell ref="C54:D54"/>
    <mergeCell ref="E54:F54"/>
    <mergeCell ref="A55:B55"/>
    <mergeCell ref="C55:D55"/>
    <mergeCell ref="E55:F55"/>
    <mergeCell ref="A52:B52"/>
    <mergeCell ref="C52:D52"/>
    <mergeCell ref="E52:F52"/>
    <mergeCell ref="A53:B53"/>
    <mergeCell ref="C53:D53"/>
    <mergeCell ref="E53:F53"/>
    <mergeCell ref="A54:B54"/>
    <mergeCell ref="F39:F41"/>
    <mergeCell ref="A30:B33"/>
    <mergeCell ref="A34:C34"/>
    <mergeCell ref="A35:C35"/>
    <mergeCell ref="A36:B36"/>
    <mergeCell ref="A37:A38"/>
    <mergeCell ref="B37:B38"/>
    <mergeCell ref="C37:C38"/>
    <mergeCell ref="B8:B9"/>
    <mergeCell ref="C8:C9"/>
    <mergeCell ref="F10:F12"/>
    <mergeCell ref="F13:F15"/>
    <mergeCell ref="F16:F18"/>
    <mergeCell ref="F19:F21"/>
    <mergeCell ref="A23:B23"/>
    <mergeCell ref="C26:D26"/>
    <mergeCell ref="E26:F26"/>
    <mergeCell ref="A24:B24"/>
    <mergeCell ref="C24:D24"/>
    <mergeCell ref="E24:F24"/>
    <mergeCell ref="A25:B25"/>
    <mergeCell ref="C25:D25"/>
    <mergeCell ref="E25:F25"/>
    <mergeCell ref="A26:B26"/>
    <mergeCell ref="C23:D23"/>
    <mergeCell ref="E23:F23"/>
    <mergeCell ref="N17:Q17"/>
    <mergeCell ref="N18:Q18"/>
    <mergeCell ref="N19:Q19"/>
    <mergeCell ref="N20:Q20"/>
    <mergeCell ref="M8:M9"/>
    <mergeCell ref="N8:Q9"/>
    <mergeCell ref="R8:R9"/>
    <mergeCell ref="N10:Q10"/>
    <mergeCell ref="R10:R21"/>
    <mergeCell ref="N11:Q11"/>
    <mergeCell ref="N12:Q12"/>
    <mergeCell ref="N21:Q21"/>
    <mergeCell ref="N13:Q13"/>
    <mergeCell ref="N14:Q14"/>
    <mergeCell ref="N15:Q15"/>
    <mergeCell ref="N16:Q16"/>
    <mergeCell ref="G23:J23"/>
    <mergeCell ref="K23:L23"/>
    <mergeCell ref="M23:Q23"/>
  </mergeCells>
  <pageMargins left="0.25" right="0.25" top="0.75" bottom="0.75" header="0" footer="0"/>
  <pageSetup fitToHeight="0" orientation="landscape"/>
  <headerFooter>
    <oddFooter>&amp;CKM4 VIA GIRON - Teléfono: 6809966 - Código Postal: 68005  www.transitobucaramnga.gov.co</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1699D-5383-4308-93F2-159F048905C9}">
  <sheetPr>
    <pageSetUpPr fitToPage="1"/>
  </sheetPr>
  <dimension ref="A1:R145"/>
  <sheetViews>
    <sheetView zoomScaleNormal="100" zoomScaleSheetLayoutView="100" zoomScalePageLayoutView="85" workbookViewId="0">
      <selection activeCell="A10" sqref="A10"/>
    </sheetView>
  </sheetViews>
  <sheetFormatPr baseColWidth="10" defaultRowHeight="11.25" x14ac:dyDescent="0.2"/>
  <cols>
    <col min="1" max="1" width="6.75" style="101" customWidth="1"/>
    <col min="2" max="2" width="7.125" style="101" customWidth="1"/>
    <col min="3" max="3" width="21.875" style="101" customWidth="1"/>
    <col min="4" max="4" width="8.25" style="101" customWidth="1"/>
    <col min="5" max="5" width="10.5" style="101" customWidth="1"/>
    <col min="6" max="7" width="8.25" style="101" customWidth="1"/>
    <col min="8" max="9" width="6.875" style="101" customWidth="1"/>
    <col min="10" max="10" width="13.75" style="101" customWidth="1"/>
    <col min="11" max="11" width="7.375" style="101" customWidth="1"/>
    <col min="12" max="12" width="7" style="101" customWidth="1"/>
    <col min="13" max="13" width="10.75" style="101" customWidth="1"/>
    <col min="14" max="16" width="4.5" style="101" customWidth="1"/>
    <col min="17" max="17" width="8.75" style="101" customWidth="1"/>
    <col min="18" max="256" width="11" style="101"/>
    <col min="257" max="257" width="6.75" style="101" customWidth="1"/>
    <col min="258" max="258" width="7.125" style="101" customWidth="1"/>
    <col min="259" max="259" width="21.875" style="101" customWidth="1"/>
    <col min="260" max="260" width="8.25" style="101" customWidth="1"/>
    <col min="261" max="261" width="10.5" style="101" customWidth="1"/>
    <col min="262" max="263" width="8.25" style="101" customWidth="1"/>
    <col min="264" max="265" width="6.875" style="101" customWidth="1"/>
    <col min="266" max="266" width="13.75" style="101" customWidth="1"/>
    <col min="267" max="267" width="7.375" style="101" customWidth="1"/>
    <col min="268" max="268" width="7" style="101" customWidth="1"/>
    <col min="269" max="269" width="10.75" style="101" customWidth="1"/>
    <col min="270" max="272" width="4.5" style="101" customWidth="1"/>
    <col min="273" max="273" width="8.75" style="101" customWidth="1"/>
    <col min="274" max="512" width="11" style="101"/>
    <col min="513" max="513" width="6.75" style="101" customWidth="1"/>
    <col min="514" max="514" width="7.125" style="101" customWidth="1"/>
    <col min="515" max="515" width="21.875" style="101" customWidth="1"/>
    <col min="516" max="516" width="8.25" style="101" customWidth="1"/>
    <col min="517" max="517" width="10.5" style="101" customWidth="1"/>
    <col min="518" max="519" width="8.25" style="101" customWidth="1"/>
    <col min="520" max="521" width="6.875" style="101" customWidth="1"/>
    <col min="522" max="522" width="13.75" style="101" customWidth="1"/>
    <col min="523" max="523" width="7.375" style="101" customWidth="1"/>
    <col min="524" max="524" width="7" style="101" customWidth="1"/>
    <col min="525" max="525" width="10.75" style="101" customWidth="1"/>
    <col min="526" max="528" width="4.5" style="101" customWidth="1"/>
    <col min="529" max="529" width="8.75" style="101" customWidth="1"/>
    <col min="530" max="768" width="11" style="101"/>
    <col min="769" max="769" width="6.75" style="101" customWidth="1"/>
    <col min="770" max="770" width="7.125" style="101" customWidth="1"/>
    <col min="771" max="771" width="21.875" style="101" customWidth="1"/>
    <col min="772" max="772" width="8.25" style="101" customWidth="1"/>
    <col min="773" max="773" width="10.5" style="101" customWidth="1"/>
    <col min="774" max="775" width="8.25" style="101" customWidth="1"/>
    <col min="776" max="777" width="6.875" style="101" customWidth="1"/>
    <col min="778" max="778" width="13.75" style="101" customWidth="1"/>
    <col min="779" max="779" width="7.375" style="101" customWidth="1"/>
    <col min="780" max="780" width="7" style="101" customWidth="1"/>
    <col min="781" max="781" width="10.75" style="101" customWidth="1"/>
    <col min="782" max="784" width="4.5" style="101" customWidth="1"/>
    <col min="785" max="785" width="8.75" style="101" customWidth="1"/>
    <col min="786" max="1024" width="11" style="101"/>
    <col min="1025" max="1025" width="6.75" style="101" customWidth="1"/>
    <col min="1026" max="1026" width="7.125" style="101" customWidth="1"/>
    <col min="1027" max="1027" width="21.875" style="101" customWidth="1"/>
    <col min="1028" max="1028" width="8.25" style="101" customWidth="1"/>
    <col min="1029" max="1029" width="10.5" style="101" customWidth="1"/>
    <col min="1030" max="1031" width="8.25" style="101" customWidth="1"/>
    <col min="1032" max="1033" width="6.875" style="101" customWidth="1"/>
    <col min="1034" max="1034" width="13.75" style="101" customWidth="1"/>
    <col min="1035" max="1035" width="7.375" style="101" customWidth="1"/>
    <col min="1036" max="1036" width="7" style="101" customWidth="1"/>
    <col min="1037" max="1037" width="10.75" style="101" customWidth="1"/>
    <col min="1038" max="1040" width="4.5" style="101" customWidth="1"/>
    <col min="1041" max="1041" width="8.75" style="101" customWidth="1"/>
    <col min="1042" max="1280" width="11" style="101"/>
    <col min="1281" max="1281" width="6.75" style="101" customWidth="1"/>
    <col min="1282" max="1282" width="7.125" style="101" customWidth="1"/>
    <col min="1283" max="1283" width="21.875" style="101" customWidth="1"/>
    <col min="1284" max="1284" width="8.25" style="101" customWidth="1"/>
    <col min="1285" max="1285" width="10.5" style="101" customWidth="1"/>
    <col min="1286" max="1287" width="8.25" style="101" customWidth="1"/>
    <col min="1288" max="1289" width="6.875" style="101" customWidth="1"/>
    <col min="1290" max="1290" width="13.75" style="101" customWidth="1"/>
    <col min="1291" max="1291" width="7.375" style="101" customWidth="1"/>
    <col min="1292" max="1292" width="7" style="101" customWidth="1"/>
    <col min="1293" max="1293" width="10.75" style="101" customWidth="1"/>
    <col min="1294" max="1296" width="4.5" style="101" customWidth="1"/>
    <col min="1297" max="1297" width="8.75" style="101" customWidth="1"/>
    <col min="1298" max="1536" width="11" style="101"/>
    <col min="1537" max="1537" width="6.75" style="101" customWidth="1"/>
    <col min="1538" max="1538" width="7.125" style="101" customWidth="1"/>
    <col min="1539" max="1539" width="21.875" style="101" customWidth="1"/>
    <col min="1540" max="1540" width="8.25" style="101" customWidth="1"/>
    <col min="1541" max="1541" width="10.5" style="101" customWidth="1"/>
    <col min="1542" max="1543" width="8.25" style="101" customWidth="1"/>
    <col min="1544" max="1545" width="6.875" style="101" customWidth="1"/>
    <col min="1546" max="1546" width="13.75" style="101" customWidth="1"/>
    <col min="1547" max="1547" width="7.375" style="101" customWidth="1"/>
    <col min="1548" max="1548" width="7" style="101" customWidth="1"/>
    <col min="1549" max="1549" width="10.75" style="101" customWidth="1"/>
    <col min="1550" max="1552" width="4.5" style="101" customWidth="1"/>
    <col min="1553" max="1553" width="8.75" style="101" customWidth="1"/>
    <col min="1554" max="1792" width="11" style="101"/>
    <col min="1793" max="1793" width="6.75" style="101" customWidth="1"/>
    <col min="1794" max="1794" width="7.125" style="101" customWidth="1"/>
    <col min="1795" max="1795" width="21.875" style="101" customWidth="1"/>
    <col min="1796" max="1796" width="8.25" style="101" customWidth="1"/>
    <col min="1797" max="1797" width="10.5" style="101" customWidth="1"/>
    <col min="1798" max="1799" width="8.25" style="101" customWidth="1"/>
    <col min="1800" max="1801" width="6.875" style="101" customWidth="1"/>
    <col min="1802" max="1802" width="13.75" style="101" customWidth="1"/>
    <col min="1803" max="1803" width="7.375" style="101" customWidth="1"/>
    <col min="1804" max="1804" width="7" style="101" customWidth="1"/>
    <col min="1805" max="1805" width="10.75" style="101" customWidth="1"/>
    <col min="1806" max="1808" width="4.5" style="101" customWidth="1"/>
    <col min="1809" max="1809" width="8.75" style="101" customWidth="1"/>
    <col min="1810" max="2048" width="11" style="101"/>
    <col min="2049" max="2049" width="6.75" style="101" customWidth="1"/>
    <col min="2050" max="2050" width="7.125" style="101" customWidth="1"/>
    <col min="2051" max="2051" width="21.875" style="101" customWidth="1"/>
    <col min="2052" max="2052" width="8.25" style="101" customWidth="1"/>
    <col min="2053" max="2053" width="10.5" style="101" customWidth="1"/>
    <col min="2054" max="2055" width="8.25" style="101" customWidth="1"/>
    <col min="2056" max="2057" width="6.875" style="101" customWidth="1"/>
    <col min="2058" max="2058" width="13.75" style="101" customWidth="1"/>
    <col min="2059" max="2059" width="7.375" style="101" customWidth="1"/>
    <col min="2060" max="2060" width="7" style="101" customWidth="1"/>
    <col min="2061" max="2061" width="10.75" style="101" customWidth="1"/>
    <col min="2062" max="2064" width="4.5" style="101" customWidth="1"/>
    <col min="2065" max="2065" width="8.75" style="101" customWidth="1"/>
    <col min="2066" max="2304" width="11" style="101"/>
    <col min="2305" max="2305" width="6.75" style="101" customWidth="1"/>
    <col min="2306" max="2306" width="7.125" style="101" customWidth="1"/>
    <col min="2307" max="2307" width="21.875" style="101" customWidth="1"/>
    <col min="2308" max="2308" width="8.25" style="101" customWidth="1"/>
    <col min="2309" max="2309" width="10.5" style="101" customWidth="1"/>
    <col min="2310" max="2311" width="8.25" style="101" customWidth="1"/>
    <col min="2312" max="2313" width="6.875" style="101" customWidth="1"/>
    <col min="2314" max="2314" width="13.75" style="101" customWidth="1"/>
    <col min="2315" max="2315" width="7.375" style="101" customWidth="1"/>
    <col min="2316" max="2316" width="7" style="101" customWidth="1"/>
    <col min="2317" max="2317" width="10.75" style="101" customWidth="1"/>
    <col min="2318" max="2320" width="4.5" style="101" customWidth="1"/>
    <col min="2321" max="2321" width="8.75" style="101" customWidth="1"/>
    <col min="2322" max="2560" width="11" style="101"/>
    <col min="2561" max="2561" width="6.75" style="101" customWidth="1"/>
    <col min="2562" max="2562" width="7.125" style="101" customWidth="1"/>
    <col min="2563" max="2563" width="21.875" style="101" customWidth="1"/>
    <col min="2564" max="2564" width="8.25" style="101" customWidth="1"/>
    <col min="2565" max="2565" width="10.5" style="101" customWidth="1"/>
    <col min="2566" max="2567" width="8.25" style="101" customWidth="1"/>
    <col min="2568" max="2569" width="6.875" style="101" customWidth="1"/>
    <col min="2570" max="2570" width="13.75" style="101" customWidth="1"/>
    <col min="2571" max="2571" width="7.375" style="101" customWidth="1"/>
    <col min="2572" max="2572" width="7" style="101" customWidth="1"/>
    <col min="2573" max="2573" width="10.75" style="101" customWidth="1"/>
    <col min="2574" max="2576" width="4.5" style="101" customWidth="1"/>
    <col min="2577" max="2577" width="8.75" style="101" customWidth="1"/>
    <col min="2578" max="2816" width="11" style="101"/>
    <col min="2817" max="2817" width="6.75" style="101" customWidth="1"/>
    <col min="2818" max="2818" width="7.125" style="101" customWidth="1"/>
    <col min="2819" max="2819" width="21.875" style="101" customWidth="1"/>
    <col min="2820" max="2820" width="8.25" style="101" customWidth="1"/>
    <col min="2821" max="2821" width="10.5" style="101" customWidth="1"/>
    <col min="2822" max="2823" width="8.25" style="101" customWidth="1"/>
    <col min="2824" max="2825" width="6.875" style="101" customWidth="1"/>
    <col min="2826" max="2826" width="13.75" style="101" customWidth="1"/>
    <col min="2827" max="2827" width="7.375" style="101" customWidth="1"/>
    <col min="2828" max="2828" width="7" style="101" customWidth="1"/>
    <col min="2829" max="2829" width="10.75" style="101" customWidth="1"/>
    <col min="2830" max="2832" width="4.5" style="101" customWidth="1"/>
    <col min="2833" max="2833" width="8.75" style="101" customWidth="1"/>
    <col min="2834" max="3072" width="11" style="101"/>
    <col min="3073" max="3073" width="6.75" style="101" customWidth="1"/>
    <col min="3074" max="3074" width="7.125" style="101" customWidth="1"/>
    <col min="3075" max="3075" width="21.875" style="101" customWidth="1"/>
    <col min="3076" max="3076" width="8.25" style="101" customWidth="1"/>
    <col min="3077" max="3077" width="10.5" style="101" customWidth="1"/>
    <col min="3078" max="3079" width="8.25" style="101" customWidth="1"/>
    <col min="3080" max="3081" width="6.875" style="101" customWidth="1"/>
    <col min="3082" max="3082" width="13.75" style="101" customWidth="1"/>
    <col min="3083" max="3083" width="7.375" style="101" customWidth="1"/>
    <col min="3084" max="3084" width="7" style="101" customWidth="1"/>
    <col min="3085" max="3085" width="10.75" style="101" customWidth="1"/>
    <col min="3086" max="3088" width="4.5" style="101" customWidth="1"/>
    <col min="3089" max="3089" width="8.75" style="101" customWidth="1"/>
    <col min="3090" max="3328" width="11" style="101"/>
    <col min="3329" max="3329" width="6.75" style="101" customWidth="1"/>
    <col min="3330" max="3330" width="7.125" style="101" customWidth="1"/>
    <col min="3331" max="3331" width="21.875" style="101" customWidth="1"/>
    <col min="3332" max="3332" width="8.25" style="101" customWidth="1"/>
    <col min="3333" max="3333" width="10.5" style="101" customWidth="1"/>
    <col min="3334" max="3335" width="8.25" style="101" customWidth="1"/>
    <col min="3336" max="3337" width="6.875" style="101" customWidth="1"/>
    <col min="3338" max="3338" width="13.75" style="101" customWidth="1"/>
    <col min="3339" max="3339" width="7.375" style="101" customWidth="1"/>
    <col min="3340" max="3340" width="7" style="101" customWidth="1"/>
    <col min="3341" max="3341" width="10.75" style="101" customWidth="1"/>
    <col min="3342" max="3344" width="4.5" style="101" customWidth="1"/>
    <col min="3345" max="3345" width="8.75" style="101" customWidth="1"/>
    <col min="3346" max="3584" width="11" style="101"/>
    <col min="3585" max="3585" width="6.75" style="101" customWidth="1"/>
    <col min="3586" max="3586" width="7.125" style="101" customWidth="1"/>
    <col min="3587" max="3587" width="21.875" style="101" customWidth="1"/>
    <col min="3588" max="3588" width="8.25" style="101" customWidth="1"/>
    <col min="3589" max="3589" width="10.5" style="101" customWidth="1"/>
    <col min="3590" max="3591" width="8.25" style="101" customWidth="1"/>
    <col min="3592" max="3593" width="6.875" style="101" customWidth="1"/>
    <col min="3594" max="3594" width="13.75" style="101" customWidth="1"/>
    <col min="3595" max="3595" width="7.375" style="101" customWidth="1"/>
    <col min="3596" max="3596" width="7" style="101" customWidth="1"/>
    <col min="3597" max="3597" width="10.75" style="101" customWidth="1"/>
    <col min="3598" max="3600" width="4.5" style="101" customWidth="1"/>
    <col min="3601" max="3601" width="8.75" style="101" customWidth="1"/>
    <col min="3602" max="3840" width="11" style="101"/>
    <col min="3841" max="3841" width="6.75" style="101" customWidth="1"/>
    <col min="3842" max="3842" width="7.125" style="101" customWidth="1"/>
    <col min="3843" max="3843" width="21.875" style="101" customWidth="1"/>
    <col min="3844" max="3844" width="8.25" style="101" customWidth="1"/>
    <col min="3845" max="3845" width="10.5" style="101" customWidth="1"/>
    <col min="3846" max="3847" width="8.25" style="101" customWidth="1"/>
    <col min="3848" max="3849" width="6.875" style="101" customWidth="1"/>
    <col min="3850" max="3850" width="13.75" style="101" customWidth="1"/>
    <col min="3851" max="3851" width="7.375" style="101" customWidth="1"/>
    <col min="3852" max="3852" width="7" style="101" customWidth="1"/>
    <col min="3853" max="3853" width="10.75" style="101" customWidth="1"/>
    <col min="3854" max="3856" width="4.5" style="101" customWidth="1"/>
    <col min="3857" max="3857" width="8.75" style="101" customWidth="1"/>
    <col min="3858" max="4096" width="11" style="101"/>
    <col min="4097" max="4097" width="6.75" style="101" customWidth="1"/>
    <col min="4098" max="4098" width="7.125" style="101" customWidth="1"/>
    <col min="4099" max="4099" width="21.875" style="101" customWidth="1"/>
    <col min="4100" max="4100" width="8.25" style="101" customWidth="1"/>
    <col min="4101" max="4101" width="10.5" style="101" customWidth="1"/>
    <col min="4102" max="4103" width="8.25" style="101" customWidth="1"/>
    <col min="4104" max="4105" width="6.875" style="101" customWidth="1"/>
    <col min="4106" max="4106" width="13.75" style="101" customWidth="1"/>
    <col min="4107" max="4107" width="7.375" style="101" customWidth="1"/>
    <col min="4108" max="4108" width="7" style="101" customWidth="1"/>
    <col min="4109" max="4109" width="10.75" style="101" customWidth="1"/>
    <col min="4110" max="4112" width="4.5" style="101" customWidth="1"/>
    <col min="4113" max="4113" width="8.75" style="101" customWidth="1"/>
    <col min="4114" max="4352" width="11" style="101"/>
    <col min="4353" max="4353" width="6.75" style="101" customWidth="1"/>
    <col min="4354" max="4354" width="7.125" style="101" customWidth="1"/>
    <col min="4355" max="4355" width="21.875" style="101" customWidth="1"/>
    <col min="4356" max="4356" width="8.25" style="101" customWidth="1"/>
    <col min="4357" max="4357" width="10.5" style="101" customWidth="1"/>
    <col min="4358" max="4359" width="8.25" style="101" customWidth="1"/>
    <col min="4360" max="4361" width="6.875" style="101" customWidth="1"/>
    <col min="4362" max="4362" width="13.75" style="101" customWidth="1"/>
    <col min="4363" max="4363" width="7.375" style="101" customWidth="1"/>
    <col min="4364" max="4364" width="7" style="101" customWidth="1"/>
    <col min="4365" max="4365" width="10.75" style="101" customWidth="1"/>
    <col min="4366" max="4368" width="4.5" style="101" customWidth="1"/>
    <col min="4369" max="4369" width="8.75" style="101" customWidth="1"/>
    <col min="4370" max="4608" width="11" style="101"/>
    <col min="4609" max="4609" width="6.75" style="101" customWidth="1"/>
    <col min="4610" max="4610" width="7.125" style="101" customWidth="1"/>
    <col min="4611" max="4611" width="21.875" style="101" customWidth="1"/>
    <col min="4612" max="4612" width="8.25" style="101" customWidth="1"/>
    <col min="4613" max="4613" width="10.5" style="101" customWidth="1"/>
    <col min="4614" max="4615" width="8.25" style="101" customWidth="1"/>
    <col min="4616" max="4617" width="6.875" style="101" customWidth="1"/>
    <col min="4618" max="4618" width="13.75" style="101" customWidth="1"/>
    <col min="4619" max="4619" width="7.375" style="101" customWidth="1"/>
    <col min="4620" max="4620" width="7" style="101" customWidth="1"/>
    <col min="4621" max="4621" width="10.75" style="101" customWidth="1"/>
    <col min="4622" max="4624" width="4.5" style="101" customWidth="1"/>
    <col min="4625" max="4625" width="8.75" style="101" customWidth="1"/>
    <col min="4626" max="4864" width="11" style="101"/>
    <col min="4865" max="4865" width="6.75" style="101" customWidth="1"/>
    <col min="4866" max="4866" width="7.125" style="101" customWidth="1"/>
    <col min="4867" max="4867" width="21.875" style="101" customWidth="1"/>
    <col min="4868" max="4868" width="8.25" style="101" customWidth="1"/>
    <col min="4869" max="4869" width="10.5" style="101" customWidth="1"/>
    <col min="4870" max="4871" width="8.25" style="101" customWidth="1"/>
    <col min="4872" max="4873" width="6.875" style="101" customWidth="1"/>
    <col min="4874" max="4874" width="13.75" style="101" customWidth="1"/>
    <col min="4875" max="4875" width="7.375" style="101" customWidth="1"/>
    <col min="4876" max="4876" width="7" style="101" customWidth="1"/>
    <col min="4877" max="4877" width="10.75" style="101" customWidth="1"/>
    <col min="4878" max="4880" width="4.5" style="101" customWidth="1"/>
    <col min="4881" max="4881" width="8.75" style="101" customWidth="1"/>
    <col min="4882" max="5120" width="11" style="101"/>
    <col min="5121" max="5121" width="6.75" style="101" customWidth="1"/>
    <col min="5122" max="5122" width="7.125" style="101" customWidth="1"/>
    <col min="5123" max="5123" width="21.875" style="101" customWidth="1"/>
    <col min="5124" max="5124" width="8.25" style="101" customWidth="1"/>
    <col min="5125" max="5125" width="10.5" style="101" customWidth="1"/>
    <col min="5126" max="5127" width="8.25" style="101" customWidth="1"/>
    <col min="5128" max="5129" width="6.875" style="101" customWidth="1"/>
    <col min="5130" max="5130" width="13.75" style="101" customWidth="1"/>
    <col min="5131" max="5131" width="7.375" style="101" customWidth="1"/>
    <col min="5132" max="5132" width="7" style="101" customWidth="1"/>
    <col min="5133" max="5133" width="10.75" style="101" customWidth="1"/>
    <col min="5134" max="5136" width="4.5" style="101" customWidth="1"/>
    <col min="5137" max="5137" width="8.75" style="101" customWidth="1"/>
    <col min="5138" max="5376" width="11" style="101"/>
    <col min="5377" max="5377" width="6.75" style="101" customWidth="1"/>
    <col min="5378" max="5378" width="7.125" style="101" customWidth="1"/>
    <col min="5379" max="5379" width="21.875" style="101" customWidth="1"/>
    <col min="5380" max="5380" width="8.25" style="101" customWidth="1"/>
    <col min="5381" max="5381" width="10.5" style="101" customWidth="1"/>
    <col min="5382" max="5383" width="8.25" style="101" customWidth="1"/>
    <col min="5384" max="5385" width="6.875" style="101" customWidth="1"/>
    <col min="5386" max="5386" width="13.75" style="101" customWidth="1"/>
    <col min="5387" max="5387" width="7.375" style="101" customWidth="1"/>
    <col min="5388" max="5388" width="7" style="101" customWidth="1"/>
    <col min="5389" max="5389" width="10.75" style="101" customWidth="1"/>
    <col min="5390" max="5392" width="4.5" style="101" customWidth="1"/>
    <col min="5393" max="5393" width="8.75" style="101" customWidth="1"/>
    <col min="5394" max="5632" width="11" style="101"/>
    <col min="5633" max="5633" width="6.75" style="101" customWidth="1"/>
    <col min="5634" max="5634" width="7.125" style="101" customWidth="1"/>
    <col min="5635" max="5635" width="21.875" style="101" customWidth="1"/>
    <col min="5636" max="5636" width="8.25" style="101" customWidth="1"/>
    <col min="5637" max="5637" width="10.5" style="101" customWidth="1"/>
    <col min="5638" max="5639" width="8.25" style="101" customWidth="1"/>
    <col min="5640" max="5641" width="6.875" style="101" customWidth="1"/>
    <col min="5642" max="5642" width="13.75" style="101" customWidth="1"/>
    <col min="5643" max="5643" width="7.375" style="101" customWidth="1"/>
    <col min="5644" max="5644" width="7" style="101" customWidth="1"/>
    <col min="5645" max="5645" width="10.75" style="101" customWidth="1"/>
    <col min="5646" max="5648" width="4.5" style="101" customWidth="1"/>
    <col min="5649" max="5649" width="8.75" style="101" customWidth="1"/>
    <col min="5650" max="5888" width="11" style="101"/>
    <col min="5889" max="5889" width="6.75" style="101" customWidth="1"/>
    <col min="5890" max="5890" width="7.125" style="101" customWidth="1"/>
    <col min="5891" max="5891" width="21.875" style="101" customWidth="1"/>
    <col min="5892" max="5892" width="8.25" style="101" customWidth="1"/>
    <col min="5893" max="5893" width="10.5" style="101" customWidth="1"/>
    <col min="5894" max="5895" width="8.25" style="101" customWidth="1"/>
    <col min="5896" max="5897" width="6.875" style="101" customWidth="1"/>
    <col min="5898" max="5898" width="13.75" style="101" customWidth="1"/>
    <col min="5899" max="5899" width="7.375" style="101" customWidth="1"/>
    <col min="5900" max="5900" width="7" style="101" customWidth="1"/>
    <col min="5901" max="5901" width="10.75" style="101" customWidth="1"/>
    <col min="5902" max="5904" width="4.5" style="101" customWidth="1"/>
    <col min="5905" max="5905" width="8.75" style="101" customWidth="1"/>
    <col min="5906" max="6144" width="11" style="101"/>
    <col min="6145" max="6145" width="6.75" style="101" customWidth="1"/>
    <col min="6146" max="6146" width="7.125" style="101" customWidth="1"/>
    <col min="6147" max="6147" width="21.875" style="101" customWidth="1"/>
    <col min="6148" max="6148" width="8.25" style="101" customWidth="1"/>
    <col min="6149" max="6149" width="10.5" style="101" customWidth="1"/>
    <col min="6150" max="6151" width="8.25" style="101" customWidth="1"/>
    <col min="6152" max="6153" width="6.875" style="101" customWidth="1"/>
    <col min="6154" max="6154" width="13.75" style="101" customWidth="1"/>
    <col min="6155" max="6155" width="7.375" style="101" customWidth="1"/>
    <col min="6156" max="6156" width="7" style="101" customWidth="1"/>
    <col min="6157" max="6157" width="10.75" style="101" customWidth="1"/>
    <col min="6158" max="6160" width="4.5" style="101" customWidth="1"/>
    <col min="6161" max="6161" width="8.75" style="101" customWidth="1"/>
    <col min="6162" max="6400" width="11" style="101"/>
    <col min="6401" max="6401" width="6.75" style="101" customWidth="1"/>
    <col min="6402" max="6402" width="7.125" style="101" customWidth="1"/>
    <col min="6403" max="6403" width="21.875" style="101" customWidth="1"/>
    <col min="6404" max="6404" width="8.25" style="101" customWidth="1"/>
    <col min="6405" max="6405" width="10.5" style="101" customWidth="1"/>
    <col min="6406" max="6407" width="8.25" style="101" customWidth="1"/>
    <col min="6408" max="6409" width="6.875" style="101" customWidth="1"/>
    <col min="6410" max="6410" width="13.75" style="101" customWidth="1"/>
    <col min="6411" max="6411" width="7.375" style="101" customWidth="1"/>
    <col min="6412" max="6412" width="7" style="101" customWidth="1"/>
    <col min="6413" max="6413" width="10.75" style="101" customWidth="1"/>
    <col min="6414" max="6416" width="4.5" style="101" customWidth="1"/>
    <col min="6417" max="6417" width="8.75" style="101" customWidth="1"/>
    <col min="6418" max="6656" width="11" style="101"/>
    <col min="6657" max="6657" width="6.75" style="101" customWidth="1"/>
    <col min="6658" max="6658" width="7.125" style="101" customWidth="1"/>
    <col min="6659" max="6659" width="21.875" style="101" customWidth="1"/>
    <col min="6660" max="6660" width="8.25" style="101" customWidth="1"/>
    <col min="6661" max="6661" width="10.5" style="101" customWidth="1"/>
    <col min="6662" max="6663" width="8.25" style="101" customWidth="1"/>
    <col min="6664" max="6665" width="6.875" style="101" customWidth="1"/>
    <col min="6666" max="6666" width="13.75" style="101" customWidth="1"/>
    <col min="6667" max="6667" width="7.375" style="101" customWidth="1"/>
    <col min="6668" max="6668" width="7" style="101" customWidth="1"/>
    <col min="6669" max="6669" width="10.75" style="101" customWidth="1"/>
    <col min="6670" max="6672" width="4.5" style="101" customWidth="1"/>
    <col min="6673" max="6673" width="8.75" style="101" customWidth="1"/>
    <col min="6674" max="6912" width="11" style="101"/>
    <col min="6913" max="6913" width="6.75" style="101" customWidth="1"/>
    <col min="6914" max="6914" width="7.125" style="101" customWidth="1"/>
    <col min="6915" max="6915" width="21.875" style="101" customWidth="1"/>
    <col min="6916" max="6916" width="8.25" style="101" customWidth="1"/>
    <col min="6917" max="6917" width="10.5" style="101" customWidth="1"/>
    <col min="6918" max="6919" width="8.25" style="101" customWidth="1"/>
    <col min="6920" max="6921" width="6.875" style="101" customWidth="1"/>
    <col min="6922" max="6922" width="13.75" style="101" customWidth="1"/>
    <col min="6923" max="6923" width="7.375" style="101" customWidth="1"/>
    <col min="6924" max="6924" width="7" style="101" customWidth="1"/>
    <col min="6925" max="6925" width="10.75" style="101" customWidth="1"/>
    <col min="6926" max="6928" width="4.5" style="101" customWidth="1"/>
    <col min="6929" max="6929" width="8.75" style="101" customWidth="1"/>
    <col min="6930" max="7168" width="11" style="101"/>
    <col min="7169" max="7169" width="6.75" style="101" customWidth="1"/>
    <col min="7170" max="7170" width="7.125" style="101" customWidth="1"/>
    <col min="7171" max="7171" width="21.875" style="101" customWidth="1"/>
    <col min="7172" max="7172" width="8.25" style="101" customWidth="1"/>
    <col min="7173" max="7173" width="10.5" style="101" customWidth="1"/>
    <col min="7174" max="7175" width="8.25" style="101" customWidth="1"/>
    <col min="7176" max="7177" width="6.875" style="101" customWidth="1"/>
    <col min="7178" max="7178" width="13.75" style="101" customWidth="1"/>
    <col min="7179" max="7179" width="7.375" style="101" customWidth="1"/>
    <col min="7180" max="7180" width="7" style="101" customWidth="1"/>
    <col min="7181" max="7181" width="10.75" style="101" customWidth="1"/>
    <col min="7182" max="7184" width="4.5" style="101" customWidth="1"/>
    <col min="7185" max="7185" width="8.75" style="101" customWidth="1"/>
    <col min="7186" max="7424" width="11" style="101"/>
    <col min="7425" max="7425" width="6.75" style="101" customWidth="1"/>
    <col min="7426" max="7426" width="7.125" style="101" customWidth="1"/>
    <col min="7427" max="7427" width="21.875" style="101" customWidth="1"/>
    <col min="7428" max="7428" width="8.25" style="101" customWidth="1"/>
    <col min="7429" max="7429" width="10.5" style="101" customWidth="1"/>
    <col min="7430" max="7431" width="8.25" style="101" customWidth="1"/>
    <col min="7432" max="7433" width="6.875" style="101" customWidth="1"/>
    <col min="7434" max="7434" width="13.75" style="101" customWidth="1"/>
    <col min="7435" max="7435" width="7.375" style="101" customWidth="1"/>
    <col min="7436" max="7436" width="7" style="101" customWidth="1"/>
    <col min="7437" max="7437" width="10.75" style="101" customWidth="1"/>
    <col min="7438" max="7440" width="4.5" style="101" customWidth="1"/>
    <col min="7441" max="7441" width="8.75" style="101" customWidth="1"/>
    <col min="7442" max="7680" width="11" style="101"/>
    <col min="7681" max="7681" width="6.75" style="101" customWidth="1"/>
    <col min="7682" max="7682" width="7.125" style="101" customWidth="1"/>
    <col min="7683" max="7683" width="21.875" style="101" customWidth="1"/>
    <col min="7684" max="7684" width="8.25" style="101" customWidth="1"/>
    <col min="7685" max="7685" width="10.5" style="101" customWidth="1"/>
    <col min="7686" max="7687" width="8.25" style="101" customWidth="1"/>
    <col min="7688" max="7689" width="6.875" style="101" customWidth="1"/>
    <col min="7690" max="7690" width="13.75" style="101" customWidth="1"/>
    <col min="7691" max="7691" width="7.375" style="101" customWidth="1"/>
    <col min="7692" max="7692" width="7" style="101" customWidth="1"/>
    <col min="7693" max="7693" width="10.75" style="101" customWidth="1"/>
    <col min="7694" max="7696" width="4.5" style="101" customWidth="1"/>
    <col min="7697" max="7697" width="8.75" style="101" customWidth="1"/>
    <col min="7698" max="7936" width="11" style="101"/>
    <col min="7937" max="7937" width="6.75" style="101" customWidth="1"/>
    <col min="7938" max="7938" width="7.125" style="101" customWidth="1"/>
    <col min="7939" max="7939" width="21.875" style="101" customWidth="1"/>
    <col min="7940" max="7940" width="8.25" style="101" customWidth="1"/>
    <col min="7941" max="7941" width="10.5" style="101" customWidth="1"/>
    <col min="7942" max="7943" width="8.25" style="101" customWidth="1"/>
    <col min="7944" max="7945" width="6.875" style="101" customWidth="1"/>
    <col min="7946" max="7946" width="13.75" style="101" customWidth="1"/>
    <col min="7947" max="7947" width="7.375" style="101" customWidth="1"/>
    <col min="7948" max="7948" width="7" style="101" customWidth="1"/>
    <col min="7949" max="7949" width="10.75" style="101" customWidth="1"/>
    <col min="7950" max="7952" width="4.5" style="101" customWidth="1"/>
    <col min="7953" max="7953" width="8.75" style="101" customWidth="1"/>
    <col min="7954" max="8192" width="11" style="101"/>
    <col min="8193" max="8193" width="6.75" style="101" customWidth="1"/>
    <col min="8194" max="8194" width="7.125" style="101" customWidth="1"/>
    <col min="8195" max="8195" width="21.875" style="101" customWidth="1"/>
    <col min="8196" max="8196" width="8.25" style="101" customWidth="1"/>
    <col min="8197" max="8197" width="10.5" style="101" customWidth="1"/>
    <col min="8198" max="8199" width="8.25" style="101" customWidth="1"/>
    <col min="8200" max="8201" width="6.875" style="101" customWidth="1"/>
    <col min="8202" max="8202" width="13.75" style="101" customWidth="1"/>
    <col min="8203" max="8203" width="7.375" style="101" customWidth="1"/>
    <col min="8204" max="8204" width="7" style="101" customWidth="1"/>
    <col min="8205" max="8205" width="10.75" style="101" customWidth="1"/>
    <col min="8206" max="8208" width="4.5" style="101" customWidth="1"/>
    <col min="8209" max="8209" width="8.75" style="101" customWidth="1"/>
    <col min="8210" max="8448" width="11" style="101"/>
    <col min="8449" max="8449" width="6.75" style="101" customWidth="1"/>
    <col min="8450" max="8450" width="7.125" style="101" customWidth="1"/>
    <col min="8451" max="8451" width="21.875" style="101" customWidth="1"/>
    <col min="8452" max="8452" width="8.25" style="101" customWidth="1"/>
    <col min="8453" max="8453" width="10.5" style="101" customWidth="1"/>
    <col min="8454" max="8455" width="8.25" style="101" customWidth="1"/>
    <col min="8456" max="8457" width="6.875" style="101" customWidth="1"/>
    <col min="8458" max="8458" width="13.75" style="101" customWidth="1"/>
    <col min="8459" max="8459" width="7.375" style="101" customWidth="1"/>
    <col min="8460" max="8460" width="7" style="101" customWidth="1"/>
    <col min="8461" max="8461" width="10.75" style="101" customWidth="1"/>
    <col min="8462" max="8464" width="4.5" style="101" customWidth="1"/>
    <col min="8465" max="8465" width="8.75" style="101" customWidth="1"/>
    <col min="8466" max="8704" width="11" style="101"/>
    <col min="8705" max="8705" width="6.75" style="101" customWidth="1"/>
    <col min="8706" max="8706" width="7.125" style="101" customWidth="1"/>
    <col min="8707" max="8707" width="21.875" style="101" customWidth="1"/>
    <col min="8708" max="8708" width="8.25" style="101" customWidth="1"/>
    <col min="8709" max="8709" width="10.5" style="101" customWidth="1"/>
    <col min="8710" max="8711" width="8.25" style="101" customWidth="1"/>
    <col min="8712" max="8713" width="6.875" style="101" customWidth="1"/>
    <col min="8714" max="8714" width="13.75" style="101" customWidth="1"/>
    <col min="8715" max="8715" width="7.375" style="101" customWidth="1"/>
    <col min="8716" max="8716" width="7" style="101" customWidth="1"/>
    <col min="8717" max="8717" width="10.75" style="101" customWidth="1"/>
    <col min="8718" max="8720" width="4.5" style="101" customWidth="1"/>
    <col min="8721" max="8721" width="8.75" style="101" customWidth="1"/>
    <col min="8722" max="8960" width="11" style="101"/>
    <col min="8961" max="8961" width="6.75" style="101" customWidth="1"/>
    <col min="8962" max="8962" width="7.125" style="101" customWidth="1"/>
    <col min="8963" max="8963" width="21.875" style="101" customWidth="1"/>
    <col min="8964" max="8964" width="8.25" style="101" customWidth="1"/>
    <col min="8965" max="8965" width="10.5" style="101" customWidth="1"/>
    <col min="8966" max="8967" width="8.25" style="101" customWidth="1"/>
    <col min="8968" max="8969" width="6.875" style="101" customWidth="1"/>
    <col min="8970" max="8970" width="13.75" style="101" customWidth="1"/>
    <col min="8971" max="8971" width="7.375" style="101" customWidth="1"/>
    <col min="8972" max="8972" width="7" style="101" customWidth="1"/>
    <col min="8973" max="8973" width="10.75" style="101" customWidth="1"/>
    <col min="8974" max="8976" width="4.5" style="101" customWidth="1"/>
    <col min="8977" max="8977" width="8.75" style="101" customWidth="1"/>
    <col min="8978" max="9216" width="11" style="101"/>
    <col min="9217" max="9217" width="6.75" style="101" customWidth="1"/>
    <col min="9218" max="9218" width="7.125" style="101" customWidth="1"/>
    <col min="9219" max="9219" width="21.875" style="101" customWidth="1"/>
    <col min="9220" max="9220" width="8.25" style="101" customWidth="1"/>
    <col min="9221" max="9221" width="10.5" style="101" customWidth="1"/>
    <col min="9222" max="9223" width="8.25" style="101" customWidth="1"/>
    <col min="9224" max="9225" width="6.875" style="101" customWidth="1"/>
    <col min="9226" max="9226" width="13.75" style="101" customWidth="1"/>
    <col min="9227" max="9227" width="7.375" style="101" customWidth="1"/>
    <col min="9228" max="9228" width="7" style="101" customWidth="1"/>
    <col min="9229" max="9229" width="10.75" style="101" customWidth="1"/>
    <col min="9230" max="9232" width="4.5" style="101" customWidth="1"/>
    <col min="9233" max="9233" width="8.75" style="101" customWidth="1"/>
    <col min="9234" max="9472" width="11" style="101"/>
    <col min="9473" max="9473" width="6.75" style="101" customWidth="1"/>
    <col min="9474" max="9474" width="7.125" style="101" customWidth="1"/>
    <col min="9475" max="9475" width="21.875" style="101" customWidth="1"/>
    <col min="9476" max="9476" width="8.25" style="101" customWidth="1"/>
    <col min="9477" max="9477" width="10.5" style="101" customWidth="1"/>
    <col min="9478" max="9479" width="8.25" style="101" customWidth="1"/>
    <col min="9480" max="9481" width="6.875" style="101" customWidth="1"/>
    <col min="9482" max="9482" width="13.75" style="101" customWidth="1"/>
    <col min="9483" max="9483" width="7.375" style="101" customWidth="1"/>
    <col min="9484" max="9484" width="7" style="101" customWidth="1"/>
    <col min="9485" max="9485" width="10.75" style="101" customWidth="1"/>
    <col min="9486" max="9488" width="4.5" style="101" customWidth="1"/>
    <col min="9489" max="9489" width="8.75" style="101" customWidth="1"/>
    <col min="9490" max="9728" width="11" style="101"/>
    <col min="9729" max="9729" width="6.75" style="101" customWidth="1"/>
    <col min="9730" max="9730" width="7.125" style="101" customWidth="1"/>
    <col min="9731" max="9731" width="21.875" style="101" customWidth="1"/>
    <col min="9732" max="9732" width="8.25" style="101" customWidth="1"/>
    <col min="9733" max="9733" width="10.5" style="101" customWidth="1"/>
    <col min="9734" max="9735" width="8.25" style="101" customWidth="1"/>
    <col min="9736" max="9737" width="6.875" style="101" customWidth="1"/>
    <col min="9738" max="9738" width="13.75" style="101" customWidth="1"/>
    <col min="9739" max="9739" width="7.375" style="101" customWidth="1"/>
    <col min="9740" max="9740" width="7" style="101" customWidth="1"/>
    <col min="9741" max="9741" width="10.75" style="101" customWidth="1"/>
    <col min="9742" max="9744" width="4.5" style="101" customWidth="1"/>
    <col min="9745" max="9745" width="8.75" style="101" customWidth="1"/>
    <col min="9746" max="9984" width="11" style="101"/>
    <col min="9985" max="9985" width="6.75" style="101" customWidth="1"/>
    <col min="9986" max="9986" width="7.125" style="101" customWidth="1"/>
    <col min="9987" max="9987" width="21.875" style="101" customWidth="1"/>
    <col min="9988" max="9988" width="8.25" style="101" customWidth="1"/>
    <col min="9989" max="9989" width="10.5" style="101" customWidth="1"/>
    <col min="9990" max="9991" width="8.25" style="101" customWidth="1"/>
    <col min="9992" max="9993" width="6.875" style="101" customWidth="1"/>
    <col min="9994" max="9994" width="13.75" style="101" customWidth="1"/>
    <col min="9995" max="9995" width="7.375" style="101" customWidth="1"/>
    <col min="9996" max="9996" width="7" style="101" customWidth="1"/>
    <col min="9997" max="9997" width="10.75" style="101" customWidth="1"/>
    <col min="9998" max="10000" width="4.5" style="101" customWidth="1"/>
    <col min="10001" max="10001" width="8.75" style="101" customWidth="1"/>
    <col min="10002" max="10240" width="11" style="101"/>
    <col min="10241" max="10241" width="6.75" style="101" customWidth="1"/>
    <col min="10242" max="10242" width="7.125" style="101" customWidth="1"/>
    <col min="10243" max="10243" width="21.875" style="101" customWidth="1"/>
    <col min="10244" max="10244" width="8.25" style="101" customWidth="1"/>
    <col min="10245" max="10245" width="10.5" style="101" customWidth="1"/>
    <col min="10246" max="10247" width="8.25" style="101" customWidth="1"/>
    <col min="10248" max="10249" width="6.875" style="101" customWidth="1"/>
    <col min="10250" max="10250" width="13.75" style="101" customWidth="1"/>
    <col min="10251" max="10251" width="7.375" style="101" customWidth="1"/>
    <col min="10252" max="10252" width="7" style="101" customWidth="1"/>
    <col min="10253" max="10253" width="10.75" style="101" customWidth="1"/>
    <col min="10254" max="10256" width="4.5" style="101" customWidth="1"/>
    <col min="10257" max="10257" width="8.75" style="101" customWidth="1"/>
    <col min="10258" max="10496" width="11" style="101"/>
    <col min="10497" max="10497" width="6.75" style="101" customWidth="1"/>
    <col min="10498" max="10498" width="7.125" style="101" customWidth="1"/>
    <col min="10499" max="10499" width="21.875" style="101" customWidth="1"/>
    <col min="10500" max="10500" width="8.25" style="101" customWidth="1"/>
    <col min="10501" max="10501" width="10.5" style="101" customWidth="1"/>
    <col min="10502" max="10503" width="8.25" style="101" customWidth="1"/>
    <col min="10504" max="10505" width="6.875" style="101" customWidth="1"/>
    <col min="10506" max="10506" width="13.75" style="101" customWidth="1"/>
    <col min="10507" max="10507" width="7.375" style="101" customWidth="1"/>
    <col min="10508" max="10508" width="7" style="101" customWidth="1"/>
    <col min="10509" max="10509" width="10.75" style="101" customWidth="1"/>
    <col min="10510" max="10512" width="4.5" style="101" customWidth="1"/>
    <col min="10513" max="10513" width="8.75" style="101" customWidth="1"/>
    <col min="10514" max="10752" width="11" style="101"/>
    <col min="10753" max="10753" width="6.75" style="101" customWidth="1"/>
    <col min="10754" max="10754" width="7.125" style="101" customWidth="1"/>
    <col min="10755" max="10755" width="21.875" style="101" customWidth="1"/>
    <col min="10756" max="10756" width="8.25" style="101" customWidth="1"/>
    <col min="10757" max="10757" width="10.5" style="101" customWidth="1"/>
    <col min="10758" max="10759" width="8.25" style="101" customWidth="1"/>
    <col min="10760" max="10761" width="6.875" style="101" customWidth="1"/>
    <col min="10762" max="10762" width="13.75" style="101" customWidth="1"/>
    <col min="10763" max="10763" width="7.375" style="101" customWidth="1"/>
    <col min="10764" max="10764" width="7" style="101" customWidth="1"/>
    <col min="10765" max="10765" width="10.75" style="101" customWidth="1"/>
    <col min="10766" max="10768" width="4.5" style="101" customWidth="1"/>
    <col min="10769" max="10769" width="8.75" style="101" customWidth="1"/>
    <col min="10770" max="11008" width="11" style="101"/>
    <col min="11009" max="11009" width="6.75" style="101" customWidth="1"/>
    <col min="11010" max="11010" width="7.125" style="101" customWidth="1"/>
    <col min="11011" max="11011" width="21.875" style="101" customWidth="1"/>
    <col min="11012" max="11012" width="8.25" style="101" customWidth="1"/>
    <col min="11013" max="11013" width="10.5" style="101" customWidth="1"/>
    <col min="11014" max="11015" width="8.25" style="101" customWidth="1"/>
    <col min="11016" max="11017" width="6.875" style="101" customWidth="1"/>
    <col min="11018" max="11018" width="13.75" style="101" customWidth="1"/>
    <col min="11019" max="11019" width="7.375" style="101" customWidth="1"/>
    <col min="11020" max="11020" width="7" style="101" customWidth="1"/>
    <col min="11021" max="11021" width="10.75" style="101" customWidth="1"/>
    <col min="11022" max="11024" width="4.5" style="101" customWidth="1"/>
    <col min="11025" max="11025" width="8.75" style="101" customWidth="1"/>
    <col min="11026" max="11264" width="11" style="101"/>
    <col min="11265" max="11265" width="6.75" style="101" customWidth="1"/>
    <col min="11266" max="11266" width="7.125" style="101" customWidth="1"/>
    <col min="11267" max="11267" width="21.875" style="101" customWidth="1"/>
    <col min="11268" max="11268" width="8.25" style="101" customWidth="1"/>
    <col min="11269" max="11269" width="10.5" style="101" customWidth="1"/>
    <col min="11270" max="11271" width="8.25" style="101" customWidth="1"/>
    <col min="11272" max="11273" width="6.875" style="101" customWidth="1"/>
    <col min="11274" max="11274" width="13.75" style="101" customWidth="1"/>
    <col min="11275" max="11275" width="7.375" style="101" customWidth="1"/>
    <col min="11276" max="11276" width="7" style="101" customWidth="1"/>
    <col min="11277" max="11277" width="10.75" style="101" customWidth="1"/>
    <col min="11278" max="11280" width="4.5" style="101" customWidth="1"/>
    <col min="11281" max="11281" width="8.75" style="101" customWidth="1"/>
    <col min="11282" max="11520" width="11" style="101"/>
    <col min="11521" max="11521" width="6.75" style="101" customWidth="1"/>
    <col min="11522" max="11522" width="7.125" style="101" customWidth="1"/>
    <col min="11523" max="11523" width="21.875" style="101" customWidth="1"/>
    <col min="11524" max="11524" width="8.25" style="101" customWidth="1"/>
    <col min="11525" max="11525" width="10.5" style="101" customWidth="1"/>
    <col min="11526" max="11527" width="8.25" style="101" customWidth="1"/>
    <col min="11528" max="11529" width="6.875" style="101" customWidth="1"/>
    <col min="11530" max="11530" width="13.75" style="101" customWidth="1"/>
    <col min="11531" max="11531" width="7.375" style="101" customWidth="1"/>
    <col min="11532" max="11532" width="7" style="101" customWidth="1"/>
    <col min="11533" max="11533" width="10.75" style="101" customWidth="1"/>
    <col min="11534" max="11536" width="4.5" style="101" customWidth="1"/>
    <col min="11537" max="11537" width="8.75" style="101" customWidth="1"/>
    <col min="11538" max="11776" width="11" style="101"/>
    <col min="11777" max="11777" width="6.75" style="101" customWidth="1"/>
    <col min="11778" max="11778" width="7.125" style="101" customWidth="1"/>
    <col min="11779" max="11779" width="21.875" style="101" customWidth="1"/>
    <col min="11780" max="11780" width="8.25" style="101" customWidth="1"/>
    <col min="11781" max="11781" width="10.5" style="101" customWidth="1"/>
    <col min="11782" max="11783" width="8.25" style="101" customWidth="1"/>
    <col min="11784" max="11785" width="6.875" style="101" customWidth="1"/>
    <col min="11786" max="11786" width="13.75" style="101" customWidth="1"/>
    <col min="11787" max="11787" width="7.375" style="101" customWidth="1"/>
    <col min="11788" max="11788" width="7" style="101" customWidth="1"/>
    <col min="11789" max="11789" width="10.75" style="101" customWidth="1"/>
    <col min="11790" max="11792" width="4.5" style="101" customWidth="1"/>
    <col min="11793" max="11793" width="8.75" style="101" customWidth="1"/>
    <col min="11794" max="12032" width="11" style="101"/>
    <col min="12033" max="12033" width="6.75" style="101" customWidth="1"/>
    <col min="12034" max="12034" width="7.125" style="101" customWidth="1"/>
    <col min="12035" max="12035" width="21.875" style="101" customWidth="1"/>
    <col min="12036" max="12036" width="8.25" style="101" customWidth="1"/>
    <col min="12037" max="12037" width="10.5" style="101" customWidth="1"/>
    <col min="12038" max="12039" width="8.25" style="101" customWidth="1"/>
    <col min="12040" max="12041" width="6.875" style="101" customWidth="1"/>
    <col min="12042" max="12042" width="13.75" style="101" customWidth="1"/>
    <col min="12043" max="12043" width="7.375" style="101" customWidth="1"/>
    <col min="12044" max="12044" width="7" style="101" customWidth="1"/>
    <col min="12045" max="12045" width="10.75" style="101" customWidth="1"/>
    <col min="12046" max="12048" width="4.5" style="101" customWidth="1"/>
    <col min="12049" max="12049" width="8.75" style="101" customWidth="1"/>
    <col min="12050" max="12288" width="11" style="101"/>
    <col min="12289" max="12289" width="6.75" style="101" customWidth="1"/>
    <col min="12290" max="12290" width="7.125" style="101" customWidth="1"/>
    <col min="12291" max="12291" width="21.875" style="101" customWidth="1"/>
    <col min="12292" max="12292" width="8.25" style="101" customWidth="1"/>
    <col min="12293" max="12293" width="10.5" style="101" customWidth="1"/>
    <col min="12294" max="12295" width="8.25" style="101" customWidth="1"/>
    <col min="12296" max="12297" width="6.875" style="101" customWidth="1"/>
    <col min="12298" max="12298" width="13.75" style="101" customWidth="1"/>
    <col min="12299" max="12299" width="7.375" style="101" customWidth="1"/>
    <col min="12300" max="12300" width="7" style="101" customWidth="1"/>
    <col min="12301" max="12301" width="10.75" style="101" customWidth="1"/>
    <col min="12302" max="12304" width="4.5" style="101" customWidth="1"/>
    <col min="12305" max="12305" width="8.75" style="101" customWidth="1"/>
    <col min="12306" max="12544" width="11" style="101"/>
    <col min="12545" max="12545" width="6.75" style="101" customWidth="1"/>
    <col min="12546" max="12546" width="7.125" style="101" customWidth="1"/>
    <col min="12547" max="12547" width="21.875" style="101" customWidth="1"/>
    <col min="12548" max="12548" width="8.25" style="101" customWidth="1"/>
    <col min="12549" max="12549" width="10.5" style="101" customWidth="1"/>
    <col min="12550" max="12551" width="8.25" style="101" customWidth="1"/>
    <col min="12552" max="12553" width="6.875" style="101" customWidth="1"/>
    <col min="12554" max="12554" width="13.75" style="101" customWidth="1"/>
    <col min="12555" max="12555" width="7.375" style="101" customWidth="1"/>
    <col min="12556" max="12556" width="7" style="101" customWidth="1"/>
    <col min="12557" max="12557" width="10.75" style="101" customWidth="1"/>
    <col min="12558" max="12560" width="4.5" style="101" customWidth="1"/>
    <col min="12561" max="12561" width="8.75" style="101" customWidth="1"/>
    <col min="12562" max="12800" width="11" style="101"/>
    <col min="12801" max="12801" width="6.75" style="101" customWidth="1"/>
    <col min="12802" max="12802" width="7.125" style="101" customWidth="1"/>
    <col min="12803" max="12803" width="21.875" style="101" customWidth="1"/>
    <col min="12804" max="12804" width="8.25" style="101" customWidth="1"/>
    <col min="12805" max="12805" width="10.5" style="101" customWidth="1"/>
    <col min="12806" max="12807" width="8.25" style="101" customWidth="1"/>
    <col min="12808" max="12809" width="6.875" style="101" customWidth="1"/>
    <col min="12810" max="12810" width="13.75" style="101" customWidth="1"/>
    <col min="12811" max="12811" width="7.375" style="101" customWidth="1"/>
    <col min="12812" max="12812" width="7" style="101" customWidth="1"/>
    <col min="12813" max="12813" width="10.75" style="101" customWidth="1"/>
    <col min="12814" max="12816" width="4.5" style="101" customWidth="1"/>
    <col min="12817" max="12817" width="8.75" style="101" customWidth="1"/>
    <col min="12818" max="13056" width="11" style="101"/>
    <col min="13057" max="13057" width="6.75" style="101" customWidth="1"/>
    <col min="13058" max="13058" width="7.125" style="101" customWidth="1"/>
    <col min="13059" max="13059" width="21.875" style="101" customWidth="1"/>
    <col min="13060" max="13060" width="8.25" style="101" customWidth="1"/>
    <col min="13061" max="13061" width="10.5" style="101" customWidth="1"/>
    <col min="13062" max="13063" width="8.25" style="101" customWidth="1"/>
    <col min="13064" max="13065" width="6.875" style="101" customWidth="1"/>
    <col min="13066" max="13066" width="13.75" style="101" customWidth="1"/>
    <col min="13067" max="13067" width="7.375" style="101" customWidth="1"/>
    <col min="13068" max="13068" width="7" style="101" customWidth="1"/>
    <col min="13069" max="13069" width="10.75" style="101" customWidth="1"/>
    <col min="13070" max="13072" width="4.5" style="101" customWidth="1"/>
    <col min="13073" max="13073" width="8.75" style="101" customWidth="1"/>
    <col min="13074" max="13312" width="11" style="101"/>
    <col min="13313" max="13313" width="6.75" style="101" customWidth="1"/>
    <col min="13314" max="13314" width="7.125" style="101" customWidth="1"/>
    <col min="13315" max="13315" width="21.875" style="101" customWidth="1"/>
    <col min="13316" max="13316" width="8.25" style="101" customWidth="1"/>
    <col min="13317" max="13317" width="10.5" style="101" customWidth="1"/>
    <col min="13318" max="13319" width="8.25" style="101" customWidth="1"/>
    <col min="13320" max="13321" width="6.875" style="101" customWidth="1"/>
    <col min="13322" max="13322" width="13.75" style="101" customWidth="1"/>
    <col min="13323" max="13323" width="7.375" style="101" customWidth="1"/>
    <col min="13324" max="13324" width="7" style="101" customWidth="1"/>
    <col min="13325" max="13325" width="10.75" style="101" customWidth="1"/>
    <col min="13326" max="13328" width="4.5" style="101" customWidth="1"/>
    <col min="13329" max="13329" width="8.75" style="101" customWidth="1"/>
    <col min="13330" max="13568" width="11" style="101"/>
    <col min="13569" max="13569" width="6.75" style="101" customWidth="1"/>
    <col min="13570" max="13570" width="7.125" style="101" customWidth="1"/>
    <col min="13571" max="13571" width="21.875" style="101" customWidth="1"/>
    <col min="13572" max="13572" width="8.25" style="101" customWidth="1"/>
    <col min="13573" max="13573" width="10.5" style="101" customWidth="1"/>
    <col min="13574" max="13575" width="8.25" style="101" customWidth="1"/>
    <col min="13576" max="13577" width="6.875" style="101" customWidth="1"/>
    <col min="13578" max="13578" width="13.75" style="101" customWidth="1"/>
    <col min="13579" max="13579" width="7.375" style="101" customWidth="1"/>
    <col min="13580" max="13580" width="7" style="101" customWidth="1"/>
    <col min="13581" max="13581" width="10.75" style="101" customWidth="1"/>
    <col min="13582" max="13584" width="4.5" style="101" customWidth="1"/>
    <col min="13585" max="13585" width="8.75" style="101" customWidth="1"/>
    <col min="13586" max="13824" width="11" style="101"/>
    <col min="13825" max="13825" width="6.75" style="101" customWidth="1"/>
    <col min="13826" max="13826" width="7.125" style="101" customWidth="1"/>
    <col min="13827" max="13827" width="21.875" style="101" customWidth="1"/>
    <col min="13828" max="13828" width="8.25" style="101" customWidth="1"/>
    <col min="13829" max="13829" width="10.5" style="101" customWidth="1"/>
    <col min="13830" max="13831" width="8.25" style="101" customWidth="1"/>
    <col min="13832" max="13833" width="6.875" style="101" customWidth="1"/>
    <col min="13834" max="13834" width="13.75" style="101" customWidth="1"/>
    <col min="13835" max="13835" width="7.375" style="101" customWidth="1"/>
    <col min="13836" max="13836" width="7" style="101" customWidth="1"/>
    <col min="13837" max="13837" width="10.75" style="101" customWidth="1"/>
    <col min="13838" max="13840" width="4.5" style="101" customWidth="1"/>
    <col min="13841" max="13841" width="8.75" style="101" customWidth="1"/>
    <col min="13842" max="14080" width="11" style="101"/>
    <col min="14081" max="14081" width="6.75" style="101" customWidth="1"/>
    <col min="14082" max="14082" width="7.125" style="101" customWidth="1"/>
    <col min="14083" max="14083" width="21.875" style="101" customWidth="1"/>
    <col min="14084" max="14084" width="8.25" style="101" customWidth="1"/>
    <col min="14085" max="14085" width="10.5" style="101" customWidth="1"/>
    <col min="14086" max="14087" width="8.25" style="101" customWidth="1"/>
    <col min="14088" max="14089" width="6.875" style="101" customWidth="1"/>
    <col min="14090" max="14090" width="13.75" style="101" customWidth="1"/>
    <col min="14091" max="14091" width="7.375" style="101" customWidth="1"/>
    <col min="14092" max="14092" width="7" style="101" customWidth="1"/>
    <col min="14093" max="14093" width="10.75" style="101" customWidth="1"/>
    <col min="14094" max="14096" width="4.5" style="101" customWidth="1"/>
    <col min="14097" max="14097" width="8.75" style="101" customWidth="1"/>
    <col min="14098" max="14336" width="11" style="101"/>
    <col min="14337" max="14337" width="6.75" style="101" customWidth="1"/>
    <col min="14338" max="14338" width="7.125" style="101" customWidth="1"/>
    <col min="14339" max="14339" width="21.875" style="101" customWidth="1"/>
    <col min="14340" max="14340" width="8.25" style="101" customWidth="1"/>
    <col min="14341" max="14341" width="10.5" style="101" customWidth="1"/>
    <col min="14342" max="14343" width="8.25" style="101" customWidth="1"/>
    <col min="14344" max="14345" width="6.875" style="101" customWidth="1"/>
    <col min="14346" max="14346" width="13.75" style="101" customWidth="1"/>
    <col min="14347" max="14347" width="7.375" style="101" customWidth="1"/>
    <col min="14348" max="14348" width="7" style="101" customWidth="1"/>
    <col min="14349" max="14349" width="10.75" style="101" customWidth="1"/>
    <col min="14350" max="14352" width="4.5" style="101" customWidth="1"/>
    <col min="14353" max="14353" width="8.75" style="101" customWidth="1"/>
    <col min="14354" max="14592" width="11" style="101"/>
    <col min="14593" max="14593" width="6.75" style="101" customWidth="1"/>
    <col min="14594" max="14594" width="7.125" style="101" customWidth="1"/>
    <col min="14595" max="14595" width="21.875" style="101" customWidth="1"/>
    <col min="14596" max="14596" width="8.25" style="101" customWidth="1"/>
    <col min="14597" max="14597" width="10.5" style="101" customWidth="1"/>
    <col min="14598" max="14599" width="8.25" style="101" customWidth="1"/>
    <col min="14600" max="14601" width="6.875" style="101" customWidth="1"/>
    <col min="14602" max="14602" width="13.75" style="101" customWidth="1"/>
    <col min="14603" max="14603" width="7.375" style="101" customWidth="1"/>
    <col min="14604" max="14604" width="7" style="101" customWidth="1"/>
    <col min="14605" max="14605" width="10.75" style="101" customWidth="1"/>
    <col min="14606" max="14608" width="4.5" style="101" customWidth="1"/>
    <col min="14609" max="14609" width="8.75" style="101" customWidth="1"/>
    <col min="14610" max="14848" width="11" style="101"/>
    <col min="14849" max="14849" width="6.75" style="101" customWidth="1"/>
    <col min="14850" max="14850" width="7.125" style="101" customWidth="1"/>
    <col min="14851" max="14851" width="21.875" style="101" customWidth="1"/>
    <col min="14852" max="14852" width="8.25" style="101" customWidth="1"/>
    <col min="14853" max="14853" width="10.5" style="101" customWidth="1"/>
    <col min="14854" max="14855" width="8.25" style="101" customWidth="1"/>
    <col min="14856" max="14857" width="6.875" style="101" customWidth="1"/>
    <col min="14858" max="14858" width="13.75" style="101" customWidth="1"/>
    <col min="14859" max="14859" width="7.375" style="101" customWidth="1"/>
    <col min="14860" max="14860" width="7" style="101" customWidth="1"/>
    <col min="14861" max="14861" width="10.75" style="101" customWidth="1"/>
    <col min="14862" max="14864" width="4.5" style="101" customWidth="1"/>
    <col min="14865" max="14865" width="8.75" style="101" customWidth="1"/>
    <col min="14866" max="15104" width="11" style="101"/>
    <col min="15105" max="15105" width="6.75" style="101" customWidth="1"/>
    <col min="15106" max="15106" width="7.125" style="101" customWidth="1"/>
    <col min="15107" max="15107" width="21.875" style="101" customWidth="1"/>
    <col min="15108" max="15108" width="8.25" style="101" customWidth="1"/>
    <col min="15109" max="15109" width="10.5" style="101" customWidth="1"/>
    <col min="15110" max="15111" width="8.25" style="101" customWidth="1"/>
    <col min="15112" max="15113" width="6.875" style="101" customWidth="1"/>
    <col min="15114" max="15114" width="13.75" style="101" customWidth="1"/>
    <col min="15115" max="15115" width="7.375" style="101" customWidth="1"/>
    <col min="15116" max="15116" width="7" style="101" customWidth="1"/>
    <col min="15117" max="15117" width="10.75" style="101" customWidth="1"/>
    <col min="15118" max="15120" width="4.5" style="101" customWidth="1"/>
    <col min="15121" max="15121" width="8.75" style="101" customWidth="1"/>
    <col min="15122" max="15360" width="11" style="101"/>
    <col min="15361" max="15361" width="6.75" style="101" customWidth="1"/>
    <col min="15362" max="15362" width="7.125" style="101" customWidth="1"/>
    <col min="15363" max="15363" width="21.875" style="101" customWidth="1"/>
    <col min="15364" max="15364" width="8.25" style="101" customWidth="1"/>
    <col min="15365" max="15365" width="10.5" style="101" customWidth="1"/>
    <col min="15366" max="15367" width="8.25" style="101" customWidth="1"/>
    <col min="15368" max="15369" width="6.875" style="101" customWidth="1"/>
    <col min="15370" max="15370" width="13.75" style="101" customWidth="1"/>
    <col min="15371" max="15371" width="7.375" style="101" customWidth="1"/>
    <col min="15372" max="15372" width="7" style="101" customWidth="1"/>
    <col min="15373" max="15373" width="10.75" style="101" customWidth="1"/>
    <col min="15374" max="15376" width="4.5" style="101" customWidth="1"/>
    <col min="15377" max="15377" width="8.75" style="101" customWidth="1"/>
    <col min="15378" max="15616" width="11" style="101"/>
    <col min="15617" max="15617" width="6.75" style="101" customWidth="1"/>
    <col min="15618" max="15618" width="7.125" style="101" customWidth="1"/>
    <col min="15619" max="15619" width="21.875" style="101" customWidth="1"/>
    <col min="15620" max="15620" width="8.25" style="101" customWidth="1"/>
    <col min="15621" max="15621" width="10.5" style="101" customWidth="1"/>
    <col min="15622" max="15623" width="8.25" style="101" customWidth="1"/>
    <col min="15624" max="15625" width="6.875" style="101" customWidth="1"/>
    <col min="15626" max="15626" width="13.75" style="101" customWidth="1"/>
    <col min="15627" max="15627" width="7.375" style="101" customWidth="1"/>
    <col min="15628" max="15628" width="7" style="101" customWidth="1"/>
    <col min="15629" max="15629" width="10.75" style="101" customWidth="1"/>
    <col min="15630" max="15632" width="4.5" style="101" customWidth="1"/>
    <col min="15633" max="15633" width="8.75" style="101" customWidth="1"/>
    <col min="15634" max="15872" width="11" style="101"/>
    <col min="15873" max="15873" width="6.75" style="101" customWidth="1"/>
    <col min="15874" max="15874" width="7.125" style="101" customWidth="1"/>
    <col min="15875" max="15875" width="21.875" style="101" customWidth="1"/>
    <col min="15876" max="15876" width="8.25" style="101" customWidth="1"/>
    <col min="15877" max="15877" width="10.5" style="101" customWidth="1"/>
    <col min="15878" max="15879" width="8.25" style="101" customWidth="1"/>
    <col min="15880" max="15881" width="6.875" style="101" customWidth="1"/>
    <col min="15882" max="15882" width="13.75" style="101" customWidth="1"/>
    <col min="15883" max="15883" width="7.375" style="101" customWidth="1"/>
    <col min="15884" max="15884" width="7" style="101" customWidth="1"/>
    <col min="15885" max="15885" width="10.75" style="101" customWidth="1"/>
    <col min="15886" max="15888" width="4.5" style="101" customWidth="1"/>
    <col min="15889" max="15889" width="8.75" style="101" customWidth="1"/>
    <col min="15890" max="16128" width="11" style="101"/>
    <col min="16129" max="16129" width="6.75" style="101" customWidth="1"/>
    <col min="16130" max="16130" width="7.125" style="101" customWidth="1"/>
    <col min="16131" max="16131" width="21.875" style="101" customWidth="1"/>
    <col min="16132" max="16132" width="8.25" style="101" customWidth="1"/>
    <col min="16133" max="16133" width="10.5" style="101" customWidth="1"/>
    <col min="16134" max="16135" width="8.25" style="101" customWidth="1"/>
    <col min="16136" max="16137" width="6.875" style="101" customWidth="1"/>
    <col min="16138" max="16138" width="13.75" style="101" customWidth="1"/>
    <col min="16139" max="16139" width="7.375" style="101" customWidth="1"/>
    <col min="16140" max="16140" width="7" style="101" customWidth="1"/>
    <col min="16141" max="16141" width="10.75" style="101" customWidth="1"/>
    <col min="16142" max="16144" width="4.5" style="101" customWidth="1"/>
    <col min="16145" max="16145" width="8.75" style="101" customWidth="1"/>
    <col min="16146" max="16384" width="11" style="101"/>
  </cols>
  <sheetData>
    <row r="1" spans="1:18" ht="14.1" customHeight="1" thickTop="1" thickBot="1" x14ac:dyDescent="0.25">
      <c r="A1" s="302"/>
      <c r="B1" s="303"/>
      <c r="C1" s="304" t="s">
        <v>62</v>
      </c>
      <c r="D1" s="304"/>
      <c r="E1" s="304"/>
      <c r="F1" s="304"/>
      <c r="G1" s="304"/>
      <c r="H1" s="304"/>
      <c r="I1" s="304"/>
      <c r="J1" s="304"/>
      <c r="K1" s="304"/>
      <c r="L1" s="304"/>
      <c r="M1" s="304"/>
      <c r="N1" s="305" t="s">
        <v>63</v>
      </c>
      <c r="O1" s="306"/>
      <c r="P1" s="306"/>
      <c r="Q1" s="307"/>
    </row>
    <row r="2" spans="1:18" ht="14.1" customHeight="1" thickTop="1" thickBot="1" x14ac:dyDescent="0.25">
      <c r="A2" s="302"/>
      <c r="B2" s="303"/>
      <c r="C2" s="304"/>
      <c r="D2" s="304"/>
      <c r="E2" s="304"/>
      <c r="F2" s="304"/>
      <c r="G2" s="304"/>
      <c r="H2" s="304"/>
      <c r="I2" s="304"/>
      <c r="J2" s="304"/>
      <c r="K2" s="304"/>
      <c r="L2" s="304"/>
      <c r="M2" s="304"/>
      <c r="N2" s="305" t="s">
        <v>486</v>
      </c>
      <c r="O2" s="306"/>
      <c r="P2" s="306"/>
      <c r="Q2" s="307"/>
    </row>
    <row r="3" spans="1:18" ht="14.1" customHeight="1" thickTop="1" thickBot="1" x14ac:dyDescent="0.25">
      <c r="A3" s="302"/>
      <c r="B3" s="303"/>
      <c r="C3" s="304" t="s">
        <v>65</v>
      </c>
      <c r="D3" s="304"/>
      <c r="E3" s="304"/>
      <c r="F3" s="304"/>
      <c r="G3" s="304"/>
      <c r="H3" s="304"/>
      <c r="I3" s="304"/>
      <c r="J3" s="304"/>
      <c r="K3" s="304"/>
      <c r="L3" s="304"/>
      <c r="M3" s="304"/>
      <c r="N3" s="306" t="s">
        <v>66</v>
      </c>
      <c r="O3" s="306"/>
      <c r="P3" s="306"/>
      <c r="Q3" s="307"/>
    </row>
    <row r="4" spans="1:18" ht="13.5" thickTop="1" thickBot="1" x14ac:dyDescent="0.25">
      <c r="A4" s="302"/>
      <c r="B4" s="303"/>
      <c r="C4" s="304"/>
      <c r="D4" s="304"/>
      <c r="E4" s="304"/>
      <c r="F4" s="304"/>
      <c r="G4" s="304"/>
      <c r="H4" s="304"/>
      <c r="I4" s="304"/>
      <c r="J4" s="304"/>
      <c r="K4" s="304"/>
      <c r="L4" s="304"/>
      <c r="M4" s="304"/>
      <c r="N4" s="306" t="s">
        <v>67</v>
      </c>
      <c r="O4" s="306"/>
      <c r="P4" s="306"/>
      <c r="Q4" s="307"/>
    </row>
    <row r="5" spans="1:18" ht="16.5" thickTop="1" thickBot="1" x14ac:dyDescent="0.25">
      <c r="A5" s="311" t="s">
        <v>487</v>
      </c>
      <c r="B5" s="312"/>
      <c r="C5" s="312"/>
      <c r="D5" s="313" t="s">
        <v>69</v>
      </c>
      <c r="E5" s="313"/>
      <c r="F5" s="313"/>
      <c r="G5" s="313"/>
      <c r="H5" s="313"/>
      <c r="I5" s="313"/>
      <c r="J5" s="313"/>
      <c r="K5" s="313"/>
      <c r="L5" s="313"/>
      <c r="M5" s="313"/>
      <c r="N5" s="313"/>
      <c r="O5" s="313"/>
      <c r="P5" s="313"/>
      <c r="Q5" s="314"/>
    </row>
    <row r="6" spans="1:18" ht="12.75" thickTop="1" thickBot="1" x14ac:dyDescent="0.25">
      <c r="A6" s="315" t="s">
        <v>488</v>
      </c>
      <c r="B6" s="316"/>
      <c r="C6" s="316"/>
      <c r="D6" s="309" t="s">
        <v>489</v>
      </c>
      <c r="E6" s="309"/>
      <c r="F6" s="309"/>
      <c r="G6" s="309"/>
      <c r="H6" s="309"/>
      <c r="I6" s="309"/>
      <c r="J6" s="309"/>
      <c r="K6" s="309"/>
      <c r="L6" s="309"/>
      <c r="M6" s="309"/>
      <c r="N6" s="309"/>
      <c r="O6" s="309"/>
      <c r="P6" s="309"/>
      <c r="Q6" s="317"/>
    </row>
    <row r="7" spans="1:18" ht="12.75" thickTop="1" thickBot="1" x14ac:dyDescent="0.25">
      <c r="A7" s="318" t="s">
        <v>175</v>
      </c>
      <c r="B7" s="309"/>
      <c r="C7" s="103" t="s">
        <v>176</v>
      </c>
      <c r="D7" s="312" t="s">
        <v>490</v>
      </c>
      <c r="E7" s="312"/>
      <c r="F7" s="312"/>
      <c r="G7" s="312"/>
      <c r="H7" s="312"/>
      <c r="I7" s="312"/>
      <c r="J7" s="312"/>
      <c r="K7" s="312"/>
      <c r="L7" s="312"/>
      <c r="M7" s="312"/>
      <c r="N7" s="312"/>
      <c r="O7" s="312"/>
      <c r="P7" s="312"/>
      <c r="Q7" s="319"/>
    </row>
    <row r="8" spans="1:18" ht="12.75" thickTop="1" thickBot="1" x14ac:dyDescent="0.25">
      <c r="A8" s="308" t="s">
        <v>75</v>
      </c>
      <c r="B8" s="309" t="s">
        <v>76</v>
      </c>
      <c r="C8" s="310" t="s">
        <v>77</v>
      </c>
      <c r="D8" s="310" t="s">
        <v>78</v>
      </c>
      <c r="E8" s="310"/>
      <c r="F8" s="310" t="s">
        <v>79</v>
      </c>
      <c r="G8" s="310"/>
      <c r="H8" s="310"/>
      <c r="I8" s="310"/>
      <c r="J8" s="310"/>
      <c r="K8" s="310" t="s">
        <v>80</v>
      </c>
      <c r="L8" s="309" t="s">
        <v>81</v>
      </c>
      <c r="M8" s="310" t="s">
        <v>82</v>
      </c>
      <c r="N8" s="309" t="s">
        <v>83</v>
      </c>
      <c r="O8" s="309"/>
      <c r="P8" s="309"/>
      <c r="Q8" s="320"/>
      <c r="R8" s="321" t="s">
        <v>74</v>
      </c>
    </row>
    <row r="9" spans="1:18" ht="22.5" customHeight="1" thickTop="1" thickBot="1" x14ac:dyDescent="0.25">
      <c r="A9" s="308"/>
      <c r="B9" s="309"/>
      <c r="C9" s="310"/>
      <c r="D9" s="102" t="s">
        <v>84</v>
      </c>
      <c r="E9" s="102" t="s">
        <v>85</v>
      </c>
      <c r="F9" s="102" t="s">
        <v>86</v>
      </c>
      <c r="G9" s="102" t="s">
        <v>87</v>
      </c>
      <c r="H9" s="102" t="s">
        <v>88</v>
      </c>
      <c r="I9" s="102" t="s">
        <v>89</v>
      </c>
      <c r="J9" s="102" t="s">
        <v>90</v>
      </c>
      <c r="K9" s="310"/>
      <c r="L9" s="309"/>
      <c r="M9" s="310"/>
      <c r="N9" s="309"/>
      <c r="O9" s="309"/>
      <c r="P9" s="309"/>
      <c r="Q9" s="320"/>
      <c r="R9" s="321"/>
    </row>
    <row r="10" spans="1:18" ht="12" thickTop="1" x14ac:dyDescent="0.2">
      <c r="A10" s="104">
        <v>1</v>
      </c>
      <c r="B10" s="104" t="s">
        <v>491</v>
      </c>
      <c r="C10" s="105" t="s">
        <v>492</v>
      </c>
      <c r="D10" s="106">
        <v>43487</v>
      </c>
      <c r="E10" s="106">
        <v>43524</v>
      </c>
      <c r="F10" s="104">
        <v>1</v>
      </c>
      <c r="G10" s="104">
        <v>1</v>
      </c>
      <c r="H10" s="104"/>
      <c r="I10" s="104"/>
      <c r="J10" s="104"/>
      <c r="K10" s="104">
        <v>227</v>
      </c>
      <c r="L10" s="104" t="s">
        <v>92</v>
      </c>
      <c r="M10" s="104" t="s">
        <v>344</v>
      </c>
      <c r="N10" s="322"/>
      <c r="O10" s="322"/>
      <c r="P10" s="322"/>
      <c r="Q10" s="322"/>
      <c r="R10" s="323" t="s">
        <v>493</v>
      </c>
    </row>
    <row r="11" spans="1:18" x14ac:dyDescent="0.2">
      <c r="A11" s="104">
        <v>2</v>
      </c>
      <c r="B11" s="104" t="s">
        <v>491</v>
      </c>
      <c r="C11" s="105" t="s">
        <v>492</v>
      </c>
      <c r="D11" s="106">
        <v>43514</v>
      </c>
      <c r="E11" s="106">
        <v>43524</v>
      </c>
      <c r="F11" s="104">
        <v>1</v>
      </c>
      <c r="G11" s="104">
        <v>2</v>
      </c>
      <c r="H11" s="104"/>
      <c r="I11" s="104"/>
      <c r="J11" s="104"/>
      <c r="K11" s="104">
        <v>166</v>
      </c>
      <c r="L11" s="104" t="s">
        <v>92</v>
      </c>
      <c r="M11" s="104" t="s">
        <v>344</v>
      </c>
      <c r="N11" s="322"/>
      <c r="O11" s="322"/>
      <c r="P11" s="322"/>
      <c r="Q11" s="322"/>
      <c r="R11" s="323"/>
    </row>
    <row r="12" spans="1:18" x14ac:dyDescent="0.2">
      <c r="A12" s="104">
        <v>3</v>
      </c>
      <c r="B12" s="104" t="s">
        <v>491</v>
      </c>
      <c r="C12" s="105" t="s">
        <v>492</v>
      </c>
      <c r="D12" s="106">
        <v>43529</v>
      </c>
      <c r="E12" s="106">
        <v>43553</v>
      </c>
      <c r="F12" s="104">
        <v>1</v>
      </c>
      <c r="G12" s="104">
        <v>3</v>
      </c>
      <c r="H12" s="104"/>
      <c r="I12" s="104"/>
      <c r="J12" s="104"/>
      <c r="K12" s="104">
        <v>242</v>
      </c>
      <c r="L12" s="104" t="s">
        <v>92</v>
      </c>
      <c r="M12" s="104" t="s">
        <v>344</v>
      </c>
      <c r="N12" s="324"/>
      <c r="O12" s="325"/>
      <c r="P12" s="325"/>
      <c r="Q12" s="326"/>
      <c r="R12" s="323"/>
    </row>
    <row r="13" spans="1:18" x14ac:dyDescent="0.2">
      <c r="A13" s="104">
        <v>4</v>
      </c>
      <c r="B13" s="104" t="s">
        <v>491</v>
      </c>
      <c r="C13" s="105" t="s">
        <v>492</v>
      </c>
      <c r="D13" s="106">
        <v>43556</v>
      </c>
      <c r="E13" s="106">
        <v>43585</v>
      </c>
      <c r="F13" s="104">
        <v>1</v>
      </c>
      <c r="G13" s="104">
        <v>4</v>
      </c>
      <c r="H13" s="104"/>
      <c r="I13" s="104"/>
      <c r="J13" s="104"/>
      <c r="K13" s="104">
        <v>237</v>
      </c>
      <c r="L13" s="104" t="s">
        <v>92</v>
      </c>
      <c r="M13" s="104" t="s">
        <v>344</v>
      </c>
      <c r="N13" s="327"/>
      <c r="O13" s="328"/>
      <c r="P13" s="328"/>
      <c r="Q13" s="329"/>
      <c r="R13" s="323"/>
    </row>
    <row r="14" spans="1:18" x14ac:dyDescent="0.2">
      <c r="A14" s="104">
        <v>5</v>
      </c>
      <c r="B14" s="104" t="s">
        <v>491</v>
      </c>
      <c r="C14" s="105" t="s">
        <v>492</v>
      </c>
      <c r="D14" s="106">
        <v>43591</v>
      </c>
      <c r="E14" s="106">
        <v>43605</v>
      </c>
      <c r="F14" s="104">
        <v>1</v>
      </c>
      <c r="G14" s="104">
        <v>5</v>
      </c>
      <c r="H14" s="104"/>
      <c r="I14" s="104"/>
      <c r="J14" s="104"/>
      <c r="K14" s="104">
        <v>122</v>
      </c>
      <c r="L14" s="104" t="s">
        <v>92</v>
      </c>
      <c r="M14" s="104" t="s">
        <v>344</v>
      </c>
      <c r="N14" s="327"/>
      <c r="O14" s="328"/>
      <c r="P14" s="328"/>
      <c r="Q14" s="329"/>
      <c r="R14" s="323"/>
    </row>
    <row r="15" spans="1:18" x14ac:dyDescent="0.2">
      <c r="A15" s="104">
        <v>6</v>
      </c>
      <c r="B15" s="104" t="s">
        <v>491</v>
      </c>
      <c r="C15" s="105" t="s">
        <v>492</v>
      </c>
      <c r="D15" s="106">
        <v>43606</v>
      </c>
      <c r="E15" s="106">
        <v>43642</v>
      </c>
      <c r="F15" s="104">
        <v>2</v>
      </c>
      <c r="G15" s="104">
        <v>1</v>
      </c>
      <c r="H15" s="104"/>
      <c r="I15" s="104"/>
      <c r="J15" s="104"/>
      <c r="K15" s="104">
        <v>246</v>
      </c>
      <c r="L15" s="104" t="s">
        <v>92</v>
      </c>
      <c r="M15" s="104" t="s">
        <v>344</v>
      </c>
      <c r="N15" s="322"/>
      <c r="O15" s="322"/>
      <c r="P15" s="322"/>
      <c r="Q15" s="322"/>
      <c r="R15" s="323"/>
    </row>
    <row r="16" spans="1:18" x14ac:dyDescent="0.2">
      <c r="A16" s="104">
        <v>7</v>
      </c>
      <c r="B16" s="104" t="s">
        <v>491</v>
      </c>
      <c r="C16" s="105" t="s">
        <v>492</v>
      </c>
      <c r="D16" s="106">
        <v>43643</v>
      </c>
      <c r="E16" s="106">
        <v>43661</v>
      </c>
      <c r="F16" s="104">
        <v>2</v>
      </c>
      <c r="G16" s="104">
        <v>2</v>
      </c>
      <c r="H16" s="104"/>
      <c r="I16" s="104"/>
      <c r="J16" s="104"/>
      <c r="K16" s="104">
        <v>245</v>
      </c>
      <c r="L16" s="104" t="s">
        <v>92</v>
      </c>
      <c r="M16" s="104" t="s">
        <v>344</v>
      </c>
      <c r="N16" s="322"/>
      <c r="O16" s="322"/>
      <c r="P16" s="322"/>
      <c r="Q16" s="322"/>
      <c r="R16" s="323"/>
    </row>
    <row r="17" spans="1:18" x14ac:dyDescent="0.2">
      <c r="A17" s="104">
        <v>8</v>
      </c>
      <c r="B17" s="104" t="s">
        <v>491</v>
      </c>
      <c r="C17" s="105" t="s">
        <v>492</v>
      </c>
      <c r="D17" s="106">
        <v>43661</v>
      </c>
      <c r="E17" s="106">
        <v>43677</v>
      </c>
      <c r="F17" s="104">
        <v>2</v>
      </c>
      <c r="G17" s="104">
        <v>3</v>
      </c>
      <c r="H17" s="104"/>
      <c r="I17" s="104"/>
      <c r="J17" s="104"/>
      <c r="K17" s="104">
        <v>214</v>
      </c>
      <c r="L17" s="104" t="s">
        <v>92</v>
      </c>
      <c r="M17" s="104" t="s">
        <v>344</v>
      </c>
      <c r="N17" s="324"/>
      <c r="O17" s="325"/>
      <c r="P17" s="325"/>
      <c r="Q17" s="326"/>
      <c r="R17" s="323"/>
    </row>
    <row r="18" spans="1:18" x14ac:dyDescent="0.2">
      <c r="A18" s="104">
        <v>9</v>
      </c>
      <c r="B18" s="104" t="s">
        <v>491</v>
      </c>
      <c r="C18" s="105" t="s">
        <v>492</v>
      </c>
      <c r="D18" s="106">
        <v>43682</v>
      </c>
      <c r="E18" s="106">
        <v>43708</v>
      </c>
      <c r="F18" s="104">
        <v>2</v>
      </c>
      <c r="G18" s="104">
        <v>4</v>
      </c>
      <c r="H18" s="104"/>
      <c r="I18" s="104"/>
      <c r="J18" s="104"/>
      <c r="K18" s="104">
        <v>202</v>
      </c>
      <c r="L18" s="104" t="s">
        <v>92</v>
      </c>
      <c r="M18" s="104" t="s">
        <v>344</v>
      </c>
      <c r="N18" s="327"/>
      <c r="O18" s="328"/>
      <c r="P18" s="328"/>
      <c r="Q18" s="329"/>
      <c r="R18" s="323"/>
    </row>
    <row r="19" spans="1:18" x14ac:dyDescent="0.2">
      <c r="A19" s="104">
        <v>10</v>
      </c>
      <c r="B19" s="104" t="s">
        <v>491</v>
      </c>
      <c r="C19" s="105" t="s">
        <v>492</v>
      </c>
      <c r="D19" s="106">
        <v>43710</v>
      </c>
      <c r="E19" s="106">
        <v>43721</v>
      </c>
      <c r="F19" s="104">
        <v>2</v>
      </c>
      <c r="G19" s="104">
        <v>5</v>
      </c>
      <c r="H19" s="104"/>
      <c r="I19" s="104"/>
      <c r="J19" s="104"/>
      <c r="K19" s="104">
        <v>90</v>
      </c>
      <c r="L19" s="104" t="s">
        <v>92</v>
      </c>
      <c r="M19" s="104" t="s">
        <v>344</v>
      </c>
      <c r="N19" s="322"/>
      <c r="O19" s="322"/>
      <c r="P19" s="322"/>
      <c r="Q19" s="322"/>
      <c r="R19" s="323"/>
    </row>
    <row r="20" spans="1:18" x14ac:dyDescent="0.2">
      <c r="A20" s="104">
        <v>11</v>
      </c>
      <c r="B20" s="104" t="s">
        <v>491</v>
      </c>
      <c r="C20" s="105" t="s">
        <v>492</v>
      </c>
      <c r="D20" s="106">
        <v>43721</v>
      </c>
      <c r="E20" s="106">
        <v>43768</v>
      </c>
      <c r="F20" s="104">
        <v>3</v>
      </c>
      <c r="G20" s="104">
        <v>1</v>
      </c>
      <c r="H20" s="104"/>
      <c r="I20" s="104"/>
      <c r="J20" s="104"/>
      <c r="K20" s="104">
        <v>239</v>
      </c>
      <c r="L20" s="104" t="s">
        <v>92</v>
      </c>
      <c r="M20" s="104" t="s">
        <v>344</v>
      </c>
      <c r="N20" s="324"/>
      <c r="O20" s="325"/>
      <c r="P20" s="325"/>
      <c r="Q20" s="326"/>
      <c r="R20" s="323"/>
    </row>
    <row r="21" spans="1:18" x14ac:dyDescent="0.2">
      <c r="A21" s="104">
        <v>12</v>
      </c>
      <c r="B21" s="104" t="s">
        <v>491</v>
      </c>
      <c r="C21" s="105" t="s">
        <v>492</v>
      </c>
      <c r="D21" s="106">
        <v>43769</v>
      </c>
      <c r="E21" s="106">
        <v>43799</v>
      </c>
      <c r="F21" s="104">
        <v>3</v>
      </c>
      <c r="G21" s="104">
        <v>2</v>
      </c>
      <c r="H21" s="104"/>
      <c r="I21" s="104"/>
      <c r="J21" s="104"/>
      <c r="K21" s="104">
        <v>245</v>
      </c>
      <c r="L21" s="104" t="s">
        <v>92</v>
      </c>
      <c r="M21" s="104" t="s">
        <v>344</v>
      </c>
      <c r="N21" s="322"/>
      <c r="O21" s="322"/>
      <c r="P21" s="322"/>
      <c r="Q21" s="322"/>
      <c r="R21" s="323"/>
    </row>
    <row r="22" spans="1:18" x14ac:dyDescent="0.2">
      <c r="A22" s="104">
        <v>13</v>
      </c>
      <c r="B22" s="104" t="s">
        <v>491</v>
      </c>
      <c r="C22" s="105" t="s">
        <v>492</v>
      </c>
      <c r="D22" s="106">
        <v>43801</v>
      </c>
      <c r="E22" s="106">
        <v>43830</v>
      </c>
      <c r="F22" s="104">
        <v>3</v>
      </c>
      <c r="G22" s="104">
        <v>3</v>
      </c>
      <c r="H22" s="104"/>
      <c r="I22" s="104"/>
      <c r="J22" s="104"/>
      <c r="K22" s="104">
        <v>246</v>
      </c>
      <c r="L22" s="104" t="s">
        <v>92</v>
      </c>
      <c r="M22" s="104" t="s">
        <v>344</v>
      </c>
      <c r="N22" s="324"/>
      <c r="O22" s="325"/>
      <c r="P22" s="325"/>
      <c r="Q22" s="326"/>
      <c r="R22" s="323"/>
    </row>
    <row r="23" spans="1:18" x14ac:dyDescent="0.2">
      <c r="A23" s="104">
        <v>14</v>
      </c>
      <c r="B23" s="104" t="s">
        <v>491</v>
      </c>
      <c r="C23" s="105" t="s">
        <v>492</v>
      </c>
      <c r="D23" s="106">
        <v>43830</v>
      </c>
      <c r="E23" s="106">
        <v>43830</v>
      </c>
      <c r="F23" s="104">
        <v>3</v>
      </c>
      <c r="G23" s="104">
        <v>4</v>
      </c>
      <c r="H23" s="104"/>
      <c r="I23" s="104"/>
      <c r="J23" s="104"/>
      <c r="K23" s="104">
        <v>283</v>
      </c>
      <c r="L23" s="104" t="s">
        <v>92</v>
      </c>
      <c r="M23" s="104" t="s">
        <v>344</v>
      </c>
      <c r="N23" s="322"/>
      <c r="O23" s="322"/>
      <c r="P23" s="322"/>
      <c r="Q23" s="322"/>
      <c r="R23" s="323"/>
    </row>
    <row r="24" spans="1:18" x14ac:dyDescent="0.2">
      <c r="A24" s="104">
        <v>15</v>
      </c>
      <c r="B24" s="104" t="s">
        <v>491</v>
      </c>
      <c r="C24" s="105" t="s">
        <v>492</v>
      </c>
      <c r="D24" s="106">
        <v>43489</v>
      </c>
      <c r="E24" s="106">
        <v>43496</v>
      </c>
      <c r="F24" s="104">
        <v>4</v>
      </c>
      <c r="G24" s="104">
        <v>1</v>
      </c>
      <c r="H24" s="104"/>
      <c r="I24" s="104"/>
      <c r="J24" s="104"/>
      <c r="K24" s="104">
        <v>250</v>
      </c>
      <c r="L24" s="104" t="s">
        <v>92</v>
      </c>
      <c r="M24" s="104" t="s">
        <v>344</v>
      </c>
      <c r="N24" s="324"/>
      <c r="O24" s="325"/>
      <c r="P24" s="325"/>
      <c r="Q24" s="326"/>
      <c r="R24" s="323"/>
    </row>
    <row r="25" spans="1:18" x14ac:dyDescent="0.2">
      <c r="A25" s="104">
        <v>16</v>
      </c>
      <c r="B25" s="104" t="s">
        <v>491</v>
      </c>
      <c r="C25" s="105" t="s">
        <v>492</v>
      </c>
      <c r="D25" s="106">
        <v>43510</v>
      </c>
      <c r="E25" s="106">
        <v>43524</v>
      </c>
      <c r="F25" s="104">
        <v>4</v>
      </c>
      <c r="G25" s="104">
        <v>2</v>
      </c>
      <c r="H25" s="104"/>
      <c r="I25" s="104"/>
      <c r="J25" s="104"/>
      <c r="K25" s="104">
        <v>250</v>
      </c>
      <c r="L25" s="104" t="s">
        <v>92</v>
      </c>
      <c r="M25" s="104" t="s">
        <v>344</v>
      </c>
      <c r="N25" s="322"/>
      <c r="O25" s="322"/>
      <c r="P25" s="322"/>
      <c r="Q25" s="322"/>
      <c r="R25" s="323"/>
    </row>
    <row r="26" spans="1:18" x14ac:dyDescent="0.2">
      <c r="A26" s="104">
        <v>17</v>
      </c>
      <c r="B26" s="104" t="s">
        <v>491</v>
      </c>
      <c r="C26" s="105" t="s">
        <v>492</v>
      </c>
      <c r="D26" s="106">
        <v>43532</v>
      </c>
      <c r="E26" s="106">
        <v>43554</v>
      </c>
      <c r="F26" s="104">
        <v>4</v>
      </c>
      <c r="G26" s="104">
        <v>3</v>
      </c>
      <c r="H26" s="104"/>
      <c r="I26" s="104"/>
      <c r="J26" s="104"/>
      <c r="K26" s="104">
        <v>250</v>
      </c>
      <c r="L26" s="104" t="s">
        <v>92</v>
      </c>
      <c r="M26" s="104" t="s">
        <v>344</v>
      </c>
      <c r="N26" s="324"/>
      <c r="O26" s="325"/>
      <c r="P26" s="325"/>
      <c r="Q26" s="326"/>
      <c r="R26" s="323"/>
    </row>
    <row r="27" spans="1:18" x14ac:dyDescent="0.2">
      <c r="A27" s="104">
        <v>18</v>
      </c>
      <c r="B27" s="104" t="s">
        <v>491</v>
      </c>
      <c r="C27" s="105" t="s">
        <v>492</v>
      </c>
      <c r="D27" s="106">
        <v>43563</v>
      </c>
      <c r="E27" s="106">
        <v>43585</v>
      </c>
      <c r="F27" s="104">
        <v>4</v>
      </c>
      <c r="G27" s="104">
        <v>4</v>
      </c>
      <c r="H27" s="104"/>
      <c r="I27" s="104"/>
      <c r="J27" s="104"/>
      <c r="K27" s="104">
        <v>250</v>
      </c>
      <c r="L27" s="104" t="s">
        <v>92</v>
      </c>
      <c r="M27" s="104" t="s">
        <v>344</v>
      </c>
      <c r="N27" s="322"/>
      <c r="O27" s="322"/>
      <c r="P27" s="322"/>
      <c r="Q27" s="322"/>
      <c r="R27" s="323"/>
    </row>
    <row r="28" spans="1:18" x14ac:dyDescent="0.2">
      <c r="A28" s="104">
        <v>19</v>
      </c>
      <c r="B28" s="104" t="s">
        <v>491</v>
      </c>
      <c r="C28" s="105" t="s">
        <v>492</v>
      </c>
      <c r="D28" s="106">
        <v>43585</v>
      </c>
      <c r="E28" s="106">
        <v>43616</v>
      </c>
      <c r="F28" s="104">
        <v>5</v>
      </c>
      <c r="G28" s="104">
        <v>1</v>
      </c>
      <c r="H28" s="104"/>
      <c r="I28" s="104"/>
      <c r="J28" s="104"/>
      <c r="K28" s="104">
        <v>250</v>
      </c>
      <c r="L28" s="104" t="s">
        <v>92</v>
      </c>
      <c r="M28" s="104" t="s">
        <v>344</v>
      </c>
      <c r="N28" s="324"/>
      <c r="O28" s="325"/>
      <c r="P28" s="325"/>
      <c r="Q28" s="326"/>
      <c r="R28" s="323" t="s">
        <v>494</v>
      </c>
    </row>
    <row r="29" spans="1:18" x14ac:dyDescent="0.2">
      <c r="A29" s="104">
        <v>20</v>
      </c>
      <c r="B29" s="104" t="s">
        <v>491</v>
      </c>
      <c r="C29" s="105" t="s">
        <v>492</v>
      </c>
      <c r="D29" s="106">
        <v>43630</v>
      </c>
      <c r="E29" s="106">
        <v>43646</v>
      </c>
      <c r="F29" s="104">
        <v>5</v>
      </c>
      <c r="G29" s="104">
        <v>2</v>
      </c>
      <c r="H29" s="104"/>
      <c r="I29" s="104"/>
      <c r="J29" s="104"/>
      <c r="K29" s="104">
        <v>250</v>
      </c>
      <c r="L29" s="104" t="s">
        <v>92</v>
      </c>
      <c r="M29" s="104" t="s">
        <v>344</v>
      </c>
      <c r="N29" s="322"/>
      <c r="O29" s="322"/>
      <c r="P29" s="322"/>
      <c r="Q29" s="322"/>
      <c r="R29" s="323"/>
    </row>
    <row r="30" spans="1:18" x14ac:dyDescent="0.2">
      <c r="A30" s="104">
        <v>21</v>
      </c>
      <c r="B30" s="104" t="s">
        <v>491</v>
      </c>
      <c r="C30" s="105" t="s">
        <v>492</v>
      </c>
      <c r="D30" s="106">
        <v>43646</v>
      </c>
      <c r="E30" s="106">
        <v>43670</v>
      </c>
      <c r="F30" s="104">
        <v>5</v>
      </c>
      <c r="G30" s="104">
        <v>3</v>
      </c>
      <c r="H30" s="104"/>
      <c r="I30" s="104"/>
      <c r="J30" s="104"/>
      <c r="K30" s="104">
        <v>250</v>
      </c>
      <c r="L30" s="104" t="s">
        <v>92</v>
      </c>
      <c r="M30" s="104" t="s">
        <v>344</v>
      </c>
      <c r="N30" s="324"/>
      <c r="O30" s="325"/>
      <c r="P30" s="325"/>
      <c r="Q30" s="326"/>
      <c r="R30" s="323"/>
    </row>
    <row r="31" spans="1:18" x14ac:dyDescent="0.2">
      <c r="A31" s="104">
        <v>22</v>
      </c>
      <c r="B31" s="104" t="s">
        <v>491</v>
      </c>
      <c r="C31" s="105" t="s">
        <v>492</v>
      </c>
      <c r="D31" s="106">
        <v>43670</v>
      </c>
      <c r="E31" s="106">
        <v>43677</v>
      </c>
      <c r="F31" s="104">
        <v>5</v>
      </c>
      <c r="G31" s="104">
        <v>4</v>
      </c>
      <c r="H31" s="104"/>
      <c r="I31" s="104"/>
      <c r="J31" s="104"/>
      <c r="K31" s="104">
        <v>245</v>
      </c>
      <c r="L31" s="104" t="s">
        <v>92</v>
      </c>
      <c r="M31" s="104" t="s">
        <v>344</v>
      </c>
      <c r="N31" s="322"/>
      <c r="O31" s="322"/>
      <c r="P31" s="322"/>
      <c r="Q31" s="322"/>
      <c r="R31" s="323"/>
    </row>
    <row r="32" spans="1:18" x14ac:dyDescent="0.2">
      <c r="A32" s="104">
        <v>23</v>
      </c>
      <c r="B32" s="104" t="s">
        <v>491</v>
      </c>
      <c r="C32" s="105" t="s">
        <v>492</v>
      </c>
      <c r="D32" s="106" t="s">
        <v>495</v>
      </c>
      <c r="E32" s="106">
        <v>43700</v>
      </c>
      <c r="F32" s="104">
        <v>6</v>
      </c>
      <c r="G32" s="104">
        <v>1</v>
      </c>
      <c r="H32" s="104"/>
      <c r="I32" s="104"/>
      <c r="J32" s="104"/>
      <c r="K32" s="104">
        <v>250</v>
      </c>
      <c r="L32" s="104" t="s">
        <v>92</v>
      </c>
      <c r="M32" s="104" t="s">
        <v>344</v>
      </c>
      <c r="N32" s="324"/>
      <c r="O32" s="325"/>
      <c r="P32" s="325"/>
      <c r="Q32" s="326"/>
      <c r="R32" s="323"/>
    </row>
    <row r="33" spans="1:18" x14ac:dyDescent="0.2">
      <c r="A33" s="104">
        <v>24</v>
      </c>
      <c r="B33" s="104" t="s">
        <v>491</v>
      </c>
      <c r="C33" s="105" t="s">
        <v>492</v>
      </c>
      <c r="D33" s="106">
        <v>43705</v>
      </c>
      <c r="E33" s="106">
        <v>43735</v>
      </c>
      <c r="F33" s="104">
        <v>6</v>
      </c>
      <c r="G33" s="104">
        <v>2</v>
      </c>
      <c r="H33" s="104"/>
      <c r="I33" s="104"/>
      <c r="J33" s="104"/>
      <c r="K33" s="104">
        <v>240</v>
      </c>
      <c r="L33" s="104" t="s">
        <v>92</v>
      </c>
      <c r="M33" s="104" t="s">
        <v>344</v>
      </c>
      <c r="N33" s="322"/>
      <c r="O33" s="322"/>
      <c r="P33" s="322"/>
      <c r="Q33" s="322"/>
      <c r="R33" s="323"/>
    </row>
    <row r="34" spans="1:18" x14ac:dyDescent="0.2">
      <c r="A34" s="104">
        <v>25</v>
      </c>
      <c r="B34" s="104" t="s">
        <v>491</v>
      </c>
      <c r="C34" s="105" t="s">
        <v>492</v>
      </c>
      <c r="D34" s="106">
        <v>43738</v>
      </c>
      <c r="E34" s="106">
        <v>43738</v>
      </c>
      <c r="F34" s="104">
        <v>6</v>
      </c>
      <c r="G34" s="104">
        <v>3</v>
      </c>
      <c r="H34" s="104"/>
      <c r="I34" s="104"/>
      <c r="J34" s="104"/>
      <c r="K34" s="104">
        <v>246</v>
      </c>
      <c r="L34" s="104" t="s">
        <v>92</v>
      </c>
      <c r="M34" s="104" t="s">
        <v>344</v>
      </c>
      <c r="N34" s="324"/>
      <c r="O34" s="325"/>
      <c r="P34" s="325"/>
      <c r="Q34" s="326"/>
      <c r="R34" s="323"/>
    </row>
    <row r="35" spans="1:18" x14ac:dyDescent="0.2">
      <c r="A35" s="104">
        <v>26</v>
      </c>
      <c r="B35" s="104" t="s">
        <v>491</v>
      </c>
      <c r="C35" s="105" t="s">
        <v>492</v>
      </c>
      <c r="D35" s="106">
        <v>43742</v>
      </c>
      <c r="E35" s="106">
        <v>43789</v>
      </c>
      <c r="F35" s="104">
        <v>6</v>
      </c>
      <c r="G35" s="104">
        <v>4</v>
      </c>
      <c r="H35" s="104"/>
      <c r="I35" s="104"/>
      <c r="J35" s="104"/>
      <c r="K35" s="104">
        <v>243</v>
      </c>
      <c r="L35" s="104" t="s">
        <v>92</v>
      </c>
      <c r="M35" s="104" t="s">
        <v>344</v>
      </c>
      <c r="N35" s="322"/>
      <c r="O35" s="322"/>
      <c r="P35" s="322"/>
      <c r="Q35" s="322"/>
      <c r="R35" s="323"/>
    </row>
    <row r="36" spans="1:18" x14ac:dyDescent="0.2">
      <c r="A36" s="104">
        <v>27</v>
      </c>
      <c r="B36" s="104" t="s">
        <v>491</v>
      </c>
      <c r="C36" s="105" t="s">
        <v>492</v>
      </c>
      <c r="D36" s="106">
        <v>43798</v>
      </c>
      <c r="E36" s="106">
        <v>43798</v>
      </c>
      <c r="F36" s="104">
        <v>7</v>
      </c>
      <c r="G36" s="104">
        <v>1</v>
      </c>
      <c r="H36" s="104"/>
      <c r="I36" s="104"/>
      <c r="J36" s="104"/>
      <c r="K36" s="104">
        <v>250</v>
      </c>
      <c r="L36" s="104" t="s">
        <v>92</v>
      </c>
      <c r="M36" s="104" t="s">
        <v>344</v>
      </c>
      <c r="N36" s="324"/>
      <c r="O36" s="325"/>
      <c r="P36" s="325"/>
      <c r="Q36" s="326"/>
      <c r="R36" s="323"/>
    </row>
    <row r="37" spans="1:18" x14ac:dyDescent="0.2">
      <c r="A37" s="104">
        <v>28</v>
      </c>
      <c r="B37" s="104" t="s">
        <v>491</v>
      </c>
      <c r="C37" s="105" t="s">
        <v>492</v>
      </c>
      <c r="D37" s="106">
        <v>43798</v>
      </c>
      <c r="E37" s="106">
        <v>43830</v>
      </c>
      <c r="F37" s="104">
        <v>7</v>
      </c>
      <c r="G37" s="104">
        <v>2</v>
      </c>
      <c r="H37" s="104"/>
      <c r="I37" s="104"/>
      <c r="J37" s="104"/>
      <c r="K37" s="104">
        <v>248</v>
      </c>
      <c r="L37" s="104" t="s">
        <v>92</v>
      </c>
      <c r="M37" s="104" t="s">
        <v>344</v>
      </c>
      <c r="N37" s="322"/>
      <c r="O37" s="322"/>
      <c r="P37" s="322"/>
      <c r="Q37" s="322"/>
      <c r="R37" s="323"/>
    </row>
    <row r="38" spans="1:18" x14ac:dyDescent="0.2">
      <c r="A38" s="104">
        <v>29</v>
      </c>
      <c r="B38" s="104" t="s">
        <v>491</v>
      </c>
      <c r="C38" s="105" t="s">
        <v>492</v>
      </c>
      <c r="D38" s="106">
        <v>43830</v>
      </c>
      <c r="E38" s="106">
        <v>43830</v>
      </c>
      <c r="F38" s="104">
        <v>7</v>
      </c>
      <c r="G38" s="104">
        <v>3</v>
      </c>
      <c r="H38" s="104"/>
      <c r="I38" s="104"/>
      <c r="J38" s="104"/>
      <c r="K38" s="104">
        <v>248</v>
      </c>
      <c r="L38" s="104" t="s">
        <v>92</v>
      </c>
      <c r="M38" s="104" t="s">
        <v>344</v>
      </c>
      <c r="N38" s="324"/>
      <c r="O38" s="325"/>
      <c r="P38" s="325"/>
      <c r="Q38" s="326"/>
      <c r="R38" s="323"/>
    </row>
    <row r="39" spans="1:18" x14ac:dyDescent="0.2">
      <c r="A39" s="104">
        <v>30</v>
      </c>
      <c r="B39" s="104" t="s">
        <v>491</v>
      </c>
      <c r="C39" s="105" t="s">
        <v>492</v>
      </c>
      <c r="D39" s="106">
        <v>43830</v>
      </c>
      <c r="E39" s="106">
        <v>43830</v>
      </c>
      <c r="F39" s="104">
        <v>7</v>
      </c>
      <c r="G39" s="104">
        <v>4</v>
      </c>
      <c r="H39" s="104"/>
      <c r="I39" s="104"/>
      <c r="J39" s="104"/>
      <c r="K39" s="104">
        <v>119</v>
      </c>
      <c r="L39" s="104" t="s">
        <v>92</v>
      </c>
      <c r="M39" s="104" t="s">
        <v>344</v>
      </c>
      <c r="N39" s="322"/>
      <c r="O39" s="322"/>
      <c r="P39" s="322"/>
      <c r="Q39" s="322"/>
      <c r="R39" s="323"/>
    </row>
    <row r="40" spans="1:18" x14ac:dyDescent="0.2">
      <c r="A40" s="327"/>
      <c r="B40" s="328"/>
      <c r="C40" s="328"/>
      <c r="D40" s="328"/>
      <c r="E40" s="328"/>
      <c r="F40" s="328"/>
      <c r="G40" s="328"/>
      <c r="H40" s="328"/>
      <c r="I40" s="328"/>
      <c r="J40" s="328"/>
      <c r="K40" s="328"/>
      <c r="L40" s="328"/>
      <c r="M40" s="328"/>
      <c r="N40" s="328"/>
      <c r="O40" s="328"/>
      <c r="P40" s="328"/>
      <c r="Q40" s="329"/>
    </row>
    <row r="41" spans="1:18" x14ac:dyDescent="0.2">
      <c r="A41" s="330" t="s">
        <v>160</v>
      </c>
      <c r="B41" s="330"/>
      <c r="C41" s="321" t="s">
        <v>496</v>
      </c>
      <c r="D41" s="321"/>
      <c r="E41" s="330" t="s">
        <v>162</v>
      </c>
      <c r="F41" s="330"/>
      <c r="G41" s="322" t="s">
        <v>497</v>
      </c>
      <c r="H41" s="322"/>
      <c r="I41" s="322"/>
      <c r="J41" s="322"/>
      <c r="K41" s="330" t="s">
        <v>164</v>
      </c>
      <c r="L41" s="330"/>
      <c r="M41" s="321" t="s">
        <v>304</v>
      </c>
      <c r="N41" s="321"/>
      <c r="O41" s="321"/>
      <c r="P41" s="321"/>
      <c r="Q41" s="321"/>
    </row>
    <row r="42" spans="1:18" x14ac:dyDescent="0.2">
      <c r="A42" s="330" t="s">
        <v>166</v>
      </c>
      <c r="B42" s="330"/>
      <c r="C42" s="321" t="s">
        <v>498</v>
      </c>
      <c r="D42" s="321"/>
      <c r="E42" s="330" t="s">
        <v>166</v>
      </c>
      <c r="F42" s="330"/>
      <c r="G42" s="322" t="s">
        <v>306</v>
      </c>
      <c r="H42" s="322"/>
      <c r="I42" s="322"/>
      <c r="J42" s="322"/>
      <c r="K42" s="330" t="s">
        <v>169</v>
      </c>
      <c r="L42" s="330"/>
      <c r="M42" s="321" t="s">
        <v>207</v>
      </c>
      <c r="N42" s="321"/>
      <c r="O42" s="321"/>
      <c r="P42" s="321"/>
      <c r="Q42" s="321"/>
    </row>
    <row r="43" spans="1:18" x14ac:dyDescent="0.2">
      <c r="A43" s="330" t="s">
        <v>171</v>
      </c>
      <c r="B43" s="330"/>
      <c r="C43" s="321"/>
      <c r="D43" s="321"/>
      <c r="E43" s="330" t="s">
        <v>171</v>
      </c>
      <c r="F43" s="330"/>
      <c r="G43" s="322"/>
      <c r="H43" s="322"/>
      <c r="I43" s="322"/>
      <c r="J43" s="322"/>
      <c r="K43" s="330" t="s">
        <v>171</v>
      </c>
      <c r="L43" s="330"/>
      <c r="M43" s="321"/>
      <c r="N43" s="321"/>
      <c r="O43" s="321"/>
      <c r="P43" s="321"/>
      <c r="Q43" s="321"/>
    </row>
    <row r="44" spans="1:18" x14ac:dyDescent="0.2">
      <c r="A44" s="330" t="s">
        <v>189</v>
      </c>
      <c r="B44" s="330"/>
      <c r="C44" s="321" t="s">
        <v>499</v>
      </c>
      <c r="D44" s="321"/>
      <c r="E44" s="330" t="s">
        <v>189</v>
      </c>
      <c r="F44" s="330"/>
      <c r="G44" s="322" t="str">
        <f>+C44</f>
        <v>BUCARAMANGA OCTUBRE 2024</v>
      </c>
      <c r="H44" s="322"/>
      <c r="I44" s="322"/>
      <c r="J44" s="322"/>
      <c r="K44" s="330" t="s">
        <v>172</v>
      </c>
      <c r="L44" s="330"/>
      <c r="M44" s="321" t="s">
        <v>500</v>
      </c>
      <c r="N44" s="321"/>
      <c r="O44" s="321"/>
      <c r="P44" s="321"/>
      <c r="Q44" s="321"/>
    </row>
    <row r="46" spans="1:18" ht="12" thickBot="1" x14ac:dyDescent="0.25"/>
    <row r="47" spans="1:18" ht="13.5" thickTop="1" thickBot="1" x14ac:dyDescent="0.25">
      <c r="A47" s="302"/>
      <c r="B47" s="303"/>
      <c r="C47" s="304" t="s">
        <v>62</v>
      </c>
      <c r="D47" s="304"/>
      <c r="E47" s="304"/>
      <c r="F47" s="304"/>
      <c r="G47" s="304"/>
      <c r="H47" s="304"/>
      <c r="I47" s="304"/>
      <c r="J47" s="304"/>
      <c r="K47" s="304"/>
      <c r="L47" s="304"/>
      <c r="M47" s="304"/>
      <c r="N47" s="305" t="s">
        <v>63</v>
      </c>
      <c r="O47" s="306"/>
      <c r="P47" s="306"/>
      <c r="Q47" s="307"/>
    </row>
    <row r="48" spans="1:18" ht="13.5" thickTop="1" thickBot="1" x14ac:dyDescent="0.25">
      <c r="A48" s="302"/>
      <c r="B48" s="303"/>
      <c r="C48" s="304"/>
      <c r="D48" s="304"/>
      <c r="E48" s="304"/>
      <c r="F48" s="304"/>
      <c r="G48" s="304"/>
      <c r="H48" s="304"/>
      <c r="I48" s="304"/>
      <c r="J48" s="304"/>
      <c r="K48" s="304"/>
      <c r="L48" s="304"/>
      <c r="M48" s="304"/>
      <c r="N48" s="305" t="s">
        <v>64</v>
      </c>
      <c r="O48" s="306"/>
      <c r="P48" s="306"/>
      <c r="Q48" s="307"/>
    </row>
    <row r="49" spans="1:18" ht="13.5" thickTop="1" thickBot="1" x14ac:dyDescent="0.25">
      <c r="A49" s="302"/>
      <c r="B49" s="303"/>
      <c r="C49" s="304" t="s">
        <v>65</v>
      </c>
      <c r="D49" s="304"/>
      <c r="E49" s="304"/>
      <c r="F49" s="304"/>
      <c r="G49" s="304"/>
      <c r="H49" s="304"/>
      <c r="I49" s="304"/>
      <c r="J49" s="304"/>
      <c r="K49" s="304"/>
      <c r="L49" s="304"/>
      <c r="M49" s="304"/>
      <c r="N49" s="306" t="s">
        <v>66</v>
      </c>
      <c r="O49" s="306"/>
      <c r="P49" s="306"/>
      <c r="Q49" s="307"/>
    </row>
    <row r="50" spans="1:18" ht="13.5" thickTop="1" thickBot="1" x14ac:dyDescent="0.25">
      <c r="A50" s="302"/>
      <c r="B50" s="303"/>
      <c r="C50" s="304"/>
      <c r="D50" s="304"/>
      <c r="E50" s="304"/>
      <c r="F50" s="304"/>
      <c r="G50" s="304"/>
      <c r="H50" s="304"/>
      <c r="I50" s="304"/>
      <c r="J50" s="304"/>
      <c r="K50" s="304"/>
      <c r="L50" s="304"/>
      <c r="M50" s="304"/>
      <c r="N50" s="306" t="s">
        <v>67</v>
      </c>
      <c r="O50" s="306"/>
      <c r="P50" s="306"/>
      <c r="Q50" s="307"/>
    </row>
    <row r="51" spans="1:18" ht="16.5" thickTop="1" thickBot="1" x14ac:dyDescent="0.25">
      <c r="A51" s="311" t="s">
        <v>487</v>
      </c>
      <c r="B51" s="312"/>
      <c r="C51" s="312"/>
      <c r="D51" s="313" t="s">
        <v>69</v>
      </c>
      <c r="E51" s="313"/>
      <c r="F51" s="313"/>
      <c r="G51" s="313"/>
      <c r="H51" s="313"/>
      <c r="I51" s="313"/>
      <c r="J51" s="313"/>
      <c r="K51" s="313"/>
      <c r="L51" s="313"/>
      <c r="M51" s="313"/>
      <c r="N51" s="313"/>
      <c r="O51" s="313"/>
      <c r="P51" s="313"/>
      <c r="Q51" s="314"/>
    </row>
    <row r="52" spans="1:18" ht="12.75" thickTop="1" thickBot="1" x14ac:dyDescent="0.25">
      <c r="A52" s="315" t="s">
        <v>488</v>
      </c>
      <c r="B52" s="316"/>
      <c r="C52" s="316"/>
      <c r="D52" s="309" t="s">
        <v>489</v>
      </c>
      <c r="E52" s="309"/>
      <c r="F52" s="309"/>
      <c r="G52" s="309"/>
      <c r="H52" s="309"/>
      <c r="I52" s="309"/>
      <c r="J52" s="309"/>
      <c r="K52" s="309"/>
      <c r="L52" s="309"/>
      <c r="M52" s="309"/>
      <c r="N52" s="309"/>
      <c r="O52" s="309"/>
      <c r="P52" s="309"/>
      <c r="Q52" s="317"/>
    </row>
    <row r="53" spans="1:18" ht="12.75" thickTop="1" thickBot="1" x14ac:dyDescent="0.25">
      <c r="A53" s="318" t="s">
        <v>175</v>
      </c>
      <c r="B53" s="309"/>
      <c r="C53" s="103" t="s">
        <v>176</v>
      </c>
      <c r="D53" s="312" t="s">
        <v>490</v>
      </c>
      <c r="E53" s="312"/>
      <c r="F53" s="312"/>
      <c r="G53" s="312"/>
      <c r="H53" s="312"/>
      <c r="I53" s="312"/>
      <c r="J53" s="312"/>
      <c r="K53" s="312"/>
      <c r="L53" s="312"/>
      <c r="M53" s="312"/>
      <c r="N53" s="312"/>
      <c r="O53" s="312"/>
      <c r="P53" s="312"/>
      <c r="Q53" s="319"/>
    </row>
    <row r="54" spans="1:18" ht="12.75" thickTop="1" thickBot="1" x14ac:dyDescent="0.25">
      <c r="A54" s="308" t="s">
        <v>75</v>
      </c>
      <c r="B54" s="309" t="s">
        <v>76</v>
      </c>
      <c r="C54" s="310" t="s">
        <v>77</v>
      </c>
      <c r="D54" s="310" t="s">
        <v>78</v>
      </c>
      <c r="E54" s="310"/>
      <c r="F54" s="310" t="s">
        <v>79</v>
      </c>
      <c r="G54" s="310"/>
      <c r="H54" s="310"/>
      <c r="I54" s="310"/>
      <c r="J54" s="310"/>
      <c r="K54" s="310" t="s">
        <v>80</v>
      </c>
      <c r="L54" s="309" t="s">
        <v>81</v>
      </c>
      <c r="M54" s="310" t="s">
        <v>82</v>
      </c>
      <c r="N54" s="309" t="s">
        <v>83</v>
      </c>
      <c r="O54" s="309"/>
      <c r="P54" s="309"/>
      <c r="Q54" s="320"/>
      <c r="R54" s="321" t="s">
        <v>74</v>
      </c>
    </row>
    <row r="55" spans="1:18" ht="12.75" thickTop="1" thickBot="1" x14ac:dyDescent="0.25">
      <c r="A55" s="308"/>
      <c r="B55" s="309"/>
      <c r="C55" s="310"/>
      <c r="D55" s="102" t="s">
        <v>84</v>
      </c>
      <c r="E55" s="102" t="s">
        <v>85</v>
      </c>
      <c r="F55" s="102" t="s">
        <v>86</v>
      </c>
      <c r="G55" s="102" t="s">
        <v>87</v>
      </c>
      <c r="H55" s="102" t="s">
        <v>88</v>
      </c>
      <c r="I55" s="102" t="s">
        <v>89</v>
      </c>
      <c r="J55" s="102" t="s">
        <v>90</v>
      </c>
      <c r="K55" s="310"/>
      <c r="L55" s="309"/>
      <c r="M55" s="310"/>
      <c r="N55" s="309"/>
      <c r="O55" s="309"/>
      <c r="P55" s="309"/>
      <c r="Q55" s="320"/>
      <c r="R55" s="321"/>
    </row>
    <row r="56" spans="1:18" ht="12" thickTop="1" x14ac:dyDescent="0.2">
      <c r="A56" s="104">
        <v>1</v>
      </c>
      <c r="B56" s="104" t="s">
        <v>501</v>
      </c>
      <c r="C56" s="105" t="s">
        <v>502</v>
      </c>
      <c r="D56" s="106">
        <v>43496</v>
      </c>
      <c r="E56" s="106">
        <v>43524</v>
      </c>
      <c r="F56" s="104">
        <v>1</v>
      </c>
      <c r="G56" s="104">
        <v>1</v>
      </c>
      <c r="H56" s="104"/>
      <c r="I56" s="104"/>
      <c r="J56" s="104"/>
      <c r="K56" s="104">
        <v>196</v>
      </c>
      <c r="L56" s="104" t="s">
        <v>92</v>
      </c>
      <c r="M56" s="104" t="s">
        <v>344</v>
      </c>
      <c r="N56" s="322"/>
      <c r="O56" s="322"/>
      <c r="P56" s="322"/>
      <c r="Q56" s="322"/>
      <c r="R56" s="323" t="s">
        <v>494</v>
      </c>
    </row>
    <row r="57" spans="1:18" x14ac:dyDescent="0.2">
      <c r="A57" s="104">
        <v>2</v>
      </c>
      <c r="B57" s="104" t="s">
        <v>501</v>
      </c>
      <c r="C57" s="105" t="s">
        <v>502</v>
      </c>
      <c r="D57" s="106">
        <v>43555</v>
      </c>
      <c r="E57" s="106">
        <v>43585</v>
      </c>
      <c r="F57" s="104">
        <v>1</v>
      </c>
      <c r="G57" s="104">
        <v>2</v>
      </c>
      <c r="H57" s="104"/>
      <c r="I57" s="104"/>
      <c r="J57" s="104"/>
      <c r="K57" s="104">
        <v>230</v>
      </c>
      <c r="L57" s="104" t="s">
        <v>92</v>
      </c>
      <c r="M57" s="104" t="s">
        <v>344</v>
      </c>
      <c r="N57" s="322"/>
      <c r="O57" s="322"/>
      <c r="P57" s="322"/>
      <c r="Q57" s="322"/>
      <c r="R57" s="323"/>
    </row>
    <row r="58" spans="1:18" x14ac:dyDescent="0.2">
      <c r="A58" s="104">
        <v>3</v>
      </c>
      <c r="B58" s="104" t="s">
        <v>501</v>
      </c>
      <c r="C58" s="105" t="s">
        <v>502</v>
      </c>
      <c r="D58" s="106">
        <v>43616</v>
      </c>
      <c r="E58" s="106">
        <v>43646</v>
      </c>
      <c r="F58" s="104">
        <v>1</v>
      </c>
      <c r="G58" s="104">
        <v>3</v>
      </c>
      <c r="H58" s="104"/>
      <c r="I58" s="104"/>
      <c r="J58" s="104"/>
      <c r="K58" s="104">
        <v>227</v>
      </c>
      <c r="L58" s="104" t="s">
        <v>92</v>
      </c>
      <c r="M58" s="104" t="s">
        <v>344</v>
      </c>
      <c r="N58" s="324"/>
      <c r="O58" s="325"/>
      <c r="P58" s="325"/>
      <c r="Q58" s="326"/>
      <c r="R58" s="323"/>
    </row>
    <row r="59" spans="1:18" x14ac:dyDescent="0.2">
      <c r="A59" s="104">
        <v>4</v>
      </c>
      <c r="B59" s="104" t="s">
        <v>501</v>
      </c>
      <c r="C59" s="105" t="s">
        <v>502</v>
      </c>
      <c r="D59" s="106">
        <v>43677</v>
      </c>
      <c r="E59" s="106">
        <v>43708</v>
      </c>
      <c r="F59" s="104">
        <v>1</v>
      </c>
      <c r="G59" s="104">
        <v>4</v>
      </c>
      <c r="H59" s="104"/>
      <c r="I59" s="104"/>
      <c r="J59" s="104"/>
      <c r="K59" s="104">
        <v>238</v>
      </c>
      <c r="L59" s="104" t="s">
        <v>92</v>
      </c>
      <c r="M59" s="104" t="s">
        <v>344</v>
      </c>
      <c r="N59" s="327"/>
      <c r="O59" s="328"/>
      <c r="P59" s="328"/>
      <c r="Q59" s="329"/>
      <c r="R59" s="323"/>
    </row>
    <row r="60" spans="1:18" x14ac:dyDescent="0.2">
      <c r="A60" s="104">
        <v>5</v>
      </c>
      <c r="B60" s="104" t="s">
        <v>501</v>
      </c>
      <c r="C60" s="105" t="s">
        <v>502</v>
      </c>
      <c r="D60" s="106">
        <v>43738</v>
      </c>
      <c r="E60" s="106" t="s">
        <v>503</v>
      </c>
      <c r="F60" s="104">
        <v>2</v>
      </c>
      <c r="G60" s="104">
        <v>1</v>
      </c>
      <c r="H60" s="104"/>
      <c r="I60" s="104"/>
      <c r="J60" s="104"/>
      <c r="K60" s="104">
        <v>234</v>
      </c>
      <c r="L60" s="104" t="s">
        <v>92</v>
      </c>
      <c r="M60" s="104" t="s">
        <v>344</v>
      </c>
      <c r="N60" s="327"/>
      <c r="O60" s="328"/>
      <c r="P60" s="328"/>
      <c r="Q60" s="329"/>
      <c r="R60" s="323" t="s">
        <v>504</v>
      </c>
    </row>
    <row r="61" spans="1:18" ht="22.5" customHeight="1" x14ac:dyDescent="0.2">
      <c r="A61" s="104">
        <v>6</v>
      </c>
      <c r="B61" s="104" t="s">
        <v>501</v>
      </c>
      <c r="C61" s="105" t="s">
        <v>502</v>
      </c>
      <c r="D61" s="106">
        <v>43799</v>
      </c>
      <c r="E61" s="106">
        <v>43830</v>
      </c>
      <c r="F61" s="104">
        <v>2</v>
      </c>
      <c r="G61" s="104">
        <v>2</v>
      </c>
      <c r="H61" s="104"/>
      <c r="I61" s="104"/>
      <c r="J61" s="104"/>
      <c r="K61" s="104">
        <v>237</v>
      </c>
      <c r="L61" s="104" t="s">
        <v>92</v>
      </c>
      <c r="M61" s="104" t="s">
        <v>344</v>
      </c>
      <c r="N61" s="322"/>
      <c r="O61" s="322"/>
      <c r="P61" s="322"/>
      <c r="Q61" s="322"/>
      <c r="R61" s="323"/>
    </row>
    <row r="62" spans="1:18" x14ac:dyDescent="0.2">
      <c r="A62" s="327"/>
      <c r="B62" s="328"/>
      <c r="C62" s="328"/>
      <c r="D62" s="328"/>
      <c r="E62" s="328"/>
      <c r="F62" s="328"/>
      <c r="G62" s="328"/>
      <c r="H62" s="328"/>
      <c r="I62" s="328"/>
      <c r="J62" s="328"/>
      <c r="K62" s="328"/>
      <c r="L62" s="328"/>
      <c r="M62" s="328"/>
      <c r="N62" s="328"/>
      <c r="O62" s="328"/>
      <c r="P62" s="328"/>
      <c r="Q62" s="329"/>
    </row>
    <row r="63" spans="1:18" x14ac:dyDescent="0.2">
      <c r="A63" s="330" t="s">
        <v>160</v>
      </c>
      <c r="B63" s="330"/>
      <c r="C63" s="321" t="s">
        <v>496</v>
      </c>
      <c r="D63" s="321"/>
      <c r="E63" s="330" t="s">
        <v>162</v>
      </c>
      <c r="F63" s="330"/>
      <c r="G63" s="322" t="s">
        <v>497</v>
      </c>
      <c r="H63" s="322"/>
      <c r="I63" s="322"/>
      <c r="J63" s="322"/>
      <c r="K63" s="330" t="s">
        <v>164</v>
      </c>
      <c r="L63" s="330"/>
      <c r="M63" s="321" t="s">
        <v>304</v>
      </c>
      <c r="N63" s="321"/>
      <c r="O63" s="321"/>
      <c r="P63" s="321"/>
      <c r="Q63" s="321"/>
    </row>
    <row r="64" spans="1:18" x14ac:dyDescent="0.2">
      <c r="A64" s="330" t="s">
        <v>166</v>
      </c>
      <c r="B64" s="330"/>
      <c r="C64" s="321" t="s">
        <v>498</v>
      </c>
      <c r="D64" s="321"/>
      <c r="E64" s="330" t="s">
        <v>166</v>
      </c>
      <c r="F64" s="330"/>
      <c r="G64" s="322" t="s">
        <v>306</v>
      </c>
      <c r="H64" s="322"/>
      <c r="I64" s="322"/>
      <c r="J64" s="322"/>
      <c r="K64" s="330" t="s">
        <v>169</v>
      </c>
      <c r="L64" s="330"/>
      <c r="M64" s="321" t="s">
        <v>207</v>
      </c>
      <c r="N64" s="321"/>
      <c r="O64" s="321"/>
      <c r="P64" s="321"/>
      <c r="Q64" s="321"/>
    </row>
    <row r="65" spans="1:18" x14ac:dyDescent="0.2">
      <c r="A65" s="330" t="s">
        <v>171</v>
      </c>
      <c r="B65" s="330"/>
      <c r="C65" s="321"/>
      <c r="D65" s="321"/>
      <c r="E65" s="330" t="s">
        <v>171</v>
      </c>
      <c r="F65" s="330"/>
      <c r="G65" s="322"/>
      <c r="H65" s="322"/>
      <c r="I65" s="322"/>
      <c r="J65" s="322"/>
      <c r="K65" s="330" t="s">
        <v>171</v>
      </c>
      <c r="L65" s="330"/>
      <c r="M65" s="321"/>
      <c r="N65" s="321"/>
      <c r="O65" s="321"/>
      <c r="P65" s="321"/>
      <c r="Q65" s="321"/>
    </row>
    <row r="66" spans="1:18" x14ac:dyDescent="0.2">
      <c r="A66" s="330" t="s">
        <v>189</v>
      </c>
      <c r="B66" s="330"/>
      <c r="C66" s="321" t="s">
        <v>499</v>
      </c>
      <c r="D66" s="321"/>
      <c r="E66" s="330" t="s">
        <v>189</v>
      </c>
      <c r="F66" s="330"/>
      <c r="G66" s="322" t="str">
        <f>+C66</f>
        <v>BUCARAMANGA OCTUBRE 2024</v>
      </c>
      <c r="H66" s="322"/>
      <c r="I66" s="322"/>
      <c r="J66" s="322"/>
      <c r="K66" s="330" t="s">
        <v>172</v>
      </c>
      <c r="L66" s="330"/>
      <c r="M66" s="321" t="s">
        <v>500</v>
      </c>
      <c r="N66" s="321"/>
      <c r="O66" s="321"/>
      <c r="P66" s="321"/>
      <c r="Q66" s="321"/>
    </row>
    <row r="68" spans="1:18" ht="12" thickBot="1" x14ac:dyDescent="0.25"/>
    <row r="69" spans="1:18" ht="13.5" thickTop="1" thickBot="1" x14ac:dyDescent="0.25">
      <c r="A69" s="293"/>
      <c r="B69" s="294"/>
      <c r="C69" s="295" t="s">
        <v>62</v>
      </c>
      <c r="D69" s="295"/>
      <c r="E69" s="295"/>
      <c r="F69" s="295"/>
      <c r="G69" s="295"/>
      <c r="H69" s="295"/>
      <c r="I69" s="295"/>
      <c r="J69" s="295"/>
      <c r="K69" s="295"/>
      <c r="L69" s="295"/>
      <c r="M69" s="295"/>
      <c r="N69" s="296" t="s">
        <v>63</v>
      </c>
      <c r="O69" s="297"/>
      <c r="P69" s="297"/>
      <c r="Q69" s="298"/>
      <c r="R69" s="107"/>
    </row>
    <row r="70" spans="1:18" ht="13.5" thickTop="1" thickBot="1" x14ac:dyDescent="0.25">
      <c r="A70" s="293"/>
      <c r="B70" s="294"/>
      <c r="C70" s="295"/>
      <c r="D70" s="295"/>
      <c r="E70" s="295"/>
      <c r="F70" s="295"/>
      <c r="G70" s="295"/>
      <c r="H70" s="295"/>
      <c r="I70" s="295"/>
      <c r="J70" s="295"/>
      <c r="K70" s="295"/>
      <c r="L70" s="295"/>
      <c r="M70" s="295"/>
      <c r="N70" s="296" t="s">
        <v>64</v>
      </c>
      <c r="O70" s="297"/>
      <c r="P70" s="297"/>
      <c r="Q70" s="298"/>
      <c r="R70" s="107"/>
    </row>
    <row r="71" spans="1:18" ht="13.5" thickTop="1" thickBot="1" x14ac:dyDescent="0.25">
      <c r="A71" s="293"/>
      <c r="B71" s="294"/>
      <c r="C71" s="295" t="s">
        <v>65</v>
      </c>
      <c r="D71" s="295"/>
      <c r="E71" s="295"/>
      <c r="F71" s="295"/>
      <c r="G71" s="295"/>
      <c r="H71" s="295"/>
      <c r="I71" s="295"/>
      <c r="J71" s="295"/>
      <c r="K71" s="295"/>
      <c r="L71" s="295"/>
      <c r="M71" s="295"/>
      <c r="N71" s="297" t="s">
        <v>66</v>
      </c>
      <c r="O71" s="297"/>
      <c r="P71" s="297"/>
      <c r="Q71" s="298"/>
      <c r="R71" s="107"/>
    </row>
    <row r="72" spans="1:18" ht="13.5" thickTop="1" thickBot="1" x14ac:dyDescent="0.25">
      <c r="A72" s="293"/>
      <c r="B72" s="294"/>
      <c r="C72" s="295"/>
      <c r="D72" s="295"/>
      <c r="E72" s="295"/>
      <c r="F72" s="295"/>
      <c r="G72" s="295"/>
      <c r="H72" s="295"/>
      <c r="I72" s="295"/>
      <c r="J72" s="295"/>
      <c r="K72" s="295"/>
      <c r="L72" s="295"/>
      <c r="M72" s="295"/>
      <c r="N72" s="297" t="s">
        <v>67</v>
      </c>
      <c r="O72" s="297"/>
      <c r="P72" s="297"/>
      <c r="Q72" s="298"/>
      <c r="R72" s="107"/>
    </row>
    <row r="73" spans="1:18" ht="16.5" thickTop="1" thickBot="1" x14ac:dyDescent="0.25">
      <c r="A73" s="280" t="s">
        <v>487</v>
      </c>
      <c r="B73" s="281"/>
      <c r="C73" s="281"/>
      <c r="D73" s="282" t="s">
        <v>69</v>
      </c>
      <c r="E73" s="282"/>
      <c r="F73" s="282"/>
      <c r="G73" s="282"/>
      <c r="H73" s="282"/>
      <c r="I73" s="282"/>
      <c r="J73" s="282"/>
      <c r="K73" s="282"/>
      <c r="L73" s="282"/>
      <c r="M73" s="282"/>
      <c r="N73" s="282"/>
      <c r="O73" s="282"/>
      <c r="P73" s="282"/>
      <c r="Q73" s="283"/>
      <c r="R73" s="107"/>
    </row>
    <row r="74" spans="1:18" ht="12.75" thickTop="1" thickBot="1" x14ac:dyDescent="0.25">
      <c r="A74" s="284" t="s">
        <v>488</v>
      </c>
      <c r="B74" s="285"/>
      <c r="C74" s="285"/>
      <c r="D74" s="286" t="s">
        <v>489</v>
      </c>
      <c r="E74" s="286"/>
      <c r="F74" s="286"/>
      <c r="G74" s="286"/>
      <c r="H74" s="286"/>
      <c r="I74" s="286"/>
      <c r="J74" s="286"/>
      <c r="K74" s="286"/>
      <c r="L74" s="286"/>
      <c r="M74" s="286"/>
      <c r="N74" s="286"/>
      <c r="O74" s="286"/>
      <c r="P74" s="286"/>
      <c r="Q74" s="287"/>
      <c r="R74" s="107"/>
    </row>
    <row r="75" spans="1:18" ht="12.75" thickTop="1" thickBot="1" x14ac:dyDescent="0.25">
      <c r="A75" s="288" t="s">
        <v>175</v>
      </c>
      <c r="B75" s="286"/>
      <c r="C75" s="109" t="s">
        <v>176</v>
      </c>
      <c r="D75" s="281" t="s">
        <v>505</v>
      </c>
      <c r="E75" s="281"/>
      <c r="F75" s="281"/>
      <c r="G75" s="281"/>
      <c r="H75" s="281"/>
      <c r="I75" s="281"/>
      <c r="J75" s="281"/>
      <c r="K75" s="281"/>
      <c r="L75" s="281"/>
      <c r="M75" s="281"/>
      <c r="N75" s="281"/>
      <c r="O75" s="281"/>
      <c r="P75" s="281"/>
      <c r="Q75" s="289"/>
      <c r="R75" s="107"/>
    </row>
    <row r="76" spans="1:18" ht="12.75" thickTop="1" thickBot="1" x14ac:dyDescent="0.25">
      <c r="A76" s="290" t="s">
        <v>75</v>
      </c>
      <c r="B76" s="286" t="s">
        <v>76</v>
      </c>
      <c r="C76" s="291" t="s">
        <v>77</v>
      </c>
      <c r="D76" s="291" t="s">
        <v>78</v>
      </c>
      <c r="E76" s="291"/>
      <c r="F76" s="291" t="s">
        <v>79</v>
      </c>
      <c r="G76" s="291"/>
      <c r="H76" s="291"/>
      <c r="I76" s="291"/>
      <c r="J76" s="291"/>
      <c r="K76" s="291" t="s">
        <v>80</v>
      </c>
      <c r="L76" s="286" t="s">
        <v>81</v>
      </c>
      <c r="M76" s="291" t="s">
        <v>82</v>
      </c>
      <c r="N76" s="286" t="s">
        <v>83</v>
      </c>
      <c r="O76" s="286"/>
      <c r="P76" s="286"/>
      <c r="Q76" s="292"/>
      <c r="R76" s="270" t="s">
        <v>74</v>
      </c>
    </row>
    <row r="77" spans="1:18" ht="12.75" thickTop="1" thickBot="1" x14ac:dyDescent="0.25">
      <c r="A77" s="290"/>
      <c r="B77" s="286"/>
      <c r="C77" s="291"/>
      <c r="D77" s="108" t="s">
        <v>84</v>
      </c>
      <c r="E77" s="108" t="s">
        <v>85</v>
      </c>
      <c r="F77" s="108" t="s">
        <v>86</v>
      </c>
      <c r="G77" s="108" t="s">
        <v>87</v>
      </c>
      <c r="H77" s="108" t="s">
        <v>88</v>
      </c>
      <c r="I77" s="108" t="s">
        <v>89</v>
      </c>
      <c r="J77" s="108" t="s">
        <v>90</v>
      </c>
      <c r="K77" s="291"/>
      <c r="L77" s="286"/>
      <c r="M77" s="291"/>
      <c r="N77" s="286"/>
      <c r="O77" s="286"/>
      <c r="P77" s="286"/>
      <c r="Q77" s="292"/>
      <c r="R77" s="270"/>
    </row>
    <row r="78" spans="1:18" ht="12" thickTop="1" x14ac:dyDescent="0.2">
      <c r="A78" s="110">
        <v>1</v>
      </c>
      <c r="B78" s="110" t="s">
        <v>501</v>
      </c>
      <c r="C78" s="111" t="s">
        <v>502</v>
      </c>
      <c r="D78" s="112">
        <v>43851</v>
      </c>
      <c r="E78" s="112">
        <v>43890</v>
      </c>
      <c r="F78" s="110">
        <v>1</v>
      </c>
      <c r="G78" s="110">
        <v>1</v>
      </c>
      <c r="H78" s="110"/>
      <c r="I78" s="110"/>
      <c r="J78" s="110"/>
      <c r="K78" s="110">
        <v>197</v>
      </c>
      <c r="L78" s="110" t="s">
        <v>92</v>
      </c>
      <c r="M78" s="110" t="s">
        <v>344</v>
      </c>
      <c r="N78" s="270"/>
      <c r="O78" s="270"/>
      <c r="P78" s="270"/>
      <c r="Q78" s="270"/>
      <c r="R78" s="299" t="s">
        <v>504</v>
      </c>
    </row>
    <row r="79" spans="1:18" x14ac:dyDescent="0.2">
      <c r="A79" s="110">
        <v>2</v>
      </c>
      <c r="B79" s="110" t="s">
        <v>501</v>
      </c>
      <c r="C79" s="111" t="s">
        <v>502</v>
      </c>
      <c r="D79" s="112">
        <v>43921</v>
      </c>
      <c r="E79" s="112">
        <v>43982</v>
      </c>
      <c r="F79" s="110">
        <v>1</v>
      </c>
      <c r="G79" s="110">
        <v>2</v>
      </c>
      <c r="H79" s="110"/>
      <c r="I79" s="110"/>
      <c r="J79" s="110"/>
      <c r="K79" s="110">
        <v>227</v>
      </c>
      <c r="L79" s="110" t="s">
        <v>92</v>
      </c>
      <c r="M79" s="110" t="s">
        <v>344</v>
      </c>
      <c r="N79" s="270"/>
      <c r="O79" s="270"/>
      <c r="P79" s="270"/>
      <c r="Q79" s="270"/>
      <c r="R79" s="300"/>
    </row>
    <row r="80" spans="1:18" x14ac:dyDescent="0.2">
      <c r="A80" s="110">
        <v>3</v>
      </c>
      <c r="B80" s="110" t="s">
        <v>501</v>
      </c>
      <c r="C80" s="111" t="s">
        <v>502</v>
      </c>
      <c r="D80" s="112">
        <v>44012</v>
      </c>
      <c r="E80" s="112">
        <v>44074</v>
      </c>
      <c r="F80" s="110">
        <v>1</v>
      </c>
      <c r="G80" s="110">
        <v>3</v>
      </c>
      <c r="H80" s="110"/>
      <c r="I80" s="110"/>
      <c r="J80" s="110"/>
      <c r="K80" s="110">
        <v>243</v>
      </c>
      <c r="L80" s="110" t="s">
        <v>92</v>
      </c>
      <c r="M80" s="110" t="s">
        <v>344</v>
      </c>
      <c r="N80" s="273"/>
      <c r="O80" s="274"/>
      <c r="P80" s="274"/>
      <c r="Q80" s="275"/>
      <c r="R80" s="300"/>
    </row>
    <row r="81" spans="1:18" x14ac:dyDescent="0.2">
      <c r="A81" s="110">
        <v>4</v>
      </c>
      <c r="B81" s="110" t="s">
        <v>501</v>
      </c>
      <c r="C81" s="111" t="s">
        <v>502</v>
      </c>
      <c r="D81" s="112">
        <v>44104</v>
      </c>
      <c r="E81" s="112">
        <v>44135</v>
      </c>
      <c r="F81" s="110">
        <v>1</v>
      </c>
      <c r="G81" s="110">
        <v>4</v>
      </c>
      <c r="H81" s="110"/>
      <c r="I81" s="110"/>
      <c r="J81" s="110"/>
      <c r="K81" s="110">
        <v>151</v>
      </c>
      <c r="L81" s="110" t="s">
        <v>92</v>
      </c>
      <c r="M81" s="110" t="s">
        <v>344</v>
      </c>
      <c r="N81" s="277"/>
      <c r="O81" s="278"/>
      <c r="P81" s="278"/>
      <c r="Q81" s="279"/>
      <c r="R81" s="300"/>
    </row>
    <row r="82" spans="1:18" x14ac:dyDescent="0.2">
      <c r="A82" s="110">
        <v>5</v>
      </c>
      <c r="B82" s="110" t="s">
        <v>501</v>
      </c>
      <c r="C82" s="111" t="s">
        <v>502</v>
      </c>
      <c r="D82" s="112">
        <v>44165</v>
      </c>
      <c r="E82" s="112">
        <v>44196</v>
      </c>
      <c r="F82" s="110">
        <v>1</v>
      </c>
      <c r="G82" s="110">
        <v>5</v>
      </c>
      <c r="H82" s="110"/>
      <c r="I82" s="110"/>
      <c r="J82" s="110"/>
      <c r="K82" s="110">
        <v>176</v>
      </c>
      <c r="L82" s="110" t="s">
        <v>92</v>
      </c>
      <c r="M82" s="110" t="s">
        <v>344</v>
      </c>
      <c r="N82" s="277"/>
      <c r="O82" s="278"/>
      <c r="P82" s="278"/>
      <c r="Q82" s="279"/>
      <c r="R82" s="301"/>
    </row>
    <row r="83" spans="1:18" ht="12.75" x14ac:dyDescent="0.2">
      <c r="A83" s="268" t="s">
        <v>160</v>
      </c>
      <c r="B83" s="268"/>
      <c r="C83" s="269" t="s">
        <v>496</v>
      </c>
      <c r="D83" s="269"/>
      <c r="E83" s="268" t="s">
        <v>162</v>
      </c>
      <c r="F83" s="268"/>
      <c r="G83" s="270" t="s">
        <v>497</v>
      </c>
      <c r="H83" s="270"/>
      <c r="I83" s="270"/>
      <c r="J83" s="270"/>
      <c r="K83" s="268" t="s">
        <v>164</v>
      </c>
      <c r="L83" s="268"/>
      <c r="M83" s="269" t="s">
        <v>304</v>
      </c>
      <c r="N83" s="269"/>
      <c r="O83" s="269"/>
      <c r="P83" s="269"/>
      <c r="Q83" s="269"/>
      <c r="R83" s="113"/>
    </row>
    <row r="84" spans="1:18" ht="12.75" x14ac:dyDescent="0.2">
      <c r="A84" s="268" t="s">
        <v>166</v>
      </c>
      <c r="B84" s="268"/>
      <c r="C84" s="269" t="s">
        <v>506</v>
      </c>
      <c r="D84" s="269"/>
      <c r="E84" s="268" t="s">
        <v>166</v>
      </c>
      <c r="F84" s="268"/>
      <c r="G84" s="270" t="s">
        <v>507</v>
      </c>
      <c r="H84" s="270"/>
      <c r="I84" s="270"/>
      <c r="J84" s="270"/>
      <c r="K84" s="268" t="s">
        <v>169</v>
      </c>
      <c r="L84" s="268"/>
      <c r="M84" s="269" t="s">
        <v>207</v>
      </c>
      <c r="N84" s="269"/>
      <c r="O84" s="269"/>
      <c r="P84" s="269"/>
      <c r="Q84" s="269"/>
      <c r="R84" s="113"/>
    </row>
    <row r="85" spans="1:18" ht="12.75" x14ac:dyDescent="0.2">
      <c r="A85" s="268" t="s">
        <v>171</v>
      </c>
      <c r="B85" s="268"/>
      <c r="C85" s="269"/>
      <c r="D85" s="269"/>
      <c r="E85" s="268" t="s">
        <v>171</v>
      </c>
      <c r="F85" s="268"/>
      <c r="G85" s="270"/>
      <c r="H85" s="270"/>
      <c r="I85" s="270"/>
      <c r="J85" s="270"/>
      <c r="K85" s="268" t="s">
        <v>171</v>
      </c>
      <c r="L85" s="268"/>
      <c r="M85" s="269"/>
      <c r="N85" s="269"/>
      <c r="O85" s="269"/>
      <c r="P85" s="269"/>
      <c r="Q85" s="269"/>
      <c r="R85" s="113"/>
    </row>
    <row r="86" spans="1:18" ht="12.75" x14ac:dyDescent="0.2">
      <c r="A86" s="268" t="s">
        <v>189</v>
      </c>
      <c r="B86" s="268"/>
      <c r="C86" s="271">
        <v>45631</v>
      </c>
      <c r="D86" s="269"/>
      <c r="E86" s="268" t="s">
        <v>189</v>
      </c>
      <c r="F86" s="268"/>
      <c r="G86" s="272">
        <f>+C86</f>
        <v>45631</v>
      </c>
      <c r="H86" s="270"/>
      <c r="I86" s="270"/>
      <c r="J86" s="270"/>
      <c r="K86" s="268" t="s">
        <v>172</v>
      </c>
      <c r="L86" s="268"/>
      <c r="M86" s="271">
        <f>+G86</f>
        <v>45631</v>
      </c>
      <c r="N86" s="269"/>
      <c r="O86" s="269"/>
      <c r="P86" s="269"/>
      <c r="Q86" s="269"/>
      <c r="R86" s="113"/>
    </row>
    <row r="88" spans="1:18" ht="12" thickBot="1" x14ac:dyDescent="0.25"/>
    <row r="89" spans="1:18" ht="13.5" thickTop="1" thickBot="1" x14ac:dyDescent="0.25">
      <c r="A89" s="293"/>
      <c r="B89" s="294"/>
      <c r="C89" s="295" t="s">
        <v>62</v>
      </c>
      <c r="D89" s="295"/>
      <c r="E89" s="295"/>
      <c r="F89" s="295"/>
      <c r="G89" s="295"/>
      <c r="H89" s="295"/>
      <c r="I89" s="295"/>
      <c r="J89" s="295"/>
      <c r="K89" s="295"/>
      <c r="L89" s="295"/>
      <c r="M89" s="295"/>
      <c r="N89" s="296" t="s">
        <v>63</v>
      </c>
      <c r="O89" s="297"/>
      <c r="P89" s="297"/>
      <c r="Q89" s="298"/>
      <c r="R89" s="107"/>
    </row>
    <row r="90" spans="1:18" ht="13.5" thickTop="1" thickBot="1" x14ac:dyDescent="0.25">
      <c r="A90" s="293"/>
      <c r="B90" s="294"/>
      <c r="C90" s="295"/>
      <c r="D90" s="295"/>
      <c r="E90" s="295"/>
      <c r="F90" s="295"/>
      <c r="G90" s="295"/>
      <c r="H90" s="295"/>
      <c r="I90" s="295"/>
      <c r="J90" s="295"/>
      <c r="K90" s="295"/>
      <c r="L90" s="295"/>
      <c r="M90" s="295"/>
      <c r="N90" s="296" t="s">
        <v>64</v>
      </c>
      <c r="O90" s="297"/>
      <c r="P90" s="297"/>
      <c r="Q90" s="298"/>
      <c r="R90" s="107"/>
    </row>
    <row r="91" spans="1:18" ht="13.5" thickTop="1" thickBot="1" x14ac:dyDescent="0.25">
      <c r="A91" s="293"/>
      <c r="B91" s="294"/>
      <c r="C91" s="295" t="s">
        <v>65</v>
      </c>
      <c r="D91" s="295"/>
      <c r="E91" s="295"/>
      <c r="F91" s="295"/>
      <c r="G91" s="295"/>
      <c r="H91" s="295"/>
      <c r="I91" s="295"/>
      <c r="J91" s="295"/>
      <c r="K91" s="295"/>
      <c r="L91" s="295"/>
      <c r="M91" s="295"/>
      <c r="N91" s="297" t="s">
        <v>66</v>
      </c>
      <c r="O91" s="297"/>
      <c r="P91" s="297"/>
      <c r="Q91" s="298"/>
      <c r="R91" s="107"/>
    </row>
    <row r="92" spans="1:18" ht="13.5" thickTop="1" thickBot="1" x14ac:dyDescent="0.25">
      <c r="A92" s="293"/>
      <c r="B92" s="294"/>
      <c r="C92" s="295"/>
      <c r="D92" s="295"/>
      <c r="E92" s="295"/>
      <c r="F92" s="295"/>
      <c r="G92" s="295"/>
      <c r="H92" s="295"/>
      <c r="I92" s="295"/>
      <c r="J92" s="295"/>
      <c r="K92" s="295"/>
      <c r="L92" s="295"/>
      <c r="M92" s="295"/>
      <c r="N92" s="297" t="s">
        <v>67</v>
      </c>
      <c r="O92" s="297"/>
      <c r="P92" s="297"/>
      <c r="Q92" s="298"/>
      <c r="R92" s="107"/>
    </row>
    <row r="93" spans="1:18" ht="16.5" thickTop="1" thickBot="1" x14ac:dyDescent="0.25">
      <c r="A93" s="280" t="s">
        <v>487</v>
      </c>
      <c r="B93" s="281"/>
      <c r="C93" s="281"/>
      <c r="D93" s="282" t="s">
        <v>69</v>
      </c>
      <c r="E93" s="282"/>
      <c r="F93" s="282"/>
      <c r="G93" s="282"/>
      <c r="H93" s="282"/>
      <c r="I93" s="282"/>
      <c r="J93" s="282"/>
      <c r="K93" s="282"/>
      <c r="L93" s="282"/>
      <c r="M93" s="282"/>
      <c r="N93" s="282"/>
      <c r="O93" s="282"/>
      <c r="P93" s="282"/>
      <c r="Q93" s="283"/>
      <c r="R93" s="107"/>
    </row>
    <row r="94" spans="1:18" ht="12.75" thickTop="1" thickBot="1" x14ac:dyDescent="0.25">
      <c r="A94" s="284" t="s">
        <v>488</v>
      </c>
      <c r="B94" s="285"/>
      <c r="C94" s="285"/>
      <c r="D94" s="286" t="s">
        <v>489</v>
      </c>
      <c r="E94" s="286"/>
      <c r="F94" s="286"/>
      <c r="G94" s="286"/>
      <c r="H94" s="286"/>
      <c r="I94" s="286"/>
      <c r="J94" s="286"/>
      <c r="K94" s="286"/>
      <c r="L94" s="286"/>
      <c r="M94" s="286"/>
      <c r="N94" s="286"/>
      <c r="O94" s="286"/>
      <c r="P94" s="286"/>
      <c r="Q94" s="287"/>
      <c r="R94" s="107"/>
    </row>
    <row r="95" spans="1:18" ht="12.75" thickTop="1" thickBot="1" x14ac:dyDescent="0.25">
      <c r="A95" s="288" t="s">
        <v>175</v>
      </c>
      <c r="B95" s="286"/>
      <c r="C95" s="109" t="s">
        <v>176</v>
      </c>
      <c r="D95" s="281" t="s">
        <v>505</v>
      </c>
      <c r="E95" s="281"/>
      <c r="F95" s="281"/>
      <c r="G95" s="281"/>
      <c r="H95" s="281"/>
      <c r="I95" s="281"/>
      <c r="J95" s="281"/>
      <c r="K95" s="281"/>
      <c r="L95" s="281"/>
      <c r="M95" s="281"/>
      <c r="N95" s="281"/>
      <c r="O95" s="281"/>
      <c r="P95" s="281"/>
      <c r="Q95" s="289"/>
      <c r="R95" s="107"/>
    </row>
    <row r="96" spans="1:18" ht="12.75" thickTop="1" thickBot="1" x14ac:dyDescent="0.25">
      <c r="A96" s="290" t="s">
        <v>75</v>
      </c>
      <c r="B96" s="286" t="s">
        <v>76</v>
      </c>
      <c r="C96" s="291" t="s">
        <v>77</v>
      </c>
      <c r="D96" s="291" t="s">
        <v>78</v>
      </c>
      <c r="E96" s="291"/>
      <c r="F96" s="291" t="s">
        <v>79</v>
      </c>
      <c r="G96" s="291"/>
      <c r="H96" s="291"/>
      <c r="I96" s="291"/>
      <c r="J96" s="291"/>
      <c r="K96" s="291" t="s">
        <v>80</v>
      </c>
      <c r="L96" s="286" t="s">
        <v>81</v>
      </c>
      <c r="M96" s="291" t="s">
        <v>82</v>
      </c>
      <c r="N96" s="286" t="s">
        <v>83</v>
      </c>
      <c r="O96" s="286"/>
      <c r="P96" s="286"/>
      <c r="Q96" s="292"/>
      <c r="R96" s="270" t="s">
        <v>74</v>
      </c>
    </row>
    <row r="97" spans="1:18" ht="12.75" thickTop="1" thickBot="1" x14ac:dyDescent="0.25">
      <c r="A97" s="290"/>
      <c r="B97" s="286"/>
      <c r="C97" s="291"/>
      <c r="D97" s="108" t="s">
        <v>84</v>
      </c>
      <c r="E97" s="108" t="s">
        <v>85</v>
      </c>
      <c r="F97" s="108" t="s">
        <v>86</v>
      </c>
      <c r="G97" s="108" t="s">
        <v>87</v>
      </c>
      <c r="H97" s="108" t="s">
        <v>88</v>
      </c>
      <c r="I97" s="108" t="s">
        <v>89</v>
      </c>
      <c r="J97" s="108" t="s">
        <v>90</v>
      </c>
      <c r="K97" s="291"/>
      <c r="L97" s="286"/>
      <c r="M97" s="291"/>
      <c r="N97" s="286"/>
      <c r="O97" s="286"/>
      <c r="P97" s="286"/>
      <c r="Q97" s="292"/>
      <c r="R97" s="270"/>
    </row>
    <row r="98" spans="1:18" ht="12" thickTop="1" x14ac:dyDescent="0.2">
      <c r="A98" s="110">
        <v>1</v>
      </c>
      <c r="B98" s="110" t="s">
        <v>491</v>
      </c>
      <c r="C98" s="111" t="s">
        <v>492</v>
      </c>
      <c r="D98" s="112">
        <v>43840</v>
      </c>
      <c r="E98" s="112">
        <v>43868</v>
      </c>
      <c r="F98" s="110">
        <v>1</v>
      </c>
      <c r="G98" s="110">
        <v>1</v>
      </c>
      <c r="H98" s="110"/>
      <c r="I98" s="110"/>
      <c r="J98" s="110"/>
      <c r="K98" s="110">
        <v>243</v>
      </c>
      <c r="L98" s="110" t="s">
        <v>92</v>
      </c>
      <c r="M98" s="110" t="s">
        <v>344</v>
      </c>
      <c r="N98" s="270"/>
      <c r="O98" s="270"/>
      <c r="P98" s="270"/>
      <c r="Q98" s="270"/>
      <c r="R98" s="276" t="s">
        <v>504</v>
      </c>
    </row>
    <row r="99" spans="1:18" x14ac:dyDescent="0.2">
      <c r="A99" s="110">
        <v>2</v>
      </c>
      <c r="B99" s="110" t="s">
        <v>491</v>
      </c>
      <c r="C99" s="111" t="s">
        <v>492</v>
      </c>
      <c r="D99" s="112">
        <v>43873</v>
      </c>
      <c r="E99" s="112" t="s">
        <v>511</v>
      </c>
      <c r="F99" s="110">
        <v>1</v>
      </c>
      <c r="G99" s="110">
        <v>2</v>
      </c>
      <c r="H99" s="110"/>
      <c r="I99" s="110"/>
      <c r="J99" s="110"/>
      <c r="K99" s="110">
        <v>241</v>
      </c>
      <c r="L99" s="110" t="s">
        <v>92</v>
      </c>
      <c r="M99" s="110" t="s">
        <v>344</v>
      </c>
      <c r="N99" s="270"/>
      <c r="O99" s="270"/>
      <c r="P99" s="270"/>
      <c r="Q99" s="270"/>
      <c r="R99" s="276"/>
    </row>
    <row r="100" spans="1:18" x14ac:dyDescent="0.2">
      <c r="A100" s="110">
        <v>3</v>
      </c>
      <c r="B100" s="110" t="s">
        <v>491</v>
      </c>
      <c r="C100" s="111" t="s">
        <v>492</v>
      </c>
      <c r="D100" s="112">
        <v>43892</v>
      </c>
      <c r="E100" s="112">
        <v>43927</v>
      </c>
      <c r="F100" s="110">
        <v>1</v>
      </c>
      <c r="G100" s="110">
        <v>3</v>
      </c>
      <c r="H100" s="110"/>
      <c r="I100" s="110"/>
      <c r="J100" s="110"/>
      <c r="K100" s="110">
        <v>246</v>
      </c>
      <c r="L100" s="110" t="s">
        <v>92</v>
      </c>
      <c r="M100" s="110" t="s">
        <v>344</v>
      </c>
      <c r="N100" s="273"/>
      <c r="O100" s="274"/>
      <c r="P100" s="274"/>
      <c r="Q100" s="275"/>
      <c r="R100" s="276"/>
    </row>
    <row r="101" spans="1:18" x14ac:dyDescent="0.2">
      <c r="A101" s="110">
        <v>4</v>
      </c>
      <c r="B101" s="110" t="s">
        <v>491</v>
      </c>
      <c r="C101" s="111" t="s">
        <v>492</v>
      </c>
      <c r="D101" s="112">
        <v>43927</v>
      </c>
      <c r="E101" s="112">
        <v>43966</v>
      </c>
      <c r="F101" s="110">
        <v>1</v>
      </c>
      <c r="G101" s="110">
        <v>4</v>
      </c>
      <c r="H101" s="110"/>
      <c r="I101" s="110"/>
      <c r="J101" s="110"/>
      <c r="K101" s="110">
        <v>245</v>
      </c>
      <c r="L101" s="110" t="s">
        <v>92</v>
      </c>
      <c r="M101" s="110" t="s">
        <v>344</v>
      </c>
      <c r="N101" s="277"/>
      <c r="O101" s="278"/>
      <c r="P101" s="278"/>
      <c r="Q101" s="279"/>
      <c r="R101" s="276"/>
    </row>
    <row r="102" spans="1:18" x14ac:dyDescent="0.2">
      <c r="A102" s="110">
        <v>5</v>
      </c>
      <c r="B102" s="110" t="s">
        <v>491</v>
      </c>
      <c r="C102" s="111" t="s">
        <v>492</v>
      </c>
      <c r="D102" s="112">
        <v>43973</v>
      </c>
      <c r="E102" s="112">
        <v>44005</v>
      </c>
      <c r="F102" s="110">
        <v>2</v>
      </c>
      <c r="G102" s="110">
        <v>1</v>
      </c>
      <c r="H102" s="110"/>
      <c r="I102" s="110"/>
      <c r="J102" s="110"/>
      <c r="K102" s="110">
        <v>246</v>
      </c>
      <c r="L102" s="110" t="s">
        <v>92</v>
      </c>
      <c r="M102" s="110" t="s">
        <v>344</v>
      </c>
      <c r="N102" s="277"/>
      <c r="O102" s="278"/>
      <c r="P102" s="278"/>
      <c r="Q102" s="279"/>
      <c r="R102" s="276"/>
    </row>
    <row r="103" spans="1:18" x14ac:dyDescent="0.2">
      <c r="A103" s="110">
        <v>6</v>
      </c>
      <c r="B103" s="110" t="s">
        <v>491</v>
      </c>
      <c r="C103" s="111" t="s">
        <v>492</v>
      </c>
      <c r="D103" s="112">
        <v>44012</v>
      </c>
      <c r="E103" s="112">
        <v>44027</v>
      </c>
      <c r="F103" s="110">
        <v>2</v>
      </c>
      <c r="G103" s="110">
        <v>2</v>
      </c>
      <c r="H103" s="110"/>
      <c r="I103" s="110"/>
      <c r="J103" s="110"/>
      <c r="K103" s="110">
        <v>245</v>
      </c>
      <c r="L103" s="110" t="s">
        <v>92</v>
      </c>
      <c r="M103" s="110" t="s">
        <v>344</v>
      </c>
      <c r="N103" s="270"/>
      <c r="O103" s="270"/>
      <c r="P103" s="270"/>
      <c r="Q103" s="270"/>
      <c r="R103" s="276"/>
    </row>
    <row r="104" spans="1:18" x14ac:dyDescent="0.2">
      <c r="A104" s="110">
        <v>7</v>
      </c>
      <c r="B104" s="110" t="s">
        <v>491</v>
      </c>
      <c r="C104" s="111" t="s">
        <v>492</v>
      </c>
      <c r="D104" s="112">
        <v>44029</v>
      </c>
      <c r="E104" s="112">
        <v>44064</v>
      </c>
      <c r="F104" s="110">
        <v>2</v>
      </c>
      <c r="G104" s="110">
        <v>3</v>
      </c>
      <c r="H104" s="110"/>
      <c r="I104" s="110"/>
      <c r="J104" s="110"/>
      <c r="K104" s="110">
        <v>249</v>
      </c>
      <c r="L104" s="110" t="s">
        <v>92</v>
      </c>
      <c r="M104" s="110" t="s">
        <v>344</v>
      </c>
      <c r="N104" s="270"/>
      <c r="O104" s="270"/>
      <c r="P104" s="270"/>
      <c r="Q104" s="270"/>
      <c r="R104" s="276"/>
    </row>
    <row r="105" spans="1:18" x14ac:dyDescent="0.2">
      <c r="A105" s="110">
        <v>8</v>
      </c>
      <c r="B105" s="110" t="s">
        <v>491</v>
      </c>
      <c r="C105" s="111" t="s">
        <v>492</v>
      </c>
      <c r="D105" s="112">
        <v>44067</v>
      </c>
      <c r="E105" s="112">
        <v>44095</v>
      </c>
      <c r="F105" s="110">
        <v>2</v>
      </c>
      <c r="G105" s="110">
        <v>4</v>
      </c>
      <c r="H105" s="110"/>
      <c r="I105" s="110"/>
      <c r="J105" s="110"/>
      <c r="K105" s="110">
        <v>250</v>
      </c>
      <c r="L105" s="110" t="s">
        <v>92</v>
      </c>
      <c r="M105" s="110" t="s">
        <v>344</v>
      </c>
      <c r="N105" s="273"/>
      <c r="O105" s="274"/>
      <c r="P105" s="274"/>
      <c r="Q105" s="275"/>
      <c r="R105" s="276"/>
    </row>
    <row r="106" spans="1:18" x14ac:dyDescent="0.2">
      <c r="A106" s="110">
        <v>9</v>
      </c>
      <c r="B106" s="110" t="s">
        <v>491</v>
      </c>
      <c r="C106" s="111" t="s">
        <v>492</v>
      </c>
      <c r="D106" s="112">
        <v>44098</v>
      </c>
      <c r="E106" s="112">
        <v>44135</v>
      </c>
      <c r="F106" s="110">
        <v>3</v>
      </c>
      <c r="G106" s="110">
        <v>1</v>
      </c>
      <c r="H106" s="110"/>
      <c r="I106" s="110"/>
      <c r="J106" s="110"/>
      <c r="K106" s="110">
        <v>236</v>
      </c>
      <c r="L106" s="110" t="s">
        <v>92</v>
      </c>
      <c r="M106" s="110" t="s">
        <v>344</v>
      </c>
      <c r="N106" s="277"/>
      <c r="O106" s="278"/>
      <c r="P106" s="278"/>
      <c r="Q106" s="279"/>
      <c r="R106" s="276" t="s">
        <v>508</v>
      </c>
    </row>
    <row r="107" spans="1:18" x14ac:dyDescent="0.2">
      <c r="A107" s="110">
        <v>10</v>
      </c>
      <c r="B107" s="110" t="s">
        <v>491</v>
      </c>
      <c r="C107" s="111" t="s">
        <v>492</v>
      </c>
      <c r="D107" s="112">
        <v>44127</v>
      </c>
      <c r="E107" s="112">
        <v>44145</v>
      </c>
      <c r="F107" s="110">
        <v>3</v>
      </c>
      <c r="G107" s="110">
        <v>2</v>
      </c>
      <c r="H107" s="110"/>
      <c r="I107" s="110"/>
      <c r="J107" s="110"/>
      <c r="K107" s="110">
        <v>250</v>
      </c>
      <c r="L107" s="110" t="s">
        <v>92</v>
      </c>
      <c r="M107" s="110" t="s">
        <v>344</v>
      </c>
      <c r="N107" s="270"/>
      <c r="O107" s="270"/>
      <c r="P107" s="270"/>
      <c r="Q107" s="270"/>
      <c r="R107" s="276"/>
    </row>
    <row r="108" spans="1:18" x14ac:dyDescent="0.2">
      <c r="A108" s="110">
        <v>11</v>
      </c>
      <c r="B108" s="110" t="s">
        <v>491</v>
      </c>
      <c r="C108" s="111" t="s">
        <v>492</v>
      </c>
      <c r="D108" s="112">
        <v>44166</v>
      </c>
      <c r="E108" s="112">
        <v>44188</v>
      </c>
      <c r="F108" s="110">
        <v>3</v>
      </c>
      <c r="G108" s="110">
        <v>3</v>
      </c>
      <c r="H108" s="110"/>
      <c r="I108" s="110"/>
      <c r="J108" s="110"/>
      <c r="K108" s="110">
        <v>246</v>
      </c>
      <c r="L108" s="110" t="s">
        <v>92</v>
      </c>
      <c r="M108" s="110" t="s">
        <v>344</v>
      </c>
      <c r="N108" s="273"/>
      <c r="O108" s="274"/>
      <c r="P108" s="274"/>
      <c r="Q108" s="275"/>
      <c r="R108" s="276"/>
    </row>
    <row r="109" spans="1:18" x14ac:dyDescent="0.2">
      <c r="A109" s="110">
        <v>12</v>
      </c>
      <c r="B109" s="110" t="s">
        <v>491</v>
      </c>
      <c r="C109" s="111" t="s">
        <v>492</v>
      </c>
      <c r="D109" s="112">
        <v>44145</v>
      </c>
      <c r="E109" s="112">
        <v>44165</v>
      </c>
      <c r="F109" s="110">
        <v>3</v>
      </c>
      <c r="G109" s="110">
        <v>4</v>
      </c>
      <c r="H109" s="110"/>
      <c r="I109" s="110"/>
      <c r="J109" s="110"/>
      <c r="K109" s="110">
        <v>212</v>
      </c>
      <c r="L109" s="110" t="s">
        <v>92</v>
      </c>
      <c r="M109" s="110" t="s">
        <v>344</v>
      </c>
      <c r="N109" s="270"/>
      <c r="O109" s="270"/>
      <c r="P109" s="270"/>
      <c r="Q109" s="270"/>
      <c r="R109" s="276"/>
    </row>
    <row r="110" spans="1:18" x14ac:dyDescent="0.2">
      <c r="A110" s="110">
        <v>13</v>
      </c>
      <c r="B110" s="110" t="s">
        <v>491</v>
      </c>
      <c r="C110" s="111" t="s">
        <v>492</v>
      </c>
      <c r="D110" s="112" t="s">
        <v>509</v>
      </c>
      <c r="E110" s="112">
        <v>44195</v>
      </c>
      <c r="F110" s="110">
        <v>3</v>
      </c>
      <c r="G110" s="110">
        <v>5</v>
      </c>
      <c r="H110" s="110"/>
      <c r="I110" s="110"/>
      <c r="J110" s="110"/>
      <c r="K110" s="110">
        <v>211</v>
      </c>
      <c r="L110" s="110" t="s">
        <v>92</v>
      </c>
      <c r="M110" s="110" t="s">
        <v>344</v>
      </c>
      <c r="N110" s="273"/>
      <c r="O110" s="274"/>
      <c r="P110" s="274"/>
      <c r="Q110" s="275"/>
      <c r="R110" s="276"/>
    </row>
    <row r="111" spans="1:18" x14ac:dyDescent="0.2">
      <c r="A111" s="110">
        <v>14</v>
      </c>
      <c r="B111" s="110" t="s">
        <v>491</v>
      </c>
      <c r="C111" s="111" t="s">
        <v>492</v>
      </c>
      <c r="D111" s="112">
        <v>43853</v>
      </c>
      <c r="E111" s="112">
        <v>43861</v>
      </c>
      <c r="F111" s="110">
        <v>4</v>
      </c>
      <c r="G111" s="110">
        <v>1</v>
      </c>
      <c r="H111" s="110"/>
      <c r="I111" s="110"/>
      <c r="J111" s="110"/>
      <c r="K111" s="110">
        <v>249</v>
      </c>
      <c r="L111" s="110" t="s">
        <v>92</v>
      </c>
      <c r="M111" s="110" t="s">
        <v>344</v>
      </c>
      <c r="N111" s="270"/>
      <c r="O111" s="270"/>
      <c r="P111" s="270"/>
      <c r="Q111" s="270"/>
      <c r="R111" s="276"/>
    </row>
    <row r="112" spans="1:18" x14ac:dyDescent="0.2">
      <c r="A112" s="110">
        <v>15</v>
      </c>
      <c r="B112" s="110" t="s">
        <v>491</v>
      </c>
      <c r="C112" s="111" t="s">
        <v>492</v>
      </c>
      <c r="D112" s="112">
        <v>43861</v>
      </c>
      <c r="E112" s="112">
        <v>43858</v>
      </c>
      <c r="F112" s="110">
        <v>4</v>
      </c>
      <c r="G112" s="110">
        <v>2</v>
      </c>
      <c r="H112" s="110"/>
      <c r="I112" s="110"/>
      <c r="J112" s="110"/>
      <c r="K112" s="110">
        <v>242</v>
      </c>
      <c r="L112" s="110" t="s">
        <v>92</v>
      </c>
      <c r="M112" s="110" t="s">
        <v>344</v>
      </c>
      <c r="N112" s="273"/>
      <c r="O112" s="274"/>
      <c r="P112" s="274"/>
      <c r="Q112" s="275"/>
      <c r="R112" s="276"/>
    </row>
    <row r="113" spans="1:18" x14ac:dyDescent="0.2">
      <c r="A113" s="110">
        <v>16</v>
      </c>
      <c r="B113" s="110" t="s">
        <v>491</v>
      </c>
      <c r="C113" s="111" t="s">
        <v>492</v>
      </c>
      <c r="D113" s="112">
        <v>43889</v>
      </c>
      <c r="E113" s="112">
        <v>43890</v>
      </c>
      <c r="F113" s="110">
        <v>4</v>
      </c>
      <c r="G113" s="110">
        <v>3</v>
      </c>
      <c r="H113" s="110"/>
      <c r="I113" s="110"/>
      <c r="J113" s="110"/>
      <c r="K113" s="110">
        <v>249</v>
      </c>
      <c r="L113" s="110" t="s">
        <v>92</v>
      </c>
      <c r="M113" s="110" t="s">
        <v>344</v>
      </c>
      <c r="N113" s="270"/>
      <c r="O113" s="270"/>
      <c r="P113" s="270"/>
      <c r="Q113" s="270"/>
      <c r="R113" s="276"/>
    </row>
    <row r="114" spans="1:18" x14ac:dyDescent="0.2">
      <c r="A114" s="110">
        <v>17</v>
      </c>
      <c r="B114" s="110" t="s">
        <v>491</v>
      </c>
      <c r="C114" s="111" t="s">
        <v>492</v>
      </c>
      <c r="D114" s="112">
        <v>43890</v>
      </c>
      <c r="E114" s="112">
        <v>43917</v>
      </c>
      <c r="F114" s="110">
        <v>4</v>
      </c>
      <c r="G114" s="110">
        <v>4</v>
      </c>
      <c r="H114" s="110"/>
      <c r="I114" s="110"/>
      <c r="J114" s="110"/>
      <c r="K114" s="110">
        <v>250</v>
      </c>
      <c r="L114" s="110" t="s">
        <v>92</v>
      </c>
      <c r="M114" s="110" t="s">
        <v>344</v>
      </c>
      <c r="N114" s="273"/>
      <c r="O114" s="274"/>
      <c r="P114" s="274"/>
      <c r="Q114" s="275"/>
      <c r="R114" s="276"/>
    </row>
    <row r="115" spans="1:18" x14ac:dyDescent="0.2">
      <c r="A115" s="110">
        <v>18</v>
      </c>
      <c r="B115" s="110" t="s">
        <v>491</v>
      </c>
      <c r="C115" s="111" t="s">
        <v>492</v>
      </c>
      <c r="D115" s="112">
        <v>43917</v>
      </c>
      <c r="E115" s="112">
        <v>43951</v>
      </c>
      <c r="F115" s="110">
        <v>5</v>
      </c>
      <c r="G115" s="110">
        <v>1</v>
      </c>
      <c r="H115" s="110"/>
      <c r="I115" s="110"/>
      <c r="J115" s="110"/>
      <c r="K115" s="110">
        <v>228</v>
      </c>
      <c r="L115" s="110" t="s">
        <v>92</v>
      </c>
      <c r="M115" s="110" t="s">
        <v>344</v>
      </c>
      <c r="N115" s="270"/>
      <c r="O115" s="270"/>
      <c r="P115" s="270"/>
      <c r="Q115" s="270"/>
      <c r="R115" s="276"/>
    </row>
    <row r="116" spans="1:18" x14ac:dyDescent="0.2">
      <c r="A116" s="110">
        <v>19</v>
      </c>
      <c r="B116" s="110" t="s">
        <v>491</v>
      </c>
      <c r="C116" s="111" t="s">
        <v>492</v>
      </c>
      <c r="D116" s="112">
        <v>43951</v>
      </c>
      <c r="E116" s="112">
        <v>43966</v>
      </c>
      <c r="F116" s="110">
        <v>5</v>
      </c>
      <c r="G116" s="110">
        <v>2</v>
      </c>
      <c r="H116" s="110"/>
      <c r="I116" s="110"/>
      <c r="J116" s="110"/>
      <c r="K116" s="110">
        <v>248</v>
      </c>
      <c r="L116" s="110" t="s">
        <v>92</v>
      </c>
      <c r="M116" s="110" t="s">
        <v>344</v>
      </c>
      <c r="N116" s="273"/>
      <c r="O116" s="274"/>
      <c r="P116" s="274"/>
      <c r="Q116" s="275"/>
      <c r="R116" s="276"/>
    </row>
    <row r="117" spans="1:18" x14ac:dyDescent="0.2">
      <c r="A117" s="110">
        <v>20</v>
      </c>
      <c r="B117" s="110" t="s">
        <v>491</v>
      </c>
      <c r="C117" s="111" t="s">
        <v>492</v>
      </c>
      <c r="D117" s="112">
        <v>43977</v>
      </c>
      <c r="E117" s="112">
        <v>44012</v>
      </c>
      <c r="F117" s="110">
        <v>5</v>
      </c>
      <c r="G117" s="110">
        <v>3</v>
      </c>
      <c r="H117" s="110"/>
      <c r="I117" s="110"/>
      <c r="J117" s="110"/>
      <c r="K117" s="110">
        <v>249</v>
      </c>
      <c r="L117" s="110" t="s">
        <v>92</v>
      </c>
      <c r="M117" s="110" t="s">
        <v>344</v>
      </c>
      <c r="N117" s="270"/>
      <c r="O117" s="270"/>
      <c r="P117" s="270"/>
      <c r="Q117" s="270"/>
      <c r="R117" s="276"/>
    </row>
    <row r="118" spans="1:18" x14ac:dyDescent="0.2">
      <c r="A118" s="110">
        <v>21</v>
      </c>
      <c r="B118" s="110" t="s">
        <v>491</v>
      </c>
      <c r="C118" s="111" t="s">
        <v>492</v>
      </c>
      <c r="D118" s="112">
        <v>44012</v>
      </c>
      <c r="E118" s="112">
        <v>44027</v>
      </c>
      <c r="F118" s="110">
        <v>5</v>
      </c>
      <c r="G118" s="110">
        <v>4</v>
      </c>
      <c r="H118" s="110"/>
      <c r="I118" s="110"/>
      <c r="J118" s="110"/>
      <c r="K118" s="110">
        <v>250</v>
      </c>
      <c r="L118" s="110" t="s">
        <v>92</v>
      </c>
      <c r="M118" s="110" t="s">
        <v>344</v>
      </c>
      <c r="N118" s="273"/>
      <c r="O118" s="274"/>
      <c r="P118" s="274"/>
      <c r="Q118" s="275"/>
      <c r="R118" s="276"/>
    </row>
    <row r="119" spans="1:18" x14ac:dyDescent="0.2">
      <c r="A119" s="110">
        <v>22</v>
      </c>
      <c r="B119" s="110" t="s">
        <v>491</v>
      </c>
      <c r="C119" s="111" t="s">
        <v>492</v>
      </c>
      <c r="D119" s="112">
        <v>44027</v>
      </c>
      <c r="E119" s="112">
        <v>44042</v>
      </c>
      <c r="F119" s="110">
        <v>6</v>
      </c>
      <c r="G119" s="110">
        <v>1</v>
      </c>
      <c r="H119" s="110"/>
      <c r="I119" s="110"/>
      <c r="J119" s="110"/>
      <c r="K119" s="110">
        <v>249</v>
      </c>
      <c r="L119" s="110" t="s">
        <v>92</v>
      </c>
      <c r="M119" s="110" t="s">
        <v>344</v>
      </c>
      <c r="N119" s="270"/>
      <c r="O119" s="270"/>
      <c r="P119" s="270"/>
      <c r="Q119" s="270"/>
      <c r="R119" s="276"/>
    </row>
    <row r="120" spans="1:18" x14ac:dyDescent="0.2">
      <c r="A120" s="110">
        <v>23</v>
      </c>
      <c r="B120" s="110" t="s">
        <v>491</v>
      </c>
      <c r="C120" s="111" t="s">
        <v>492</v>
      </c>
      <c r="D120" s="112">
        <v>44042</v>
      </c>
      <c r="E120" s="112">
        <v>44074</v>
      </c>
      <c r="F120" s="110">
        <v>6</v>
      </c>
      <c r="G120" s="110">
        <v>2</v>
      </c>
      <c r="H120" s="110"/>
      <c r="I120" s="110"/>
      <c r="J120" s="110"/>
      <c r="K120" s="110">
        <v>250</v>
      </c>
      <c r="L120" s="110" t="s">
        <v>92</v>
      </c>
      <c r="M120" s="110" t="s">
        <v>344</v>
      </c>
      <c r="N120" s="273"/>
      <c r="O120" s="274"/>
      <c r="P120" s="274"/>
      <c r="Q120" s="275"/>
      <c r="R120" s="276"/>
    </row>
    <row r="121" spans="1:18" x14ac:dyDescent="0.2">
      <c r="A121" s="110">
        <v>24</v>
      </c>
      <c r="B121" s="110" t="s">
        <v>491</v>
      </c>
      <c r="C121" s="111" t="s">
        <v>492</v>
      </c>
      <c r="D121" s="112">
        <v>44074</v>
      </c>
      <c r="E121" s="112">
        <v>44104</v>
      </c>
      <c r="F121" s="110">
        <v>6</v>
      </c>
      <c r="G121" s="110">
        <v>3</v>
      </c>
      <c r="H121" s="110"/>
      <c r="I121" s="110"/>
      <c r="J121" s="110"/>
      <c r="K121" s="110">
        <v>249</v>
      </c>
      <c r="L121" s="110" t="s">
        <v>92</v>
      </c>
      <c r="M121" s="110" t="s">
        <v>344</v>
      </c>
      <c r="N121" s="270"/>
      <c r="O121" s="270"/>
      <c r="P121" s="270"/>
      <c r="Q121" s="270"/>
      <c r="R121" s="276"/>
    </row>
    <row r="122" spans="1:18" x14ac:dyDescent="0.2">
      <c r="A122" s="110">
        <v>25</v>
      </c>
      <c r="B122" s="110" t="s">
        <v>491</v>
      </c>
      <c r="C122" s="111" t="s">
        <v>492</v>
      </c>
      <c r="D122" s="112">
        <v>44074</v>
      </c>
      <c r="E122" s="112">
        <v>44105</v>
      </c>
      <c r="F122" s="110">
        <v>6</v>
      </c>
      <c r="G122" s="110">
        <v>4</v>
      </c>
      <c r="H122" s="110"/>
      <c r="I122" s="110"/>
      <c r="J122" s="110"/>
      <c r="K122" s="110">
        <v>249</v>
      </c>
      <c r="L122" s="110" t="s">
        <v>92</v>
      </c>
      <c r="M122" s="110" t="s">
        <v>344</v>
      </c>
      <c r="N122" s="273"/>
      <c r="O122" s="274"/>
      <c r="P122" s="274"/>
      <c r="Q122" s="275"/>
      <c r="R122" s="276"/>
    </row>
    <row r="123" spans="1:18" x14ac:dyDescent="0.2">
      <c r="A123" s="110">
        <v>26</v>
      </c>
      <c r="B123" s="110" t="s">
        <v>491</v>
      </c>
      <c r="C123" s="111" t="s">
        <v>492</v>
      </c>
      <c r="D123" s="112">
        <v>44105</v>
      </c>
      <c r="E123" s="112">
        <v>44113</v>
      </c>
      <c r="F123" s="110">
        <v>6</v>
      </c>
      <c r="G123" s="110">
        <v>5</v>
      </c>
      <c r="H123" s="110"/>
      <c r="I123" s="110"/>
      <c r="J123" s="110"/>
      <c r="K123" s="110">
        <v>250</v>
      </c>
      <c r="L123" s="110" t="s">
        <v>92</v>
      </c>
      <c r="M123" s="110" t="s">
        <v>344</v>
      </c>
      <c r="N123" s="270"/>
      <c r="O123" s="270"/>
      <c r="P123" s="270"/>
      <c r="Q123" s="270"/>
      <c r="R123" s="276"/>
    </row>
    <row r="124" spans="1:18" x14ac:dyDescent="0.2">
      <c r="A124" s="110">
        <v>27</v>
      </c>
      <c r="B124" s="110" t="s">
        <v>491</v>
      </c>
      <c r="C124" s="111" t="s">
        <v>492</v>
      </c>
      <c r="D124" s="112">
        <v>44105</v>
      </c>
      <c r="E124" s="112">
        <v>44105</v>
      </c>
      <c r="F124" s="110">
        <v>7</v>
      </c>
      <c r="G124" s="110">
        <v>1</v>
      </c>
      <c r="H124" s="110"/>
      <c r="I124" s="110"/>
      <c r="J124" s="110"/>
      <c r="K124" s="110">
        <v>250</v>
      </c>
      <c r="L124" s="110" t="s">
        <v>92</v>
      </c>
      <c r="M124" s="110" t="s">
        <v>344</v>
      </c>
      <c r="N124" s="273"/>
      <c r="O124" s="274"/>
      <c r="P124" s="274"/>
      <c r="Q124" s="275"/>
      <c r="R124" s="276" t="s">
        <v>510</v>
      </c>
    </row>
    <row r="125" spans="1:18" x14ac:dyDescent="0.2">
      <c r="A125" s="110">
        <v>28</v>
      </c>
      <c r="B125" s="110" t="s">
        <v>491</v>
      </c>
      <c r="C125" s="111" t="s">
        <v>492</v>
      </c>
      <c r="D125" s="112">
        <v>44105</v>
      </c>
      <c r="E125" s="112">
        <v>44113</v>
      </c>
      <c r="F125" s="110">
        <v>7</v>
      </c>
      <c r="G125" s="110">
        <v>2</v>
      </c>
      <c r="H125" s="110"/>
      <c r="I125" s="110"/>
      <c r="J125" s="110"/>
      <c r="K125" s="110">
        <v>244</v>
      </c>
      <c r="L125" s="110" t="s">
        <v>92</v>
      </c>
      <c r="M125" s="110" t="s">
        <v>344</v>
      </c>
      <c r="N125" s="270"/>
      <c r="O125" s="270"/>
      <c r="P125" s="270"/>
      <c r="Q125" s="270"/>
      <c r="R125" s="276"/>
    </row>
    <row r="126" spans="1:18" x14ac:dyDescent="0.2">
      <c r="A126" s="110">
        <v>29</v>
      </c>
      <c r="B126" s="110" t="s">
        <v>491</v>
      </c>
      <c r="C126" s="111" t="s">
        <v>492</v>
      </c>
      <c r="D126" s="112">
        <v>44113</v>
      </c>
      <c r="E126" s="112">
        <v>44113</v>
      </c>
      <c r="F126" s="110">
        <v>7</v>
      </c>
      <c r="G126" s="110">
        <v>3</v>
      </c>
      <c r="H126" s="110"/>
      <c r="I126" s="110"/>
      <c r="J126" s="110"/>
      <c r="K126" s="110">
        <v>250</v>
      </c>
      <c r="L126" s="110" t="s">
        <v>92</v>
      </c>
      <c r="M126" s="110" t="s">
        <v>344</v>
      </c>
      <c r="N126" s="273"/>
      <c r="O126" s="274"/>
      <c r="P126" s="274"/>
      <c r="Q126" s="275"/>
      <c r="R126" s="276"/>
    </row>
    <row r="127" spans="1:18" x14ac:dyDescent="0.2">
      <c r="A127" s="110">
        <v>30</v>
      </c>
      <c r="B127" s="110" t="s">
        <v>491</v>
      </c>
      <c r="C127" s="111" t="s">
        <v>492</v>
      </c>
      <c r="D127" s="112">
        <v>44117</v>
      </c>
      <c r="E127" s="112">
        <v>44117</v>
      </c>
      <c r="F127" s="110">
        <v>7</v>
      </c>
      <c r="G127" s="110">
        <v>4</v>
      </c>
      <c r="H127" s="110"/>
      <c r="I127" s="110"/>
      <c r="J127" s="110"/>
      <c r="K127" s="110">
        <v>248</v>
      </c>
      <c r="L127" s="110" t="s">
        <v>92</v>
      </c>
      <c r="M127" s="110" t="s">
        <v>344</v>
      </c>
      <c r="N127" s="270"/>
      <c r="O127" s="270"/>
      <c r="P127" s="270"/>
      <c r="Q127" s="270"/>
      <c r="R127" s="276"/>
    </row>
    <row r="128" spans="1:18" x14ac:dyDescent="0.2">
      <c r="A128" s="110">
        <v>31</v>
      </c>
      <c r="B128" s="110" t="s">
        <v>491</v>
      </c>
      <c r="C128" s="111" t="s">
        <v>492</v>
      </c>
      <c r="D128" s="112">
        <v>44117</v>
      </c>
      <c r="E128" s="112">
        <v>44117</v>
      </c>
      <c r="F128" s="110">
        <v>8</v>
      </c>
      <c r="G128" s="110">
        <v>1</v>
      </c>
      <c r="H128" s="110"/>
      <c r="I128" s="110"/>
      <c r="J128" s="110"/>
      <c r="K128" s="110">
        <v>92</v>
      </c>
      <c r="L128" s="110" t="s">
        <v>92</v>
      </c>
      <c r="M128" s="110" t="s">
        <v>344</v>
      </c>
      <c r="N128" s="273"/>
      <c r="O128" s="274"/>
      <c r="P128" s="274"/>
      <c r="Q128" s="275"/>
      <c r="R128" s="276"/>
    </row>
    <row r="129" spans="1:18" x14ac:dyDescent="0.2">
      <c r="A129" s="110">
        <v>32</v>
      </c>
      <c r="B129" s="110" t="s">
        <v>491</v>
      </c>
      <c r="C129" s="111" t="s">
        <v>492</v>
      </c>
      <c r="D129" s="112">
        <v>44117</v>
      </c>
      <c r="E129" s="112">
        <v>44117</v>
      </c>
      <c r="F129" s="110">
        <v>8</v>
      </c>
      <c r="G129" s="110">
        <v>2</v>
      </c>
      <c r="H129" s="110"/>
      <c r="I129" s="110"/>
      <c r="J129" s="110"/>
      <c r="K129" s="110">
        <v>249</v>
      </c>
      <c r="L129" s="110" t="s">
        <v>92</v>
      </c>
      <c r="M129" s="110" t="s">
        <v>344</v>
      </c>
      <c r="N129" s="270"/>
      <c r="O129" s="270"/>
      <c r="P129" s="270"/>
      <c r="Q129" s="270"/>
      <c r="R129" s="276"/>
    </row>
    <row r="130" spans="1:18" x14ac:dyDescent="0.2">
      <c r="A130" s="110">
        <v>33</v>
      </c>
      <c r="B130" s="110" t="s">
        <v>491</v>
      </c>
      <c r="C130" s="111" t="s">
        <v>492</v>
      </c>
      <c r="D130" s="112">
        <v>44117</v>
      </c>
      <c r="E130" s="112">
        <v>44127</v>
      </c>
      <c r="F130" s="110">
        <v>8</v>
      </c>
      <c r="G130" s="110">
        <v>3</v>
      </c>
      <c r="H130" s="110"/>
      <c r="I130" s="110"/>
      <c r="J130" s="110"/>
      <c r="K130" s="110">
        <v>248</v>
      </c>
      <c r="L130" s="110" t="s">
        <v>92</v>
      </c>
      <c r="M130" s="110" t="s">
        <v>344</v>
      </c>
      <c r="N130" s="270"/>
      <c r="O130" s="270"/>
      <c r="P130" s="270"/>
      <c r="Q130" s="270"/>
      <c r="R130" s="276"/>
    </row>
    <row r="131" spans="1:18" x14ac:dyDescent="0.2">
      <c r="A131" s="110">
        <v>34</v>
      </c>
      <c r="B131" s="110" t="s">
        <v>491</v>
      </c>
      <c r="C131" s="111" t="s">
        <v>492</v>
      </c>
      <c r="D131" s="112">
        <v>44127</v>
      </c>
      <c r="E131" s="112">
        <v>44127</v>
      </c>
      <c r="F131" s="110">
        <v>8</v>
      </c>
      <c r="G131" s="110">
        <v>4</v>
      </c>
      <c r="H131" s="110"/>
      <c r="I131" s="110"/>
      <c r="J131" s="110"/>
      <c r="K131" s="110">
        <v>248</v>
      </c>
      <c r="L131" s="110" t="s">
        <v>92</v>
      </c>
      <c r="M131" s="110" t="s">
        <v>344</v>
      </c>
      <c r="N131" s="270"/>
      <c r="O131" s="270"/>
      <c r="P131" s="270"/>
      <c r="Q131" s="270"/>
      <c r="R131" s="276"/>
    </row>
    <row r="132" spans="1:18" x14ac:dyDescent="0.2">
      <c r="A132" s="110">
        <v>35</v>
      </c>
      <c r="B132" s="110" t="s">
        <v>491</v>
      </c>
      <c r="C132" s="111" t="s">
        <v>492</v>
      </c>
      <c r="D132" s="112">
        <v>44127</v>
      </c>
      <c r="E132" s="112">
        <v>44133</v>
      </c>
      <c r="F132" s="110">
        <v>9</v>
      </c>
      <c r="G132" s="110">
        <v>1</v>
      </c>
      <c r="H132" s="110"/>
      <c r="I132" s="110"/>
      <c r="J132" s="110"/>
      <c r="K132" s="110">
        <v>250</v>
      </c>
      <c r="L132" s="110" t="s">
        <v>92</v>
      </c>
      <c r="M132" s="110" t="s">
        <v>344</v>
      </c>
      <c r="N132" s="270"/>
      <c r="O132" s="270"/>
      <c r="P132" s="270"/>
      <c r="Q132" s="270"/>
      <c r="R132" s="276"/>
    </row>
    <row r="133" spans="1:18" x14ac:dyDescent="0.2">
      <c r="A133" s="110">
        <v>36</v>
      </c>
      <c r="B133" s="110" t="s">
        <v>491</v>
      </c>
      <c r="C133" s="111" t="s">
        <v>492</v>
      </c>
      <c r="D133" s="112">
        <v>44133</v>
      </c>
      <c r="E133" s="112">
        <v>44135</v>
      </c>
      <c r="F133" s="110">
        <v>9</v>
      </c>
      <c r="G133" s="110">
        <v>2</v>
      </c>
      <c r="H133" s="110"/>
      <c r="I133" s="110"/>
      <c r="J133" s="110"/>
      <c r="K133" s="110">
        <v>248</v>
      </c>
      <c r="L133" s="110" t="s">
        <v>92</v>
      </c>
      <c r="M133" s="110" t="s">
        <v>344</v>
      </c>
      <c r="N133" s="270"/>
      <c r="O133" s="270"/>
      <c r="P133" s="270"/>
      <c r="Q133" s="270"/>
      <c r="R133" s="276"/>
    </row>
    <row r="134" spans="1:18" x14ac:dyDescent="0.2">
      <c r="A134" s="110">
        <v>37</v>
      </c>
      <c r="B134" s="110" t="s">
        <v>501</v>
      </c>
      <c r="C134" s="111" t="s">
        <v>492</v>
      </c>
      <c r="D134" s="112">
        <v>44135</v>
      </c>
      <c r="E134" s="112">
        <v>44148</v>
      </c>
      <c r="F134" s="110">
        <v>9</v>
      </c>
      <c r="G134" s="110">
        <v>3</v>
      </c>
      <c r="H134" s="110"/>
      <c r="I134" s="110"/>
      <c r="J134" s="110"/>
      <c r="K134" s="110">
        <v>243</v>
      </c>
      <c r="L134" s="110" t="s">
        <v>92</v>
      </c>
      <c r="M134" s="110" t="s">
        <v>344</v>
      </c>
      <c r="N134" s="270"/>
      <c r="O134" s="270"/>
      <c r="P134" s="270"/>
      <c r="Q134" s="270"/>
      <c r="R134" s="276"/>
    </row>
    <row r="135" spans="1:18" x14ac:dyDescent="0.2">
      <c r="A135" s="110">
        <v>38</v>
      </c>
      <c r="B135" s="110" t="s">
        <v>501</v>
      </c>
      <c r="C135" s="111" t="s">
        <v>492</v>
      </c>
      <c r="D135" s="112">
        <v>44148</v>
      </c>
      <c r="E135" s="112">
        <v>44162</v>
      </c>
      <c r="F135" s="110">
        <v>9</v>
      </c>
      <c r="G135" s="110">
        <v>4</v>
      </c>
      <c r="H135" s="110"/>
      <c r="I135" s="110"/>
      <c r="J135" s="110"/>
      <c r="K135" s="110">
        <v>232</v>
      </c>
      <c r="L135" s="110" t="s">
        <v>92</v>
      </c>
      <c r="M135" s="110" t="s">
        <v>344</v>
      </c>
      <c r="N135" s="270"/>
      <c r="O135" s="270"/>
      <c r="P135" s="270"/>
      <c r="Q135" s="270"/>
      <c r="R135" s="276"/>
    </row>
    <row r="136" spans="1:18" x14ac:dyDescent="0.2">
      <c r="A136" s="110">
        <v>39</v>
      </c>
      <c r="B136" s="110" t="s">
        <v>501</v>
      </c>
      <c r="C136" s="111" t="s">
        <v>492</v>
      </c>
      <c r="D136" s="112">
        <v>44162</v>
      </c>
      <c r="E136" s="112">
        <v>44165</v>
      </c>
      <c r="F136" s="110">
        <v>10</v>
      </c>
      <c r="G136" s="110">
        <v>1</v>
      </c>
      <c r="H136" s="110"/>
      <c r="I136" s="110"/>
      <c r="J136" s="110"/>
      <c r="K136" s="110">
        <v>220</v>
      </c>
      <c r="L136" s="110" t="s">
        <v>92</v>
      </c>
      <c r="M136" s="110" t="s">
        <v>344</v>
      </c>
      <c r="N136" s="273"/>
      <c r="O136" s="274"/>
      <c r="P136" s="274"/>
      <c r="Q136" s="275"/>
      <c r="R136" s="276"/>
    </row>
    <row r="137" spans="1:18" x14ac:dyDescent="0.2">
      <c r="A137" s="110">
        <v>40</v>
      </c>
      <c r="B137" s="110" t="s">
        <v>501</v>
      </c>
      <c r="C137" s="111" t="s">
        <v>492</v>
      </c>
      <c r="D137" s="112">
        <v>44166</v>
      </c>
      <c r="E137" s="112">
        <v>44181</v>
      </c>
      <c r="F137" s="110">
        <v>10</v>
      </c>
      <c r="G137" s="110">
        <v>2</v>
      </c>
      <c r="H137" s="110"/>
      <c r="I137" s="110"/>
      <c r="J137" s="110"/>
      <c r="K137" s="110">
        <v>250</v>
      </c>
      <c r="L137" s="110" t="s">
        <v>92</v>
      </c>
      <c r="M137" s="110" t="s">
        <v>344</v>
      </c>
      <c r="N137" s="277"/>
      <c r="O137" s="278"/>
      <c r="P137" s="278"/>
      <c r="Q137" s="279"/>
      <c r="R137" s="276"/>
    </row>
    <row r="138" spans="1:18" x14ac:dyDescent="0.2">
      <c r="A138" s="110">
        <v>41</v>
      </c>
      <c r="B138" s="110" t="s">
        <v>501</v>
      </c>
      <c r="C138" s="111" t="s">
        <v>492</v>
      </c>
      <c r="D138" s="112">
        <v>44188</v>
      </c>
      <c r="E138" s="112">
        <v>44195</v>
      </c>
      <c r="F138" s="110">
        <v>10</v>
      </c>
      <c r="G138" s="110">
        <v>3</v>
      </c>
      <c r="H138" s="110"/>
      <c r="I138" s="110"/>
      <c r="J138" s="110"/>
      <c r="K138" s="110">
        <v>250</v>
      </c>
      <c r="L138" s="110" t="s">
        <v>92</v>
      </c>
      <c r="M138" s="110" t="s">
        <v>344</v>
      </c>
      <c r="N138" s="277"/>
      <c r="O138" s="278"/>
      <c r="P138" s="278"/>
      <c r="Q138" s="279"/>
      <c r="R138" s="276"/>
    </row>
    <row r="139" spans="1:18" x14ac:dyDescent="0.2">
      <c r="A139" s="110">
        <v>42</v>
      </c>
      <c r="B139" s="110" t="s">
        <v>501</v>
      </c>
      <c r="C139" s="111" t="s">
        <v>492</v>
      </c>
      <c r="D139" s="112">
        <v>44195</v>
      </c>
      <c r="E139" s="112">
        <v>44195</v>
      </c>
      <c r="F139" s="110">
        <v>10</v>
      </c>
      <c r="G139" s="110">
        <v>4</v>
      </c>
      <c r="H139" s="110"/>
      <c r="I139" s="110"/>
      <c r="J139" s="110"/>
      <c r="K139" s="110">
        <v>249</v>
      </c>
      <c r="L139" s="110" t="s">
        <v>92</v>
      </c>
      <c r="M139" s="110" t="s">
        <v>344</v>
      </c>
      <c r="N139" s="277"/>
      <c r="O139" s="278"/>
      <c r="P139" s="278"/>
      <c r="Q139" s="279"/>
      <c r="R139" s="276"/>
    </row>
    <row r="140" spans="1:18" x14ac:dyDescent="0.2">
      <c r="A140" s="110">
        <v>43</v>
      </c>
      <c r="B140" s="110" t="s">
        <v>501</v>
      </c>
      <c r="C140" s="111" t="s">
        <v>492</v>
      </c>
      <c r="D140" s="112">
        <v>44195</v>
      </c>
      <c r="E140" s="112">
        <v>44195</v>
      </c>
      <c r="F140" s="110">
        <v>10</v>
      </c>
      <c r="G140" s="110">
        <v>5</v>
      </c>
      <c r="H140" s="110"/>
      <c r="I140" s="110"/>
      <c r="J140" s="110"/>
      <c r="K140" s="110">
        <v>163</v>
      </c>
      <c r="L140" s="110" t="s">
        <v>92</v>
      </c>
      <c r="M140" s="110" t="s">
        <v>344</v>
      </c>
      <c r="N140" s="277"/>
      <c r="O140" s="278"/>
      <c r="P140" s="278"/>
      <c r="Q140" s="279"/>
      <c r="R140" s="276"/>
    </row>
    <row r="141" spans="1:18" x14ac:dyDescent="0.2">
      <c r="A141" s="268" t="s">
        <v>160</v>
      </c>
      <c r="B141" s="268"/>
      <c r="C141" s="269" t="s">
        <v>496</v>
      </c>
      <c r="D141" s="269"/>
      <c r="E141" s="268" t="s">
        <v>162</v>
      </c>
      <c r="F141" s="268"/>
      <c r="G141" s="270" t="s">
        <v>497</v>
      </c>
      <c r="H141" s="270"/>
      <c r="I141" s="270"/>
      <c r="J141" s="270"/>
      <c r="K141" s="268" t="s">
        <v>164</v>
      </c>
      <c r="L141" s="268"/>
      <c r="M141" s="269" t="s">
        <v>304</v>
      </c>
      <c r="N141" s="269"/>
      <c r="O141" s="269"/>
      <c r="P141" s="269"/>
      <c r="Q141" s="269"/>
      <c r="R141" s="107"/>
    </row>
    <row r="142" spans="1:18" x14ac:dyDescent="0.2">
      <c r="A142" s="268" t="s">
        <v>166</v>
      </c>
      <c r="B142" s="268"/>
      <c r="C142" s="269" t="s">
        <v>506</v>
      </c>
      <c r="D142" s="269"/>
      <c r="E142" s="268" t="s">
        <v>166</v>
      </c>
      <c r="F142" s="268"/>
      <c r="G142" s="270" t="s">
        <v>507</v>
      </c>
      <c r="H142" s="270"/>
      <c r="I142" s="270"/>
      <c r="J142" s="270"/>
      <c r="K142" s="268" t="s">
        <v>169</v>
      </c>
      <c r="L142" s="268"/>
      <c r="M142" s="269" t="s">
        <v>207</v>
      </c>
      <c r="N142" s="269"/>
      <c r="O142" s="269"/>
      <c r="P142" s="269"/>
      <c r="Q142" s="269"/>
      <c r="R142" s="107"/>
    </row>
    <row r="143" spans="1:18" x14ac:dyDescent="0.2">
      <c r="A143" s="268" t="s">
        <v>171</v>
      </c>
      <c r="B143" s="268"/>
      <c r="C143" s="269"/>
      <c r="D143" s="269"/>
      <c r="E143" s="268" t="s">
        <v>171</v>
      </c>
      <c r="F143" s="268"/>
      <c r="G143" s="270"/>
      <c r="H143" s="270"/>
      <c r="I143" s="270"/>
      <c r="J143" s="270"/>
      <c r="K143" s="268" t="s">
        <v>171</v>
      </c>
      <c r="L143" s="268"/>
      <c r="M143" s="269"/>
      <c r="N143" s="269"/>
      <c r="O143" s="269"/>
      <c r="P143" s="269"/>
      <c r="Q143" s="269"/>
      <c r="R143" s="107"/>
    </row>
    <row r="144" spans="1:18" x14ac:dyDescent="0.2">
      <c r="A144" s="268" t="s">
        <v>189</v>
      </c>
      <c r="B144" s="268"/>
      <c r="C144" s="271">
        <v>45631</v>
      </c>
      <c r="D144" s="269"/>
      <c r="E144" s="268" t="s">
        <v>189</v>
      </c>
      <c r="F144" s="268"/>
      <c r="G144" s="272">
        <f>+C144</f>
        <v>45631</v>
      </c>
      <c r="H144" s="270"/>
      <c r="I144" s="270"/>
      <c r="J144" s="270"/>
      <c r="K144" s="268" t="s">
        <v>172</v>
      </c>
      <c r="L144" s="268"/>
      <c r="M144" s="271">
        <f>+G144</f>
        <v>45631</v>
      </c>
      <c r="N144" s="269"/>
      <c r="O144" s="269"/>
      <c r="P144" s="269"/>
      <c r="Q144" s="269"/>
      <c r="R144" s="107"/>
    </row>
    <row r="145" spans="1:18" x14ac:dyDescent="0.2">
      <c r="A145" s="107"/>
      <c r="B145" s="107"/>
      <c r="C145" s="107"/>
      <c r="D145" s="107"/>
      <c r="E145" s="107"/>
      <c r="F145" s="107"/>
      <c r="G145" s="107"/>
      <c r="H145" s="107"/>
      <c r="I145" s="107"/>
      <c r="J145" s="107"/>
      <c r="K145" s="107"/>
      <c r="L145" s="107"/>
      <c r="M145" s="107"/>
      <c r="N145" s="107"/>
      <c r="O145" s="107"/>
      <c r="P145" s="107"/>
      <c r="Q145" s="107"/>
      <c r="R145" s="107"/>
    </row>
  </sheetData>
  <mergeCells count="282">
    <mergeCell ref="A66:B66"/>
    <mergeCell ref="C66:D66"/>
    <mergeCell ref="E66:F66"/>
    <mergeCell ref="G66:J66"/>
    <mergeCell ref="K66:L66"/>
    <mergeCell ref="M66:Q66"/>
    <mergeCell ref="A65:B65"/>
    <mergeCell ref="C65:D65"/>
    <mergeCell ref="E65:F65"/>
    <mergeCell ref="G65:J65"/>
    <mergeCell ref="K65:L65"/>
    <mergeCell ref="M65:Q65"/>
    <mergeCell ref="R54:R55"/>
    <mergeCell ref="N56:Q56"/>
    <mergeCell ref="R56:R59"/>
    <mergeCell ref="N57:Q57"/>
    <mergeCell ref="N58:Q58"/>
    <mergeCell ref="N59:Q59"/>
    <mergeCell ref="A64:B64"/>
    <mergeCell ref="C64:D64"/>
    <mergeCell ref="E64:F64"/>
    <mergeCell ref="G64:J64"/>
    <mergeCell ref="K64:L64"/>
    <mergeCell ref="M64:Q64"/>
    <mergeCell ref="N60:Q60"/>
    <mergeCell ref="R60:R61"/>
    <mergeCell ref="N61:Q61"/>
    <mergeCell ref="A62:Q62"/>
    <mergeCell ref="A63:B63"/>
    <mergeCell ref="C63:D63"/>
    <mergeCell ref="E63:F63"/>
    <mergeCell ref="G63:J63"/>
    <mergeCell ref="K63:L63"/>
    <mergeCell ref="M63:Q63"/>
    <mergeCell ref="A54:A55"/>
    <mergeCell ref="B54:B55"/>
    <mergeCell ref="C54:C55"/>
    <mergeCell ref="D54:E54"/>
    <mergeCell ref="F54:J54"/>
    <mergeCell ref="K54:K55"/>
    <mergeCell ref="A51:C51"/>
    <mergeCell ref="D51:Q51"/>
    <mergeCell ref="A52:C52"/>
    <mergeCell ref="D52:Q52"/>
    <mergeCell ref="A53:B53"/>
    <mergeCell ref="D53:Q53"/>
    <mergeCell ref="L54:L55"/>
    <mergeCell ref="M54:M55"/>
    <mergeCell ref="N54:Q55"/>
    <mergeCell ref="A47:B50"/>
    <mergeCell ref="C47:M48"/>
    <mergeCell ref="N47:Q47"/>
    <mergeCell ref="N48:Q48"/>
    <mergeCell ref="C49:M50"/>
    <mergeCell ref="N49:Q49"/>
    <mergeCell ref="N50:Q50"/>
    <mergeCell ref="A44:B44"/>
    <mergeCell ref="C44:D44"/>
    <mergeCell ref="E44:F44"/>
    <mergeCell ref="G44:J44"/>
    <mergeCell ref="K44:L44"/>
    <mergeCell ref="M44:Q44"/>
    <mergeCell ref="A40:Q40"/>
    <mergeCell ref="A41:B41"/>
    <mergeCell ref="C41:D41"/>
    <mergeCell ref="E41:F41"/>
    <mergeCell ref="G41:J41"/>
    <mergeCell ref="K41:L41"/>
    <mergeCell ref="A43:B43"/>
    <mergeCell ref="C43:D43"/>
    <mergeCell ref="E43:F43"/>
    <mergeCell ref="G43:J43"/>
    <mergeCell ref="K43:L43"/>
    <mergeCell ref="M43:Q43"/>
    <mergeCell ref="M41:Q41"/>
    <mergeCell ref="A42:B42"/>
    <mergeCell ref="C42:D42"/>
    <mergeCell ref="E42:F42"/>
    <mergeCell ref="G42:J42"/>
    <mergeCell ref="K42:L42"/>
    <mergeCell ref="M42:Q42"/>
    <mergeCell ref="N27:Q27"/>
    <mergeCell ref="N28:Q28"/>
    <mergeCell ref="R28:R39"/>
    <mergeCell ref="N29:Q29"/>
    <mergeCell ref="N30:Q30"/>
    <mergeCell ref="N31:Q31"/>
    <mergeCell ref="N32:Q32"/>
    <mergeCell ref="N33:Q33"/>
    <mergeCell ref="N34:Q34"/>
    <mergeCell ref="N35:Q35"/>
    <mergeCell ref="N36:Q36"/>
    <mergeCell ref="N37:Q37"/>
    <mergeCell ref="N38:Q38"/>
    <mergeCell ref="N39:Q39"/>
    <mergeCell ref="A7:B7"/>
    <mergeCell ref="D7:Q7"/>
    <mergeCell ref="L8:L9"/>
    <mergeCell ref="M8:M9"/>
    <mergeCell ref="N8:Q9"/>
    <mergeCell ref="R8:R9"/>
    <mergeCell ref="N10:Q10"/>
    <mergeCell ref="R10:R27"/>
    <mergeCell ref="N11:Q11"/>
    <mergeCell ref="N12:Q12"/>
    <mergeCell ref="N13:Q13"/>
    <mergeCell ref="N14:Q14"/>
    <mergeCell ref="N21:Q21"/>
    <mergeCell ref="N22:Q22"/>
    <mergeCell ref="N23:Q23"/>
    <mergeCell ref="N24:Q24"/>
    <mergeCell ref="N25:Q25"/>
    <mergeCell ref="N26:Q26"/>
    <mergeCell ref="N15:Q15"/>
    <mergeCell ref="N16:Q16"/>
    <mergeCell ref="N17:Q17"/>
    <mergeCell ref="N18:Q18"/>
    <mergeCell ref="N19:Q19"/>
    <mergeCell ref="N20:Q20"/>
    <mergeCell ref="A1:B4"/>
    <mergeCell ref="C1:M2"/>
    <mergeCell ref="N1:Q1"/>
    <mergeCell ref="N2:Q2"/>
    <mergeCell ref="C3:M4"/>
    <mergeCell ref="N3:Q3"/>
    <mergeCell ref="N4:Q4"/>
    <mergeCell ref="A69:B72"/>
    <mergeCell ref="C69:M70"/>
    <mergeCell ref="N69:Q69"/>
    <mergeCell ref="N70:Q70"/>
    <mergeCell ref="C71:M72"/>
    <mergeCell ref="N71:Q71"/>
    <mergeCell ref="N72:Q72"/>
    <mergeCell ref="A8:A9"/>
    <mergeCell ref="B8:B9"/>
    <mergeCell ref="C8:C9"/>
    <mergeCell ref="D8:E8"/>
    <mergeCell ref="F8:J8"/>
    <mergeCell ref="K8:K9"/>
    <mergeCell ref="A5:C5"/>
    <mergeCell ref="D5:Q5"/>
    <mergeCell ref="A6:C6"/>
    <mergeCell ref="D6:Q6"/>
    <mergeCell ref="A73:C73"/>
    <mergeCell ref="D73:Q73"/>
    <mergeCell ref="A74:C74"/>
    <mergeCell ref="D74:Q74"/>
    <mergeCell ref="A75:B75"/>
    <mergeCell ref="D75:Q75"/>
    <mergeCell ref="A76:A77"/>
    <mergeCell ref="B76:B77"/>
    <mergeCell ref="C76:C77"/>
    <mergeCell ref="D76:E76"/>
    <mergeCell ref="F76:J76"/>
    <mergeCell ref="K76:K77"/>
    <mergeCell ref="L76:L77"/>
    <mergeCell ref="M76:M77"/>
    <mergeCell ref="N76:Q77"/>
    <mergeCell ref="R76:R77"/>
    <mergeCell ref="N78:Q78"/>
    <mergeCell ref="R78:R82"/>
    <mergeCell ref="N79:Q79"/>
    <mergeCell ref="N80:Q80"/>
    <mergeCell ref="N81:Q81"/>
    <mergeCell ref="N82:Q82"/>
    <mergeCell ref="A83:B83"/>
    <mergeCell ref="C83:D83"/>
    <mergeCell ref="E83:F83"/>
    <mergeCell ref="G83:J83"/>
    <mergeCell ref="K83:L83"/>
    <mergeCell ref="M83:Q83"/>
    <mergeCell ref="A84:B84"/>
    <mergeCell ref="C84:D84"/>
    <mergeCell ref="E84:F84"/>
    <mergeCell ref="G84:J84"/>
    <mergeCell ref="K84:L84"/>
    <mergeCell ref="M84:Q84"/>
    <mergeCell ref="A85:B85"/>
    <mergeCell ref="C85:D85"/>
    <mergeCell ref="E85:F85"/>
    <mergeCell ref="G85:J85"/>
    <mergeCell ref="K85:L85"/>
    <mergeCell ref="M85:Q85"/>
    <mergeCell ref="A86:B86"/>
    <mergeCell ref="C86:D86"/>
    <mergeCell ref="E86:F86"/>
    <mergeCell ref="G86:J86"/>
    <mergeCell ref="K86:L86"/>
    <mergeCell ref="M86:Q86"/>
    <mergeCell ref="A89:B92"/>
    <mergeCell ref="C89:M90"/>
    <mergeCell ref="N89:Q89"/>
    <mergeCell ref="N90:Q90"/>
    <mergeCell ref="C91:M92"/>
    <mergeCell ref="N91:Q91"/>
    <mergeCell ref="N92:Q92"/>
    <mergeCell ref="A93:C93"/>
    <mergeCell ref="D93:Q93"/>
    <mergeCell ref="A94:C94"/>
    <mergeCell ref="D94:Q94"/>
    <mergeCell ref="A95:B95"/>
    <mergeCell ref="D95:Q95"/>
    <mergeCell ref="A96:A97"/>
    <mergeCell ref="B96:B97"/>
    <mergeCell ref="C96:C97"/>
    <mergeCell ref="D96:E96"/>
    <mergeCell ref="F96:J96"/>
    <mergeCell ref="K96:K97"/>
    <mergeCell ref="L96:L97"/>
    <mergeCell ref="M96:M97"/>
    <mergeCell ref="N96:Q97"/>
    <mergeCell ref="R96:R97"/>
    <mergeCell ref="N98:Q98"/>
    <mergeCell ref="R98:R105"/>
    <mergeCell ref="N99:Q99"/>
    <mergeCell ref="N100:Q100"/>
    <mergeCell ref="N101:Q101"/>
    <mergeCell ref="N102:Q102"/>
    <mergeCell ref="N103:Q103"/>
    <mergeCell ref="N104:Q104"/>
    <mergeCell ref="N105:Q105"/>
    <mergeCell ref="N106:Q106"/>
    <mergeCell ref="R106:R123"/>
    <mergeCell ref="N107:Q107"/>
    <mergeCell ref="N108:Q108"/>
    <mergeCell ref="N109:Q109"/>
    <mergeCell ref="N110:Q110"/>
    <mergeCell ref="N111:Q111"/>
    <mergeCell ref="N112:Q112"/>
    <mergeCell ref="N113:Q113"/>
    <mergeCell ref="N114:Q114"/>
    <mergeCell ref="N115:Q115"/>
    <mergeCell ref="N116:Q116"/>
    <mergeCell ref="N117:Q117"/>
    <mergeCell ref="N118:Q118"/>
    <mergeCell ref="N119:Q119"/>
    <mergeCell ref="N120:Q120"/>
    <mergeCell ref="N121:Q121"/>
    <mergeCell ref="N122:Q122"/>
    <mergeCell ref="N123:Q123"/>
    <mergeCell ref="N124:Q124"/>
    <mergeCell ref="R124:R140"/>
    <mergeCell ref="N125:Q125"/>
    <mergeCell ref="N126:Q126"/>
    <mergeCell ref="N127:Q127"/>
    <mergeCell ref="N128:Q128"/>
    <mergeCell ref="N129:Q129"/>
    <mergeCell ref="N130:Q130"/>
    <mergeCell ref="N131:Q131"/>
    <mergeCell ref="N132:Q132"/>
    <mergeCell ref="N133:Q133"/>
    <mergeCell ref="N134:Q134"/>
    <mergeCell ref="N135:Q135"/>
    <mergeCell ref="N136:Q136"/>
    <mergeCell ref="N137:Q137"/>
    <mergeCell ref="N138:Q138"/>
    <mergeCell ref="N139:Q139"/>
    <mergeCell ref="N140:Q140"/>
    <mergeCell ref="A141:B141"/>
    <mergeCell ref="C141:D141"/>
    <mergeCell ref="E141:F141"/>
    <mergeCell ref="G141:J141"/>
    <mergeCell ref="K141:L141"/>
    <mergeCell ref="M141:Q141"/>
    <mergeCell ref="A142:B142"/>
    <mergeCell ref="C142:D142"/>
    <mergeCell ref="E142:F142"/>
    <mergeCell ref="G142:J142"/>
    <mergeCell ref="K142:L142"/>
    <mergeCell ref="M142:Q142"/>
    <mergeCell ref="A143:B143"/>
    <mergeCell ref="C143:D143"/>
    <mergeCell ref="E143:F143"/>
    <mergeCell ref="G143:J143"/>
    <mergeCell ref="K143:L143"/>
    <mergeCell ref="M143:Q143"/>
    <mergeCell ref="A144:B144"/>
    <mergeCell ref="C144:D144"/>
    <mergeCell ref="E144:F144"/>
    <mergeCell ref="G144:J144"/>
    <mergeCell ref="K144:L144"/>
    <mergeCell ref="M144:Q144"/>
  </mergeCells>
  <printOptions horizontalCentered="1"/>
  <pageMargins left="0.23622047244094491" right="0.23622047244094491" top="0.74803149606299213" bottom="0.74803149606299213" header="0.31496062992125984" footer="0.31496062992125984"/>
  <pageSetup scale="76" fitToHeight="0" orientation="landscape" r:id="rId1"/>
  <headerFooter alignWithMargins="0">
    <oddFooter xml:space="preserve">&amp;C&amp;8KM4 VIA GIRON - Teléfono: 6809966 - Código Postal: 68005 
www.transitobucaramnga.gov.co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8A6C8-5FB6-479B-B3F0-5F574EF5596A}">
  <sheetPr>
    <pageSetUpPr fitToPage="1"/>
  </sheetPr>
  <dimension ref="A1:R88"/>
  <sheetViews>
    <sheetView zoomScaleNormal="100" workbookViewId="0">
      <selection activeCell="A8" sqref="A8:A9"/>
    </sheetView>
  </sheetViews>
  <sheetFormatPr baseColWidth="10" defaultRowHeight="14.25" x14ac:dyDescent="0.2"/>
  <cols>
    <col min="1" max="1" width="8.125" style="116" customWidth="1"/>
    <col min="2" max="3" width="11" style="116"/>
    <col min="4" max="4" width="7.625" style="116" customWidth="1"/>
    <col min="5" max="5" width="8.25" style="116" customWidth="1"/>
    <col min="6" max="6" width="6.375" style="116" customWidth="1"/>
    <col min="7" max="7" width="7.75" style="116" customWidth="1"/>
    <col min="8" max="8" width="7.125" style="116" customWidth="1"/>
    <col min="9" max="9" width="6.375" style="116" customWidth="1"/>
    <col min="10" max="10" width="4.25" style="116" customWidth="1"/>
    <col min="11" max="11" width="5.75" style="116" customWidth="1"/>
    <col min="12" max="12" width="7.125" style="116" customWidth="1"/>
    <col min="13" max="13" width="7.625" style="116" customWidth="1"/>
    <col min="14" max="14" width="7.875" style="116" customWidth="1"/>
    <col min="15" max="15" width="6.125" style="116" customWidth="1"/>
    <col min="16" max="16" width="5.5" style="116" customWidth="1"/>
    <col min="17" max="17" width="3.125" style="116" customWidth="1"/>
    <col min="18" max="16384" width="11" style="116"/>
  </cols>
  <sheetData>
    <row r="1" spans="1:18" x14ac:dyDescent="0.2">
      <c r="A1" s="331"/>
      <c r="B1" s="332"/>
      <c r="C1" s="337" t="s">
        <v>62</v>
      </c>
      <c r="D1" s="338"/>
      <c r="E1" s="338"/>
      <c r="F1" s="338"/>
      <c r="G1" s="338"/>
      <c r="H1" s="338"/>
      <c r="I1" s="338"/>
      <c r="J1" s="338"/>
      <c r="K1" s="338"/>
      <c r="L1" s="338"/>
      <c r="M1" s="339"/>
      <c r="N1" s="343" t="s">
        <v>63</v>
      </c>
      <c r="O1" s="344"/>
      <c r="P1" s="344"/>
      <c r="Q1" s="344"/>
    </row>
    <row r="2" spans="1:18" x14ac:dyDescent="0.2">
      <c r="A2" s="333"/>
      <c r="B2" s="334"/>
      <c r="C2" s="340"/>
      <c r="D2" s="341"/>
      <c r="E2" s="341"/>
      <c r="F2" s="341"/>
      <c r="G2" s="341"/>
      <c r="H2" s="341"/>
      <c r="I2" s="341"/>
      <c r="J2" s="341"/>
      <c r="K2" s="341"/>
      <c r="L2" s="341"/>
      <c r="M2" s="342"/>
      <c r="N2" s="343" t="s">
        <v>64</v>
      </c>
      <c r="O2" s="344"/>
      <c r="P2" s="344"/>
      <c r="Q2" s="344"/>
    </row>
    <row r="3" spans="1:18" x14ac:dyDescent="0.2">
      <c r="A3" s="333"/>
      <c r="B3" s="334"/>
      <c r="C3" s="345" t="s">
        <v>65</v>
      </c>
      <c r="D3" s="345"/>
      <c r="E3" s="345"/>
      <c r="F3" s="345"/>
      <c r="G3" s="345"/>
      <c r="H3" s="345"/>
      <c r="I3" s="345"/>
      <c r="J3" s="345"/>
      <c r="K3" s="345"/>
      <c r="L3" s="345"/>
      <c r="M3" s="345"/>
      <c r="N3" s="344" t="s">
        <v>66</v>
      </c>
      <c r="O3" s="344"/>
      <c r="P3" s="344"/>
      <c r="Q3" s="344"/>
    </row>
    <row r="4" spans="1:18" x14ac:dyDescent="0.2">
      <c r="A4" s="335"/>
      <c r="B4" s="336"/>
      <c r="C4" s="345"/>
      <c r="D4" s="345"/>
      <c r="E4" s="345"/>
      <c r="F4" s="345"/>
      <c r="G4" s="345"/>
      <c r="H4" s="345"/>
      <c r="I4" s="345"/>
      <c r="J4" s="345"/>
      <c r="K4" s="345"/>
      <c r="L4" s="345"/>
      <c r="M4" s="345"/>
      <c r="N4" s="344" t="s">
        <v>67</v>
      </c>
      <c r="O4" s="344"/>
      <c r="P4" s="344"/>
      <c r="Q4" s="344"/>
    </row>
    <row r="5" spans="1:18" ht="15" x14ac:dyDescent="0.2">
      <c r="A5" s="353" t="s">
        <v>68</v>
      </c>
      <c r="B5" s="354"/>
      <c r="C5" s="355"/>
      <c r="D5" s="356" t="s">
        <v>69</v>
      </c>
      <c r="E5" s="356"/>
      <c r="F5" s="356"/>
      <c r="G5" s="356"/>
      <c r="H5" s="356"/>
      <c r="I5" s="356"/>
      <c r="J5" s="356"/>
      <c r="K5" s="356"/>
      <c r="L5" s="356"/>
      <c r="M5" s="356"/>
      <c r="N5" s="356"/>
      <c r="O5" s="356"/>
      <c r="P5" s="356"/>
      <c r="Q5" s="356"/>
    </row>
    <row r="6" spans="1:18" x14ac:dyDescent="0.2">
      <c r="A6" s="353" t="s">
        <v>70</v>
      </c>
      <c r="B6" s="354"/>
      <c r="C6" s="355"/>
      <c r="D6" s="357" t="s">
        <v>512</v>
      </c>
      <c r="E6" s="357"/>
      <c r="F6" s="357"/>
      <c r="G6" s="357"/>
      <c r="H6" s="357"/>
      <c r="I6" s="357"/>
      <c r="J6" s="357"/>
      <c r="K6" s="357"/>
      <c r="L6" s="357"/>
      <c r="M6" s="357"/>
      <c r="N6" s="357"/>
      <c r="O6" s="357"/>
      <c r="P6" s="357"/>
      <c r="Q6" s="357"/>
    </row>
    <row r="7" spans="1:18" ht="22.5" customHeight="1" x14ac:dyDescent="0.2">
      <c r="A7" s="357" t="s">
        <v>175</v>
      </c>
      <c r="B7" s="357"/>
      <c r="C7" s="118"/>
      <c r="D7" s="358" t="s">
        <v>513</v>
      </c>
      <c r="E7" s="359"/>
      <c r="F7" s="359"/>
      <c r="G7" s="359"/>
      <c r="H7" s="359"/>
      <c r="I7" s="359"/>
      <c r="J7" s="359"/>
      <c r="K7" s="359"/>
      <c r="L7" s="359"/>
      <c r="M7" s="359"/>
      <c r="N7" s="359"/>
      <c r="O7" s="359"/>
      <c r="P7" s="359"/>
      <c r="Q7" s="360"/>
    </row>
    <row r="8" spans="1:18" x14ac:dyDescent="0.2">
      <c r="A8" s="346" t="s">
        <v>75</v>
      </c>
      <c r="B8" s="348" t="s">
        <v>76</v>
      </c>
      <c r="C8" s="346" t="s">
        <v>77</v>
      </c>
      <c r="D8" s="350" t="s">
        <v>78</v>
      </c>
      <c r="E8" s="351"/>
      <c r="F8" s="352" t="s">
        <v>79</v>
      </c>
      <c r="G8" s="352"/>
      <c r="H8" s="352"/>
      <c r="I8" s="352"/>
      <c r="J8" s="352"/>
      <c r="K8" s="346" t="s">
        <v>80</v>
      </c>
      <c r="L8" s="348" t="s">
        <v>81</v>
      </c>
      <c r="M8" s="346" t="s">
        <v>82</v>
      </c>
      <c r="N8" s="361" t="s">
        <v>83</v>
      </c>
      <c r="O8" s="362"/>
      <c r="P8" s="362"/>
      <c r="Q8" s="363"/>
      <c r="R8" s="367" t="s">
        <v>74</v>
      </c>
    </row>
    <row r="9" spans="1:18" ht="22.5" x14ac:dyDescent="0.2">
      <c r="A9" s="347"/>
      <c r="B9" s="349"/>
      <c r="C9" s="347"/>
      <c r="D9" s="117" t="s">
        <v>84</v>
      </c>
      <c r="E9" s="117" t="s">
        <v>85</v>
      </c>
      <c r="F9" s="117" t="s">
        <v>86</v>
      </c>
      <c r="G9" s="117" t="s">
        <v>87</v>
      </c>
      <c r="H9" s="117" t="s">
        <v>88</v>
      </c>
      <c r="I9" s="119" t="s">
        <v>89</v>
      </c>
      <c r="J9" s="117" t="s">
        <v>90</v>
      </c>
      <c r="K9" s="347"/>
      <c r="L9" s="349"/>
      <c r="M9" s="347"/>
      <c r="N9" s="364"/>
      <c r="O9" s="365"/>
      <c r="P9" s="365"/>
      <c r="Q9" s="366"/>
      <c r="R9" s="367"/>
    </row>
    <row r="10" spans="1:18" ht="48.75" customHeight="1" x14ac:dyDescent="0.2">
      <c r="A10" s="117">
        <v>1</v>
      </c>
      <c r="B10" s="117" t="s">
        <v>514</v>
      </c>
      <c r="C10" s="119" t="s">
        <v>515</v>
      </c>
      <c r="D10" s="120">
        <v>43832</v>
      </c>
      <c r="E10" s="120">
        <v>43839</v>
      </c>
      <c r="F10" s="117">
        <v>1</v>
      </c>
      <c r="G10" s="117">
        <v>1</v>
      </c>
      <c r="H10" s="117"/>
      <c r="I10" s="117"/>
      <c r="J10" s="117"/>
      <c r="K10" s="117">
        <v>250</v>
      </c>
      <c r="L10" s="117" t="s">
        <v>92</v>
      </c>
      <c r="M10" s="117" t="s">
        <v>274</v>
      </c>
      <c r="N10" s="357"/>
      <c r="O10" s="357"/>
      <c r="P10" s="357"/>
      <c r="Q10" s="357"/>
      <c r="R10" s="368" t="s">
        <v>516</v>
      </c>
    </row>
    <row r="11" spans="1:18" ht="45" x14ac:dyDescent="0.2">
      <c r="A11" s="117">
        <v>2</v>
      </c>
      <c r="B11" s="117" t="s">
        <v>514</v>
      </c>
      <c r="C11" s="119" t="s">
        <v>515</v>
      </c>
      <c r="D11" s="120">
        <v>43839</v>
      </c>
      <c r="E11" s="120">
        <v>43844</v>
      </c>
      <c r="F11" s="117"/>
      <c r="G11" s="117">
        <v>2</v>
      </c>
      <c r="H11" s="117"/>
      <c r="I11" s="117"/>
      <c r="J11" s="117"/>
      <c r="K11" s="117">
        <v>250</v>
      </c>
      <c r="L11" s="117" t="s">
        <v>92</v>
      </c>
      <c r="M11" s="117" t="s">
        <v>274</v>
      </c>
      <c r="N11" s="357"/>
      <c r="O11" s="357"/>
      <c r="P11" s="357"/>
      <c r="Q11" s="357"/>
      <c r="R11" s="368"/>
    </row>
    <row r="12" spans="1:18" ht="45" x14ac:dyDescent="0.2">
      <c r="A12" s="117">
        <v>3</v>
      </c>
      <c r="B12" s="117" t="s">
        <v>514</v>
      </c>
      <c r="C12" s="119" t="s">
        <v>515</v>
      </c>
      <c r="D12" s="120">
        <v>43844</v>
      </c>
      <c r="E12" s="120">
        <v>43847</v>
      </c>
      <c r="F12" s="117"/>
      <c r="G12" s="117">
        <v>3</v>
      </c>
      <c r="H12" s="117"/>
      <c r="I12" s="117"/>
      <c r="J12" s="117"/>
      <c r="K12" s="117">
        <v>250</v>
      </c>
      <c r="L12" s="117" t="s">
        <v>92</v>
      </c>
      <c r="M12" s="117" t="s">
        <v>274</v>
      </c>
      <c r="N12" s="350"/>
      <c r="O12" s="369"/>
      <c r="P12" s="369"/>
      <c r="Q12" s="351"/>
      <c r="R12" s="368"/>
    </row>
    <row r="13" spans="1:18" ht="45" x14ac:dyDescent="0.2">
      <c r="A13" s="117">
        <v>4</v>
      </c>
      <c r="B13" s="117" t="s">
        <v>514</v>
      </c>
      <c r="C13" s="119" t="s">
        <v>515</v>
      </c>
      <c r="D13" s="120">
        <v>43847</v>
      </c>
      <c r="E13" s="120">
        <v>43852</v>
      </c>
      <c r="F13" s="117"/>
      <c r="G13" s="117">
        <v>4</v>
      </c>
      <c r="H13" s="117"/>
      <c r="I13" s="117"/>
      <c r="J13" s="117"/>
      <c r="K13" s="117">
        <v>250</v>
      </c>
      <c r="L13" s="117" t="s">
        <v>92</v>
      </c>
      <c r="M13" s="117" t="s">
        <v>274</v>
      </c>
      <c r="N13" s="370"/>
      <c r="O13" s="371"/>
      <c r="P13" s="371"/>
      <c r="Q13" s="372"/>
      <c r="R13" s="368"/>
    </row>
    <row r="14" spans="1:18" ht="45" x14ac:dyDescent="0.2">
      <c r="A14" s="117">
        <v>5</v>
      </c>
      <c r="B14" s="117" t="s">
        <v>514</v>
      </c>
      <c r="C14" s="119" t="s">
        <v>515</v>
      </c>
      <c r="D14" s="120" t="s">
        <v>517</v>
      </c>
      <c r="E14" s="120">
        <v>43857</v>
      </c>
      <c r="F14" s="117">
        <v>2</v>
      </c>
      <c r="G14" s="117">
        <v>1</v>
      </c>
      <c r="H14" s="117"/>
      <c r="I14" s="117"/>
      <c r="J14" s="117"/>
      <c r="K14" s="117">
        <v>250</v>
      </c>
      <c r="L14" s="117" t="s">
        <v>92</v>
      </c>
      <c r="M14" s="117" t="s">
        <v>274</v>
      </c>
      <c r="N14" s="370"/>
      <c r="O14" s="371"/>
      <c r="P14" s="371"/>
      <c r="Q14" s="372"/>
      <c r="R14" s="368"/>
    </row>
    <row r="15" spans="1:18" ht="45" x14ac:dyDescent="0.2">
      <c r="A15" s="117">
        <v>6</v>
      </c>
      <c r="B15" s="117" t="s">
        <v>514</v>
      </c>
      <c r="C15" s="119" t="s">
        <v>515</v>
      </c>
      <c r="D15" s="120">
        <v>43858</v>
      </c>
      <c r="E15" s="120">
        <v>43860</v>
      </c>
      <c r="F15" s="117"/>
      <c r="G15" s="117">
        <v>2</v>
      </c>
      <c r="H15" s="117"/>
      <c r="I15" s="117"/>
      <c r="J15" s="117"/>
      <c r="K15" s="117">
        <v>250</v>
      </c>
      <c r="L15" s="117" t="s">
        <v>92</v>
      </c>
      <c r="M15" s="117" t="s">
        <v>274</v>
      </c>
      <c r="N15" s="370"/>
      <c r="O15" s="371"/>
      <c r="P15" s="371"/>
      <c r="Q15" s="372"/>
      <c r="R15" s="368"/>
    </row>
    <row r="16" spans="1:18" ht="45" x14ac:dyDescent="0.2">
      <c r="A16" s="117">
        <v>7</v>
      </c>
      <c r="B16" s="117" t="s">
        <v>514</v>
      </c>
      <c r="C16" s="119" t="s">
        <v>515</v>
      </c>
      <c r="D16" s="120">
        <v>43860</v>
      </c>
      <c r="E16" s="120">
        <v>43834</v>
      </c>
      <c r="F16" s="117"/>
      <c r="G16" s="117">
        <v>3</v>
      </c>
      <c r="H16" s="117"/>
      <c r="I16" s="117"/>
      <c r="J16" s="117"/>
      <c r="K16" s="117">
        <v>250</v>
      </c>
      <c r="L16" s="117" t="s">
        <v>92</v>
      </c>
      <c r="M16" s="117" t="s">
        <v>274</v>
      </c>
      <c r="N16" s="370"/>
      <c r="O16" s="371"/>
      <c r="P16" s="371"/>
      <c r="Q16" s="372"/>
      <c r="R16" s="368"/>
    </row>
    <row r="17" spans="1:18" ht="45" x14ac:dyDescent="0.2">
      <c r="A17" s="117">
        <v>8</v>
      </c>
      <c r="B17" s="117" t="s">
        <v>514</v>
      </c>
      <c r="C17" s="119" t="s">
        <v>515</v>
      </c>
      <c r="D17" s="120">
        <v>43834</v>
      </c>
      <c r="E17" s="120">
        <v>43836</v>
      </c>
      <c r="F17" s="117" t="s">
        <v>518</v>
      </c>
      <c r="G17" s="117">
        <v>4</v>
      </c>
      <c r="H17" s="117"/>
      <c r="I17" s="117"/>
      <c r="J17" s="117"/>
      <c r="K17" s="117">
        <v>250</v>
      </c>
      <c r="L17" s="117" t="s">
        <v>92</v>
      </c>
      <c r="M17" s="117" t="s">
        <v>274</v>
      </c>
      <c r="N17" s="370"/>
      <c r="O17" s="371"/>
      <c r="P17" s="371"/>
      <c r="Q17" s="372"/>
      <c r="R17" s="368"/>
    </row>
    <row r="18" spans="1:18" ht="45" x14ac:dyDescent="0.2">
      <c r="A18" s="117">
        <v>9</v>
      </c>
      <c r="B18" s="117" t="s">
        <v>514</v>
      </c>
      <c r="C18" s="119" t="s">
        <v>515</v>
      </c>
      <c r="D18" s="120">
        <v>43836</v>
      </c>
      <c r="E18" s="120">
        <v>43871</v>
      </c>
      <c r="F18" s="117">
        <v>3</v>
      </c>
      <c r="G18" s="117">
        <v>1</v>
      </c>
      <c r="H18" s="117"/>
      <c r="I18" s="117"/>
      <c r="J18" s="117"/>
      <c r="K18" s="117">
        <v>250</v>
      </c>
      <c r="L18" s="117" t="s">
        <v>92</v>
      </c>
      <c r="M18" s="117" t="s">
        <v>274</v>
      </c>
      <c r="N18" s="370"/>
      <c r="O18" s="371"/>
      <c r="P18" s="371"/>
      <c r="Q18" s="372"/>
      <c r="R18" s="368"/>
    </row>
    <row r="19" spans="1:18" ht="45" x14ac:dyDescent="0.2">
      <c r="A19" s="117">
        <v>10</v>
      </c>
      <c r="B19" s="117" t="s">
        <v>514</v>
      </c>
      <c r="C19" s="119" t="s">
        <v>515</v>
      </c>
      <c r="D19" s="120">
        <v>43871</v>
      </c>
      <c r="E19" s="120">
        <v>43873</v>
      </c>
      <c r="F19" s="117"/>
      <c r="G19" s="117">
        <v>2</v>
      </c>
      <c r="H19" s="117"/>
      <c r="I19" s="117"/>
      <c r="J19" s="117"/>
      <c r="K19" s="117">
        <v>250</v>
      </c>
      <c r="L19" s="117" t="s">
        <v>92</v>
      </c>
      <c r="M19" s="117" t="s">
        <v>274</v>
      </c>
      <c r="N19" s="370"/>
      <c r="O19" s="371"/>
      <c r="P19" s="371"/>
      <c r="Q19" s="372"/>
      <c r="R19" s="368"/>
    </row>
    <row r="20" spans="1:18" ht="45" x14ac:dyDescent="0.2">
      <c r="A20" s="117">
        <v>11</v>
      </c>
      <c r="B20" s="117" t="s">
        <v>514</v>
      </c>
      <c r="C20" s="119" t="s">
        <v>515</v>
      </c>
      <c r="D20" s="120">
        <v>43873</v>
      </c>
      <c r="E20" s="120">
        <v>43875</v>
      </c>
      <c r="F20" s="117"/>
      <c r="G20" s="117">
        <v>3</v>
      </c>
      <c r="H20" s="117"/>
      <c r="I20" s="117"/>
      <c r="J20" s="117"/>
      <c r="K20" s="117">
        <v>250</v>
      </c>
      <c r="L20" s="117" t="s">
        <v>92</v>
      </c>
      <c r="M20" s="117" t="s">
        <v>274</v>
      </c>
      <c r="N20" s="370"/>
      <c r="O20" s="371"/>
      <c r="P20" s="371"/>
      <c r="Q20" s="372"/>
      <c r="R20" s="368"/>
    </row>
    <row r="21" spans="1:18" ht="45" x14ac:dyDescent="0.2">
      <c r="A21" s="117">
        <v>12</v>
      </c>
      <c r="B21" s="117" t="s">
        <v>514</v>
      </c>
      <c r="C21" s="119" t="s">
        <v>515</v>
      </c>
      <c r="D21" s="120">
        <v>43875</v>
      </c>
      <c r="E21" s="120">
        <v>43880</v>
      </c>
      <c r="F21" s="117"/>
      <c r="G21" s="117">
        <v>4</v>
      </c>
      <c r="H21" s="117"/>
      <c r="I21" s="117"/>
      <c r="J21" s="117"/>
      <c r="K21" s="117">
        <v>250</v>
      </c>
      <c r="L21" s="117" t="s">
        <v>92</v>
      </c>
      <c r="M21" s="117" t="s">
        <v>274</v>
      </c>
      <c r="N21" s="370"/>
      <c r="O21" s="371"/>
      <c r="P21" s="371"/>
      <c r="Q21" s="372"/>
      <c r="R21" s="368"/>
    </row>
    <row r="22" spans="1:18" ht="45" x14ac:dyDescent="0.2">
      <c r="A22" s="117">
        <v>13</v>
      </c>
      <c r="B22" s="117" t="s">
        <v>514</v>
      </c>
      <c r="C22" s="119" t="s">
        <v>515</v>
      </c>
      <c r="D22" s="120">
        <v>43880</v>
      </c>
      <c r="E22" s="120">
        <v>43882</v>
      </c>
      <c r="F22" s="117">
        <v>4</v>
      </c>
      <c r="G22" s="117">
        <v>1</v>
      </c>
      <c r="H22" s="117"/>
      <c r="I22" s="117"/>
      <c r="J22" s="117"/>
      <c r="K22" s="117">
        <v>250</v>
      </c>
      <c r="L22" s="117" t="s">
        <v>92</v>
      </c>
      <c r="M22" s="117" t="s">
        <v>274</v>
      </c>
      <c r="N22" s="357"/>
      <c r="O22" s="357"/>
      <c r="P22" s="357"/>
      <c r="Q22" s="357"/>
      <c r="R22" s="368"/>
    </row>
    <row r="23" spans="1:18" ht="45" x14ac:dyDescent="0.2">
      <c r="A23" s="117">
        <v>14</v>
      </c>
      <c r="B23" s="117" t="s">
        <v>514</v>
      </c>
      <c r="C23" s="119" t="s">
        <v>515</v>
      </c>
      <c r="D23" s="120">
        <v>43882</v>
      </c>
      <c r="E23" s="120">
        <v>43886</v>
      </c>
      <c r="F23" s="117"/>
      <c r="G23" s="117">
        <v>2</v>
      </c>
      <c r="H23" s="117"/>
      <c r="I23" s="117"/>
      <c r="J23" s="117"/>
      <c r="K23" s="117">
        <v>250</v>
      </c>
      <c r="L23" s="117" t="s">
        <v>92</v>
      </c>
      <c r="M23" s="117" t="s">
        <v>274</v>
      </c>
      <c r="N23" s="357"/>
      <c r="O23" s="357"/>
      <c r="P23" s="357"/>
      <c r="Q23" s="357"/>
      <c r="R23" s="368"/>
    </row>
    <row r="24" spans="1:18" ht="45" x14ac:dyDescent="0.2">
      <c r="A24" s="117">
        <v>15</v>
      </c>
      <c r="B24" s="117" t="s">
        <v>514</v>
      </c>
      <c r="C24" s="119" t="s">
        <v>515</v>
      </c>
      <c r="D24" s="120">
        <v>43886</v>
      </c>
      <c r="E24" s="120">
        <v>43888</v>
      </c>
      <c r="F24" s="117"/>
      <c r="G24" s="117">
        <v>3</v>
      </c>
      <c r="H24" s="117"/>
      <c r="I24" s="117"/>
      <c r="J24" s="117"/>
      <c r="K24" s="117">
        <v>250</v>
      </c>
      <c r="L24" s="117" t="s">
        <v>92</v>
      </c>
      <c r="M24" s="117" t="s">
        <v>274</v>
      </c>
      <c r="N24" s="350" t="s">
        <v>519</v>
      </c>
      <c r="O24" s="369"/>
      <c r="P24" s="369"/>
      <c r="Q24" s="351"/>
      <c r="R24" s="368"/>
    </row>
    <row r="25" spans="1:18" ht="45" x14ac:dyDescent="0.2">
      <c r="A25" s="117">
        <v>16</v>
      </c>
      <c r="B25" s="117" t="s">
        <v>514</v>
      </c>
      <c r="C25" s="119" t="s">
        <v>515</v>
      </c>
      <c r="D25" s="120">
        <v>43888</v>
      </c>
      <c r="E25" s="120">
        <v>43893</v>
      </c>
      <c r="F25" s="117"/>
      <c r="G25" s="117">
        <v>4</v>
      </c>
      <c r="H25" s="117"/>
      <c r="I25" s="117"/>
      <c r="J25" s="117"/>
      <c r="K25" s="117">
        <v>250</v>
      </c>
      <c r="L25" s="117" t="s">
        <v>92</v>
      </c>
      <c r="M25" s="117" t="s">
        <v>274</v>
      </c>
      <c r="N25" s="370"/>
      <c r="O25" s="371"/>
      <c r="P25" s="371"/>
      <c r="Q25" s="372"/>
      <c r="R25" s="368"/>
    </row>
    <row r="26" spans="1:18" ht="45" x14ac:dyDescent="0.2">
      <c r="A26" s="117">
        <v>17</v>
      </c>
      <c r="B26" s="117" t="s">
        <v>514</v>
      </c>
      <c r="C26" s="119" t="s">
        <v>515</v>
      </c>
      <c r="D26" s="120">
        <v>43893</v>
      </c>
      <c r="E26" s="120">
        <v>43895</v>
      </c>
      <c r="F26" s="117">
        <v>5</v>
      </c>
      <c r="G26" s="117">
        <v>1</v>
      </c>
      <c r="H26" s="117"/>
      <c r="I26" s="117"/>
      <c r="J26" s="117"/>
      <c r="K26" s="117">
        <v>250</v>
      </c>
      <c r="L26" s="117" t="s">
        <v>92</v>
      </c>
      <c r="M26" s="117" t="s">
        <v>274</v>
      </c>
      <c r="N26" s="370"/>
      <c r="O26" s="371"/>
      <c r="P26" s="371"/>
      <c r="Q26" s="372"/>
      <c r="R26" s="368" t="s">
        <v>520</v>
      </c>
    </row>
    <row r="27" spans="1:18" ht="45" x14ac:dyDescent="0.2">
      <c r="A27" s="117">
        <v>18</v>
      </c>
      <c r="B27" s="117" t="s">
        <v>514</v>
      </c>
      <c r="C27" s="119" t="s">
        <v>515</v>
      </c>
      <c r="D27" s="120">
        <v>43895</v>
      </c>
      <c r="E27" s="120">
        <v>43899</v>
      </c>
      <c r="F27" s="117"/>
      <c r="G27" s="117">
        <v>2</v>
      </c>
      <c r="H27" s="117"/>
      <c r="I27" s="117"/>
      <c r="J27" s="117"/>
      <c r="K27" s="117">
        <v>250</v>
      </c>
      <c r="L27" s="117" t="s">
        <v>92</v>
      </c>
      <c r="M27" s="117" t="s">
        <v>274</v>
      </c>
      <c r="N27" s="370"/>
      <c r="O27" s="371"/>
      <c r="P27" s="371"/>
      <c r="Q27" s="372"/>
      <c r="R27" s="368"/>
    </row>
    <row r="28" spans="1:18" ht="45" x14ac:dyDescent="0.2">
      <c r="A28" s="117">
        <v>19</v>
      </c>
      <c r="B28" s="117" t="s">
        <v>514</v>
      </c>
      <c r="C28" s="119" t="s">
        <v>515</v>
      </c>
      <c r="D28" s="120">
        <v>43899</v>
      </c>
      <c r="E28" s="120">
        <v>43901</v>
      </c>
      <c r="F28" s="117"/>
      <c r="G28" s="117">
        <v>3</v>
      </c>
      <c r="H28" s="117"/>
      <c r="I28" s="117"/>
      <c r="J28" s="117"/>
      <c r="K28" s="117">
        <v>250</v>
      </c>
      <c r="L28" s="117" t="s">
        <v>92</v>
      </c>
      <c r="M28" s="117" t="s">
        <v>274</v>
      </c>
      <c r="N28" s="370"/>
      <c r="O28" s="371"/>
      <c r="P28" s="371"/>
      <c r="Q28" s="372"/>
      <c r="R28" s="368"/>
    </row>
    <row r="29" spans="1:18" ht="45" x14ac:dyDescent="0.2">
      <c r="A29" s="117">
        <v>20</v>
      </c>
      <c r="B29" s="117" t="s">
        <v>514</v>
      </c>
      <c r="C29" s="119" t="s">
        <v>515</v>
      </c>
      <c r="D29" s="120">
        <v>43901</v>
      </c>
      <c r="E29" s="120">
        <v>43903</v>
      </c>
      <c r="F29" s="117"/>
      <c r="G29" s="117">
        <v>4</v>
      </c>
      <c r="H29" s="117"/>
      <c r="I29" s="117"/>
      <c r="J29" s="117"/>
      <c r="K29" s="117">
        <v>250</v>
      </c>
      <c r="L29" s="117" t="s">
        <v>92</v>
      </c>
      <c r="M29" s="117" t="s">
        <v>274</v>
      </c>
      <c r="N29" s="370"/>
      <c r="O29" s="371"/>
      <c r="P29" s="371"/>
      <c r="Q29" s="372"/>
      <c r="R29" s="368"/>
    </row>
    <row r="30" spans="1:18" ht="45" x14ac:dyDescent="0.2">
      <c r="A30" s="117">
        <v>21</v>
      </c>
      <c r="B30" s="117" t="s">
        <v>514</v>
      </c>
      <c r="C30" s="119" t="s">
        <v>515</v>
      </c>
      <c r="D30" s="120">
        <v>43903</v>
      </c>
      <c r="E30" s="120">
        <v>43908</v>
      </c>
      <c r="F30" s="117">
        <v>6</v>
      </c>
      <c r="G30" s="117">
        <v>1</v>
      </c>
      <c r="H30" s="117"/>
      <c r="I30" s="117"/>
      <c r="J30" s="117"/>
      <c r="K30" s="117">
        <v>250</v>
      </c>
      <c r="L30" s="117" t="s">
        <v>92</v>
      </c>
      <c r="M30" s="117" t="s">
        <v>274</v>
      </c>
      <c r="N30" s="370"/>
      <c r="O30" s="371"/>
      <c r="P30" s="371"/>
      <c r="Q30" s="372"/>
      <c r="R30" s="368"/>
    </row>
    <row r="31" spans="1:18" ht="45" x14ac:dyDescent="0.2">
      <c r="A31" s="117">
        <v>22</v>
      </c>
      <c r="B31" s="117" t="s">
        <v>514</v>
      </c>
      <c r="C31" s="119" t="s">
        <v>515</v>
      </c>
      <c r="D31" s="120">
        <v>43908</v>
      </c>
      <c r="E31" s="120">
        <v>43967</v>
      </c>
      <c r="F31" s="117"/>
      <c r="G31" s="117">
        <v>2</v>
      </c>
      <c r="H31" s="117"/>
      <c r="I31" s="117"/>
      <c r="J31" s="117"/>
      <c r="K31" s="117">
        <v>250</v>
      </c>
      <c r="L31" s="117" t="s">
        <v>92</v>
      </c>
      <c r="M31" s="117" t="s">
        <v>274</v>
      </c>
      <c r="N31" s="370"/>
      <c r="O31" s="371"/>
      <c r="P31" s="371"/>
      <c r="Q31" s="372"/>
      <c r="R31" s="368"/>
    </row>
    <row r="32" spans="1:18" ht="45" x14ac:dyDescent="0.2">
      <c r="A32" s="117">
        <v>23</v>
      </c>
      <c r="B32" s="117" t="s">
        <v>514</v>
      </c>
      <c r="C32" s="119" t="s">
        <v>515</v>
      </c>
      <c r="D32" s="120">
        <v>43970</v>
      </c>
      <c r="E32" s="120">
        <v>43987</v>
      </c>
      <c r="F32" s="117"/>
      <c r="G32" s="117">
        <v>3</v>
      </c>
      <c r="H32" s="117"/>
      <c r="I32" s="117"/>
      <c r="J32" s="117"/>
      <c r="K32" s="117">
        <v>250</v>
      </c>
      <c r="L32" s="117" t="s">
        <v>92</v>
      </c>
      <c r="M32" s="117" t="s">
        <v>274</v>
      </c>
      <c r="N32" s="370"/>
      <c r="O32" s="371"/>
      <c r="P32" s="371"/>
      <c r="Q32" s="372"/>
      <c r="R32" s="368"/>
    </row>
    <row r="33" spans="1:18" ht="45" x14ac:dyDescent="0.2">
      <c r="A33" s="117">
        <v>24</v>
      </c>
      <c r="B33" s="117" t="s">
        <v>514</v>
      </c>
      <c r="C33" s="119" t="s">
        <v>515</v>
      </c>
      <c r="D33" s="120">
        <v>43987</v>
      </c>
      <c r="E33" s="120">
        <v>43998</v>
      </c>
      <c r="F33" s="117"/>
      <c r="G33" s="117">
        <v>4</v>
      </c>
      <c r="H33" s="117"/>
      <c r="I33" s="117"/>
      <c r="J33" s="117"/>
      <c r="K33" s="117">
        <v>250</v>
      </c>
      <c r="L33" s="117" t="s">
        <v>92</v>
      </c>
      <c r="M33" s="117" t="s">
        <v>274</v>
      </c>
      <c r="N33" s="370"/>
      <c r="O33" s="371"/>
      <c r="P33" s="371"/>
      <c r="Q33" s="372"/>
      <c r="R33" s="368"/>
    </row>
    <row r="34" spans="1:18" ht="45" x14ac:dyDescent="0.2">
      <c r="A34" s="117">
        <v>25</v>
      </c>
      <c r="B34" s="117" t="s">
        <v>514</v>
      </c>
      <c r="C34" s="119" t="s">
        <v>515</v>
      </c>
      <c r="D34" s="120">
        <v>43998</v>
      </c>
      <c r="E34" s="120">
        <v>44005</v>
      </c>
      <c r="F34" s="117">
        <v>7</v>
      </c>
      <c r="G34" s="117">
        <v>1</v>
      </c>
      <c r="H34" s="117"/>
      <c r="I34" s="117"/>
      <c r="J34" s="117"/>
      <c r="K34" s="117">
        <v>250</v>
      </c>
      <c r="L34" s="117" t="s">
        <v>92</v>
      </c>
      <c r="M34" s="117" t="s">
        <v>274</v>
      </c>
      <c r="N34" s="357"/>
      <c r="O34" s="357"/>
      <c r="P34" s="357"/>
      <c r="Q34" s="357"/>
      <c r="R34" s="368"/>
    </row>
    <row r="35" spans="1:18" ht="45" x14ac:dyDescent="0.2">
      <c r="A35" s="117">
        <v>26</v>
      </c>
      <c r="B35" s="117" t="s">
        <v>514</v>
      </c>
      <c r="C35" s="119" t="s">
        <v>515</v>
      </c>
      <c r="D35" s="120">
        <v>44005</v>
      </c>
      <c r="E35" s="120">
        <v>44012</v>
      </c>
      <c r="F35" s="117"/>
      <c r="G35" s="117">
        <v>2</v>
      </c>
      <c r="H35" s="117"/>
      <c r="I35" s="117"/>
      <c r="J35" s="117"/>
      <c r="K35" s="117">
        <v>250</v>
      </c>
      <c r="L35" s="117" t="s">
        <v>92</v>
      </c>
      <c r="M35" s="117" t="s">
        <v>274</v>
      </c>
      <c r="N35" s="357"/>
      <c r="O35" s="357"/>
      <c r="P35" s="357"/>
      <c r="Q35" s="357"/>
      <c r="R35" s="368"/>
    </row>
    <row r="36" spans="1:18" ht="45" x14ac:dyDescent="0.2">
      <c r="A36" s="117">
        <v>27</v>
      </c>
      <c r="B36" s="117" t="s">
        <v>514</v>
      </c>
      <c r="C36" s="119" t="s">
        <v>515</v>
      </c>
      <c r="D36" s="120">
        <v>44012</v>
      </c>
      <c r="E36" s="120">
        <v>44015</v>
      </c>
      <c r="F36" s="117"/>
      <c r="G36" s="117">
        <v>3</v>
      </c>
      <c r="H36" s="117"/>
      <c r="I36" s="117"/>
      <c r="J36" s="117"/>
      <c r="K36" s="117">
        <v>250</v>
      </c>
      <c r="L36" s="117" t="s">
        <v>92</v>
      </c>
      <c r="M36" s="117" t="s">
        <v>274</v>
      </c>
      <c r="N36" s="350"/>
      <c r="O36" s="369"/>
      <c r="P36" s="369"/>
      <c r="Q36" s="351"/>
      <c r="R36" s="368"/>
    </row>
    <row r="37" spans="1:18" ht="45" x14ac:dyDescent="0.2">
      <c r="A37" s="117">
        <v>28</v>
      </c>
      <c r="B37" s="117" t="s">
        <v>514</v>
      </c>
      <c r="C37" s="119" t="s">
        <v>515</v>
      </c>
      <c r="D37" s="120">
        <v>44015</v>
      </c>
      <c r="E37" s="120">
        <v>44020</v>
      </c>
      <c r="F37" s="117"/>
      <c r="G37" s="117">
        <v>4</v>
      </c>
      <c r="H37" s="117"/>
      <c r="I37" s="117"/>
      <c r="J37" s="117"/>
      <c r="K37" s="117">
        <v>250</v>
      </c>
      <c r="L37" s="117" t="s">
        <v>92</v>
      </c>
      <c r="M37" s="117" t="s">
        <v>274</v>
      </c>
      <c r="N37" s="370"/>
      <c r="O37" s="371"/>
      <c r="P37" s="371"/>
      <c r="Q37" s="372"/>
      <c r="R37" s="368"/>
    </row>
    <row r="38" spans="1:18" ht="45" x14ac:dyDescent="0.2">
      <c r="A38" s="117">
        <v>29</v>
      </c>
      <c r="B38" s="117" t="s">
        <v>514</v>
      </c>
      <c r="C38" s="119" t="s">
        <v>515</v>
      </c>
      <c r="D38" s="120">
        <v>44020</v>
      </c>
      <c r="E38" s="120">
        <v>44025</v>
      </c>
      <c r="F38" s="117">
        <v>8</v>
      </c>
      <c r="G38" s="117">
        <v>1</v>
      </c>
      <c r="H38" s="117"/>
      <c r="I38" s="117"/>
      <c r="J38" s="117"/>
      <c r="K38" s="117">
        <v>250</v>
      </c>
      <c r="L38" s="117" t="s">
        <v>92</v>
      </c>
      <c r="M38" s="117" t="s">
        <v>274</v>
      </c>
      <c r="N38" s="370"/>
      <c r="O38" s="371"/>
      <c r="P38" s="371"/>
      <c r="Q38" s="372"/>
      <c r="R38" s="368"/>
    </row>
    <row r="39" spans="1:18" ht="45" x14ac:dyDescent="0.2">
      <c r="A39" s="117">
        <v>30</v>
      </c>
      <c r="B39" s="117" t="s">
        <v>514</v>
      </c>
      <c r="C39" s="119" t="s">
        <v>515</v>
      </c>
      <c r="D39" s="120">
        <v>44025</v>
      </c>
      <c r="E39" s="120">
        <v>44027</v>
      </c>
      <c r="F39" s="117"/>
      <c r="G39" s="117">
        <v>2</v>
      </c>
      <c r="H39" s="117"/>
      <c r="I39" s="117"/>
      <c r="J39" s="117"/>
      <c r="K39" s="117">
        <v>250</v>
      </c>
      <c r="L39" s="117" t="s">
        <v>92</v>
      </c>
      <c r="M39" s="117" t="s">
        <v>274</v>
      </c>
      <c r="N39" s="370"/>
      <c r="O39" s="371"/>
      <c r="P39" s="371"/>
      <c r="Q39" s="372"/>
      <c r="R39" s="368"/>
    </row>
    <row r="40" spans="1:18" ht="45" x14ac:dyDescent="0.2">
      <c r="A40" s="117">
        <v>31</v>
      </c>
      <c r="B40" s="117" t="s">
        <v>514</v>
      </c>
      <c r="C40" s="119" t="s">
        <v>515</v>
      </c>
      <c r="D40" s="120">
        <v>44027</v>
      </c>
      <c r="E40" s="120">
        <v>44033</v>
      </c>
      <c r="F40" s="117"/>
      <c r="G40" s="117">
        <v>3</v>
      </c>
      <c r="H40" s="117"/>
      <c r="I40" s="117"/>
      <c r="J40" s="117"/>
      <c r="K40" s="117">
        <v>250</v>
      </c>
      <c r="L40" s="117" t="s">
        <v>92</v>
      </c>
      <c r="M40" s="117" t="s">
        <v>274</v>
      </c>
      <c r="N40" s="370"/>
      <c r="O40" s="371"/>
      <c r="P40" s="371"/>
      <c r="Q40" s="372"/>
      <c r="R40" s="368"/>
    </row>
    <row r="41" spans="1:18" ht="45" x14ac:dyDescent="0.2">
      <c r="A41" s="117">
        <v>32</v>
      </c>
      <c r="B41" s="117" t="s">
        <v>514</v>
      </c>
      <c r="C41" s="119" t="s">
        <v>515</v>
      </c>
      <c r="D41" s="120">
        <v>44033</v>
      </c>
      <c r="E41" s="120">
        <v>44036</v>
      </c>
      <c r="F41" s="117"/>
      <c r="G41" s="117">
        <v>4</v>
      </c>
      <c r="H41" s="117"/>
      <c r="I41" s="117"/>
      <c r="J41" s="117"/>
      <c r="K41" s="117">
        <v>250</v>
      </c>
      <c r="L41" s="117" t="s">
        <v>92</v>
      </c>
      <c r="M41" s="117" t="s">
        <v>274</v>
      </c>
      <c r="N41" s="370"/>
      <c r="O41" s="371"/>
      <c r="P41" s="371"/>
      <c r="Q41" s="372"/>
      <c r="R41" s="368"/>
    </row>
    <row r="42" spans="1:18" ht="45" x14ac:dyDescent="0.2">
      <c r="A42" s="117">
        <v>33</v>
      </c>
      <c r="B42" s="117" t="s">
        <v>514</v>
      </c>
      <c r="C42" s="119" t="s">
        <v>515</v>
      </c>
      <c r="D42" s="120">
        <v>44036</v>
      </c>
      <c r="E42" s="120">
        <v>44043</v>
      </c>
      <c r="F42" s="117">
        <v>9</v>
      </c>
      <c r="G42" s="117">
        <v>1</v>
      </c>
      <c r="H42" s="117"/>
      <c r="I42" s="117"/>
      <c r="J42" s="117"/>
      <c r="K42" s="117">
        <v>250</v>
      </c>
      <c r="L42" s="117" t="s">
        <v>92</v>
      </c>
      <c r="M42" s="117" t="s">
        <v>274</v>
      </c>
      <c r="N42" s="370"/>
      <c r="O42" s="371"/>
      <c r="P42" s="371"/>
      <c r="Q42" s="372"/>
      <c r="R42" s="368" t="s">
        <v>521</v>
      </c>
    </row>
    <row r="43" spans="1:18" ht="45" x14ac:dyDescent="0.2">
      <c r="A43" s="117">
        <v>34</v>
      </c>
      <c r="B43" s="117" t="s">
        <v>514</v>
      </c>
      <c r="C43" s="119" t="s">
        <v>515</v>
      </c>
      <c r="D43" s="120">
        <v>44043</v>
      </c>
      <c r="E43" s="120">
        <v>44048</v>
      </c>
      <c r="F43" s="117"/>
      <c r="G43" s="117">
        <v>2</v>
      </c>
      <c r="H43" s="117"/>
      <c r="I43" s="117"/>
      <c r="J43" s="117"/>
      <c r="K43" s="117">
        <v>250</v>
      </c>
      <c r="L43" s="117" t="s">
        <v>92</v>
      </c>
      <c r="M43" s="117" t="s">
        <v>274</v>
      </c>
      <c r="N43" s="370"/>
      <c r="O43" s="371"/>
      <c r="P43" s="371"/>
      <c r="Q43" s="372"/>
      <c r="R43" s="368"/>
    </row>
    <row r="44" spans="1:18" ht="45" x14ac:dyDescent="0.2">
      <c r="A44" s="117">
        <v>35</v>
      </c>
      <c r="B44" s="117" t="s">
        <v>514</v>
      </c>
      <c r="C44" s="119" t="s">
        <v>515</v>
      </c>
      <c r="D44" s="120">
        <v>44048</v>
      </c>
      <c r="E44" s="120">
        <v>44055</v>
      </c>
      <c r="F44" s="117"/>
      <c r="G44" s="117">
        <v>3</v>
      </c>
      <c r="H44" s="117"/>
      <c r="I44" s="117"/>
      <c r="J44" s="117"/>
      <c r="K44" s="117">
        <v>250</v>
      </c>
      <c r="L44" s="117" t="s">
        <v>92</v>
      </c>
      <c r="M44" s="117" t="s">
        <v>274</v>
      </c>
      <c r="N44" s="370"/>
      <c r="O44" s="371"/>
      <c r="P44" s="371"/>
      <c r="Q44" s="372"/>
      <c r="R44" s="368"/>
    </row>
    <row r="45" spans="1:18" ht="45" x14ac:dyDescent="0.2">
      <c r="A45" s="117">
        <v>36</v>
      </c>
      <c r="B45" s="117" t="s">
        <v>514</v>
      </c>
      <c r="C45" s="119" t="s">
        <v>515</v>
      </c>
      <c r="D45" s="120">
        <v>44055</v>
      </c>
      <c r="E45" s="120">
        <v>44062</v>
      </c>
      <c r="F45" s="117"/>
      <c r="G45" s="117">
        <v>4</v>
      </c>
      <c r="H45" s="117"/>
      <c r="I45" s="117"/>
      <c r="J45" s="117"/>
      <c r="K45" s="117">
        <v>250</v>
      </c>
      <c r="L45" s="117" t="s">
        <v>92</v>
      </c>
      <c r="M45" s="117" t="s">
        <v>274</v>
      </c>
      <c r="N45" s="370"/>
      <c r="O45" s="371"/>
      <c r="P45" s="371"/>
      <c r="Q45" s="372"/>
      <c r="R45" s="368"/>
    </row>
    <row r="46" spans="1:18" ht="45" x14ac:dyDescent="0.2">
      <c r="A46" s="117">
        <v>37</v>
      </c>
      <c r="B46" s="117" t="s">
        <v>514</v>
      </c>
      <c r="C46" s="119" t="s">
        <v>515</v>
      </c>
      <c r="D46" s="120">
        <v>44062</v>
      </c>
      <c r="E46" s="120">
        <v>44064</v>
      </c>
      <c r="F46" s="117">
        <v>10</v>
      </c>
      <c r="G46" s="117">
        <v>1</v>
      </c>
      <c r="H46" s="117"/>
      <c r="I46" s="117"/>
      <c r="J46" s="117"/>
      <c r="K46" s="117">
        <v>250</v>
      </c>
      <c r="L46" s="117" t="s">
        <v>92</v>
      </c>
      <c r="M46" s="117" t="s">
        <v>274</v>
      </c>
      <c r="N46" s="357"/>
      <c r="O46" s="357"/>
      <c r="P46" s="357"/>
      <c r="Q46" s="357"/>
      <c r="R46" s="368"/>
    </row>
    <row r="47" spans="1:18" ht="45" x14ac:dyDescent="0.2">
      <c r="A47" s="117">
        <v>38</v>
      </c>
      <c r="B47" s="117" t="s">
        <v>514</v>
      </c>
      <c r="C47" s="119" t="s">
        <v>515</v>
      </c>
      <c r="D47" s="120">
        <v>44065</v>
      </c>
      <c r="E47" s="120">
        <v>44069</v>
      </c>
      <c r="F47" s="117"/>
      <c r="G47" s="117">
        <v>2</v>
      </c>
      <c r="H47" s="117"/>
      <c r="I47" s="117"/>
      <c r="J47" s="117"/>
      <c r="K47" s="117">
        <v>250</v>
      </c>
      <c r="L47" s="117" t="s">
        <v>92</v>
      </c>
      <c r="M47" s="117" t="s">
        <v>274</v>
      </c>
      <c r="N47" s="357"/>
      <c r="O47" s="357"/>
      <c r="P47" s="357"/>
      <c r="Q47" s="357"/>
      <c r="R47" s="368"/>
    </row>
    <row r="48" spans="1:18" ht="45" x14ac:dyDescent="0.2">
      <c r="A48" s="117">
        <v>39</v>
      </c>
      <c r="B48" s="117" t="s">
        <v>514</v>
      </c>
      <c r="C48" s="119" t="s">
        <v>515</v>
      </c>
      <c r="D48" s="120">
        <v>44069</v>
      </c>
      <c r="E48" s="120">
        <v>44074</v>
      </c>
      <c r="F48" s="117"/>
      <c r="G48" s="117">
        <v>3</v>
      </c>
      <c r="H48" s="117"/>
      <c r="I48" s="117"/>
      <c r="J48" s="117"/>
      <c r="K48" s="117">
        <v>250</v>
      </c>
      <c r="L48" s="117" t="s">
        <v>92</v>
      </c>
      <c r="M48" s="117" t="s">
        <v>274</v>
      </c>
      <c r="N48" s="350"/>
      <c r="O48" s="369"/>
      <c r="P48" s="369"/>
      <c r="Q48" s="351"/>
      <c r="R48" s="368"/>
    </row>
    <row r="49" spans="1:18" ht="45" x14ac:dyDescent="0.2">
      <c r="A49" s="117">
        <v>40</v>
      </c>
      <c r="B49" s="117" t="s">
        <v>514</v>
      </c>
      <c r="C49" s="119" t="s">
        <v>515</v>
      </c>
      <c r="D49" s="120">
        <v>44074</v>
      </c>
      <c r="E49" s="120">
        <v>44076</v>
      </c>
      <c r="F49" s="117"/>
      <c r="G49" s="117">
        <v>4</v>
      </c>
      <c r="H49" s="117"/>
      <c r="I49" s="117"/>
      <c r="J49" s="117"/>
      <c r="K49" s="117">
        <v>250</v>
      </c>
      <c r="L49" s="117" t="s">
        <v>92</v>
      </c>
      <c r="M49" s="117" t="s">
        <v>274</v>
      </c>
      <c r="N49" s="370"/>
      <c r="O49" s="371"/>
      <c r="P49" s="371"/>
      <c r="Q49" s="372"/>
      <c r="R49" s="368"/>
    </row>
    <row r="50" spans="1:18" ht="45" x14ac:dyDescent="0.2">
      <c r="A50" s="117">
        <v>41</v>
      </c>
      <c r="B50" s="117" t="s">
        <v>514</v>
      </c>
      <c r="C50" s="119" t="s">
        <v>515</v>
      </c>
      <c r="D50" s="120">
        <v>44076</v>
      </c>
      <c r="E50" s="120">
        <v>44081</v>
      </c>
      <c r="F50" s="117">
        <v>11</v>
      </c>
      <c r="G50" s="117">
        <v>1</v>
      </c>
      <c r="H50" s="117"/>
      <c r="I50" s="117"/>
      <c r="J50" s="117"/>
      <c r="K50" s="117">
        <v>250</v>
      </c>
      <c r="L50" s="117" t="s">
        <v>92</v>
      </c>
      <c r="M50" s="117" t="s">
        <v>274</v>
      </c>
      <c r="N50" s="370"/>
      <c r="O50" s="371"/>
      <c r="P50" s="371"/>
      <c r="Q50" s="372"/>
      <c r="R50" s="368"/>
    </row>
    <row r="51" spans="1:18" ht="45" x14ac:dyDescent="0.2">
      <c r="A51" s="117">
        <v>42</v>
      </c>
      <c r="B51" s="117" t="s">
        <v>514</v>
      </c>
      <c r="C51" s="119" t="s">
        <v>515</v>
      </c>
      <c r="D51" s="120">
        <v>44081</v>
      </c>
      <c r="E51" s="120">
        <v>44083</v>
      </c>
      <c r="F51" s="117"/>
      <c r="G51" s="117">
        <v>2</v>
      </c>
      <c r="H51" s="117"/>
      <c r="I51" s="117"/>
      <c r="J51" s="117"/>
      <c r="K51" s="117">
        <v>250</v>
      </c>
      <c r="L51" s="117" t="s">
        <v>92</v>
      </c>
      <c r="M51" s="117" t="s">
        <v>274</v>
      </c>
      <c r="N51" s="370"/>
      <c r="O51" s="371"/>
      <c r="P51" s="371"/>
      <c r="Q51" s="372"/>
      <c r="R51" s="368"/>
    </row>
    <row r="52" spans="1:18" ht="45" x14ac:dyDescent="0.2">
      <c r="A52" s="117">
        <v>43</v>
      </c>
      <c r="B52" s="117" t="s">
        <v>514</v>
      </c>
      <c r="C52" s="119" t="s">
        <v>515</v>
      </c>
      <c r="D52" s="120">
        <v>44083</v>
      </c>
      <c r="E52" s="120">
        <v>44084</v>
      </c>
      <c r="F52" s="117"/>
      <c r="G52" s="117">
        <v>3</v>
      </c>
      <c r="H52" s="117"/>
      <c r="I52" s="117"/>
      <c r="J52" s="117"/>
      <c r="K52" s="117">
        <v>250</v>
      </c>
      <c r="L52" s="117" t="s">
        <v>92</v>
      </c>
      <c r="M52" s="117" t="s">
        <v>274</v>
      </c>
      <c r="N52" s="370"/>
      <c r="O52" s="371"/>
      <c r="P52" s="371"/>
      <c r="Q52" s="372"/>
      <c r="R52" s="368"/>
    </row>
    <row r="53" spans="1:18" ht="45" x14ac:dyDescent="0.2">
      <c r="A53" s="117">
        <v>44</v>
      </c>
      <c r="B53" s="117" t="s">
        <v>514</v>
      </c>
      <c r="C53" s="119" t="s">
        <v>515</v>
      </c>
      <c r="D53" s="120">
        <v>44084</v>
      </c>
      <c r="E53" s="120">
        <v>44088</v>
      </c>
      <c r="F53" s="117"/>
      <c r="G53" s="117">
        <v>4</v>
      </c>
      <c r="H53" s="117"/>
      <c r="I53" s="117"/>
      <c r="J53" s="117"/>
      <c r="K53" s="117">
        <v>250</v>
      </c>
      <c r="L53" s="117" t="s">
        <v>92</v>
      </c>
      <c r="M53" s="117" t="s">
        <v>274</v>
      </c>
      <c r="N53" s="370"/>
      <c r="O53" s="371"/>
      <c r="P53" s="371"/>
      <c r="Q53" s="372"/>
      <c r="R53" s="368"/>
    </row>
    <row r="54" spans="1:18" ht="45" x14ac:dyDescent="0.2">
      <c r="A54" s="117">
        <v>45</v>
      </c>
      <c r="B54" s="117" t="s">
        <v>514</v>
      </c>
      <c r="C54" s="119" t="s">
        <v>515</v>
      </c>
      <c r="D54" s="120">
        <v>44088</v>
      </c>
      <c r="E54" s="120">
        <v>44090</v>
      </c>
      <c r="F54" s="117">
        <v>12</v>
      </c>
      <c r="G54" s="117">
        <v>1</v>
      </c>
      <c r="H54" s="117"/>
      <c r="I54" s="117"/>
      <c r="J54" s="117"/>
      <c r="K54" s="117">
        <v>250</v>
      </c>
      <c r="L54" s="117" t="s">
        <v>92</v>
      </c>
      <c r="M54" s="117" t="s">
        <v>274</v>
      </c>
      <c r="N54" s="370"/>
      <c r="O54" s="371"/>
      <c r="P54" s="371"/>
      <c r="Q54" s="372"/>
      <c r="R54" s="368"/>
    </row>
    <row r="55" spans="1:18" ht="45" x14ac:dyDescent="0.2">
      <c r="A55" s="117">
        <v>46</v>
      </c>
      <c r="B55" s="117" t="s">
        <v>514</v>
      </c>
      <c r="C55" s="119" t="s">
        <v>515</v>
      </c>
      <c r="D55" s="120">
        <v>44090</v>
      </c>
      <c r="E55" s="120">
        <v>44095</v>
      </c>
      <c r="F55" s="117"/>
      <c r="G55" s="117">
        <v>2</v>
      </c>
      <c r="H55" s="117"/>
      <c r="I55" s="117"/>
      <c r="J55" s="117"/>
      <c r="K55" s="117">
        <v>250</v>
      </c>
      <c r="L55" s="117" t="s">
        <v>92</v>
      </c>
      <c r="M55" s="117" t="s">
        <v>274</v>
      </c>
      <c r="N55" s="370"/>
      <c r="O55" s="371"/>
      <c r="P55" s="371"/>
      <c r="Q55" s="372"/>
      <c r="R55" s="368"/>
    </row>
    <row r="56" spans="1:18" ht="45" x14ac:dyDescent="0.2">
      <c r="A56" s="117">
        <v>47</v>
      </c>
      <c r="B56" s="117" t="s">
        <v>514</v>
      </c>
      <c r="C56" s="119" t="s">
        <v>515</v>
      </c>
      <c r="D56" s="120">
        <v>44095</v>
      </c>
      <c r="E56" s="120">
        <v>44098</v>
      </c>
      <c r="F56" s="117"/>
      <c r="G56" s="117">
        <v>3</v>
      </c>
      <c r="H56" s="117"/>
      <c r="I56" s="117"/>
      <c r="J56" s="117"/>
      <c r="K56" s="117">
        <v>250</v>
      </c>
      <c r="L56" s="117" t="s">
        <v>92</v>
      </c>
      <c r="M56" s="117" t="s">
        <v>274</v>
      </c>
      <c r="N56" s="370"/>
      <c r="O56" s="371"/>
      <c r="P56" s="371"/>
      <c r="Q56" s="372"/>
      <c r="R56" s="368"/>
    </row>
    <row r="57" spans="1:18" ht="45" x14ac:dyDescent="0.2">
      <c r="A57" s="117">
        <v>48</v>
      </c>
      <c r="B57" s="117" t="s">
        <v>514</v>
      </c>
      <c r="C57" s="119" t="s">
        <v>515</v>
      </c>
      <c r="D57" s="120">
        <v>44099</v>
      </c>
      <c r="E57" s="120">
        <v>44102</v>
      </c>
      <c r="F57" s="117"/>
      <c r="G57" s="117">
        <v>4</v>
      </c>
      <c r="H57" s="117"/>
      <c r="I57" s="117"/>
      <c r="J57" s="117"/>
      <c r="K57" s="117">
        <v>250</v>
      </c>
      <c r="L57" s="117" t="s">
        <v>92</v>
      </c>
      <c r="M57" s="117" t="s">
        <v>274</v>
      </c>
      <c r="N57" s="370"/>
      <c r="O57" s="371"/>
      <c r="P57" s="371"/>
      <c r="Q57" s="372"/>
      <c r="R57" s="368"/>
    </row>
    <row r="58" spans="1:18" ht="45" x14ac:dyDescent="0.2">
      <c r="A58" s="117">
        <v>49</v>
      </c>
      <c r="B58" s="117" t="s">
        <v>514</v>
      </c>
      <c r="C58" s="119" t="s">
        <v>515</v>
      </c>
      <c r="D58" s="120">
        <v>44103</v>
      </c>
      <c r="E58" s="120">
        <v>44105</v>
      </c>
      <c r="F58" s="117">
        <v>13</v>
      </c>
      <c r="G58" s="117">
        <v>1</v>
      </c>
      <c r="H58" s="117"/>
      <c r="I58" s="117"/>
      <c r="J58" s="117"/>
      <c r="K58" s="117">
        <v>250</v>
      </c>
      <c r="L58" s="117" t="s">
        <v>92</v>
      </c>
      <c r="M58" s="117" t="s">
        <v>274</v>
      </c>
      <c r="N58" s="357"/>
      <c r="O58" s="357"/>
      <c r="P58" s="357"/>
      <c r="Q58" s="357"/>
      <c r="R58" s="368" t="s">
        <v>521</v>
      </c>
    </row>
    <row r="59" spans="1:18" ht="45" x14ac:dyDescent="0.2">
      <c r="A59" s="117">
        <v>50</v>
      </c>
      <c r="B59" s="117" t="s">
        <v>514</v>
      </c>
      <c r="C59" s="119" t="s">
        <v>515</v>
      </c>
      <c r="D59" s="120">
        <v>44105</v>
      </c>
      <c r="E59" s="120">
        <v>44109</v>
      </c>
      <c r="F59" s="117"/>
      <c r="G59" s="117">
        <v>2</v>
      </c>
      <c r="H59" s="117"/>
      <c r="I59" s="117"/>
      <c r="J59" s="117"/>
      <c r="K59" s="117">
        <v>250</v>
      </c>
      <c r="L59" s="117" t="s">
        <v>92</v>
      </c>
      <c r="M59" s="117" t="s">
        <v>274</v>
      </c>
      <c r="N59" s="357"/>
      <c r="O59" s="357"/>
      <c r="P59" s="357"/>
      <c r="Q59" s="357"/>
      <c r="R59" s="368"/>
    </row>
    <row r="60" spans="1:18" ht="45" x14ac:dyDescent="0.2">
      <c r="A60" s="117">
        <v>51</v>
      </c>
      <c r="B60" s="117" t="s">
        <v>514</v>
      </c>
      <c r="C60" s="119" t="s">
        <v>515</v>
      </c>
      <c r="D60" s="120">
        <v>44109</v>
      </c>
      <c r="E60" s="120">
        <v>44112</v>
      </c>
      <c r="F60" s="117"/>
      <c r="G60" s="117">
        <v>3</v>
      </c>
      <c r="H60" s="117"/>
      <c r="I60" s="117"/>
      <c r="J60" s="117"/>
      <c r="K60" s="117">
        <v>250</v>
      </c>
      <c r="L60" s="117" t="s">
        <v>92</v>
      </c>
      <c r="M60" s="117" t="s">
        <v>274</v>
      </c>
      <c r="N60" s="350"/>
      <c r="O60" s="369"/>
      <c r="P60" s="369"/>
      <c r="Q60" s="351"/>
      <c r="R60" s="368"/>
    </row>
    <row r="61" spans="1:18" ht="45" x14ac:dyDescent="0.2">
      <c r="A61" s="117">
        <v>52</v>
      </c>
      <c r="B61" s="117" t="s">
        <v>514</v>
      </c>
      <c r="C61" s="119" t="s">
        <v>515</v>
      </c>
      <c r="D61" s="120">
        <v>44113</v>
      </c>
      <c r="E61" s="120">
        <v>44117</v>
      </c>
      <c r="F61" s="117"/>
      <c r="G61" s="117">
        <v>4</v>
      </c>
      <c r="H61" s="117"/>
      <c r="I61" s="117"/>
      <c r="J61" s="117"/>
      <c r="K61" s="117">
        <v>250</v>
      </c>
      <c r="L61" s="117" t="s">
        <v>92</v>
      </c>
      <c r="M61" s="117" t="s">
        <v>274</v>
      </c>
      <c r="N61" s="370"/>
      <c r="O61" s="371"/>
      <c r="P61" s="371"/>
      <c r="Q61" s="372"/>
      <c r="R61" s="368"/>
    </row>
    <row r="62" spans="1:18" ht="45" x14ac:dyDescent="0.2">
      <c r="A62" s="117">
        <v>53</v>
      </c>
      <c r="B62" s="117" t="s">
        <v>514</v>
      </c>
      <c r="C62" s="119" t="s">
        <v>515</v>
      </c>
      <c r="D62" s="120">
        <v>44117</v>
      </c>
      <c r="E62" s="120">
        <v>44120</v>
      </c>
      <c r="F62" s="117">
        <v>14</v>
      </c>
      <c r="G62" s="117">
        <v>1</v>
      </c>
      <c r="H62" s="117"/>
      <c r="I62" s="117"/>
      <c r="J62" s="117"/>
      <c r="K62" s="117">
        <v>250</v>
      </c>
      <c r="L62" s="117" t="s">
        <v>92</v>
      </c>
      <c r="M62" s="117" t="s">
        <v>274</v>
      </c>
      <c r="N62" s="370"/>
      <c r="O62" s="371"/>
      <c r="P62" s="371"/>
      <c r="Q62" s="372"/>
      <c r="R62" s="368"/>
    </row>
    <row r="63" spans="1:18" ht="45" x14ac:dyDescent="0.2">
      <c r="A63" s="117">
        <v>54</v>
      </c>
      <c r="B63" s="117" t="s">
        <v>514</v>
      </c>
      <c r="C63" s="119" t="s">
        <v>515</v>
      </c>
      <c r="D63" s="120">
        <v>44120</v>
      </c>
      <c r="E63" s="120">
        <v>44124</v>
      </c>
      <c r="F63" s="117"/>
      <c r="G63" s="117">
        <v>2</v>
      </c>
      <c r="H63" s="117"/>
      <c r="I63" s="117"/>
      <c r="J63" s="117"/>
      <c r="K63" s="117">
        <v>250</v>
      </c>
      <c r="L63" s="117" t="s">
        <v>92</v>
      </c>
      <c r="M63" s="117" t="s">
        <v>274</v>
      </c>
      <c r="N63" s="370"/>
      <c r="O63" s="371"/>
      <c r="P63" s="371"/>
      <c r="Q63" s="372"/>
      <c r="R63" s="368"/>
    </row>
    <row r="64" spans="1:18" ht="45" x14ac:dyDescent="0.2">
      <c r="A64" s="117">
        <v>55</v>
      </c>
      <c r="B64" s="117" t="s">
        <v>514</v>
      </c>
      <c r="C64" s="119" t="s">
        <v>515</v>
      </c>
      <c r="D64" s="120">
        <v>44124</v>
      </c>
      <c r="E64" s="120">
        <v>44126</v>
      </c>
      <c r="F64" s="117"/>
      <c r="G64" s="117">
        <v>3</v>
      </c>
      <c r="H64" s="117"/>
      <c r="I64" s="117"/>
      <c r="J64" s="117"/>
      <c r="K64" s="117">
        <v>250</v>
      </c>
      <c r="L64" s="117" t="s">
        <v>92</v>
      </c>
      <c r="M64" s="117" t="s">
        <v>274</v>
      </c>
      <c r="N64" s="370"/>
      <c r="O64" s="371"/>
      <c r="P64" s="371"/>
      <c r="Q64" s="372"/>
      <c r="R64" s="368"/>
    </row>
    <row r="65" spans="1:18" ht="45" x14ac:dyDescent="0.2">
      <c r="A65" s="117">
        <v>56</v>
      </c>
      <c r="B65" s="117" t="s">
        <v>514</v>
      </c>
      <c r="C65" s="119" t="s">
        <v>515</v>
      </c>
      <c r="D65" s="120">
        <v>44126</v>
      </c>
      <c r="E65" s="120">
        <v>44128</v>
      </c>
      <c r="F65" s="117"/>
      <c r="G65" s="117">
        <v>4</v>
      </c>
      <c r="H65" s="117"/>
      <c r="I65" s="117"/>
      <c r="J65" s="117"/>
      <c r="K65" s="117">
        <v>250</v>
      </c>
      <c r="L65" s="117" t="s">
        <v>92</v>
      </c>
      <c r="M65" s="117" t="s">
        <v>274</v>
      </c>
      <c r="N65" s="370"/>
      <c r="O65" s="371"/>
      <c r="P65" s="371"/>
      <c r="Q65" s="372"/>
      <c r="R65" s="368"/>
    </row>
    <row r="66" spans="1:18" ht="45" x14ac:dyDescent="0.2">
      <c r="A66" s="117">
        <v>57</v>
      </c>
      <c r="B66" s="117" t="s">
        <v>514</v>
      </c>
      <c r="C66" s="119" t="s">
        <v>515</v>
      </c>
      <c r="D66" s="120">
        <v>44128</v>
      </c>
      <c r="E66" s="120">
        <v>44131</v>
      </c>
      <c r="F66" s="117">
        <v>15</v>
      </c>
      <c r="G66" s="117">
        <v>1</v>
      </c>
      <c r="H66" s="117"/>
      <c r="I66" s="117"/>
      <c r="J66" s="117"/>
      <c r="K66" s="117">
        <v>250</v>
      </c>
      <c r="L66" s="117" t="s">
        <v>92</v>
      </c>
      <c r="M66" s="117" t="s">
        <v>274</v>
      </c>
      <c r="N66" s="370"/>
      <c r="O66" s="371"/>
      <c r="P66" s="371"/>
      <c r="Q66" s="372"/>
      <c r="R66" s="368"/>
    </row>
    <row r="67" spans="1:18" ht="45" x14ac:dyDescent="0.2">
      <c r="A67" s="117">
        <v>58</v>
      </c>
      <c r="B67" s="117" t="s">
        <v>514</v>
      </c>
      <c r="C67" s="119" t="s">
        <v>515</v>
      </c>
      <c r="D67" s="120">
        <v>44131</v>
      </c>
      <c r="E67" s="120">
        <v>44133</v>
      </c>
      <c r="F67" s="117"/>
      <c r="G67" s="117">
        <v>2</v>
      </c>
      <c r="H67" s="117"/>
      <c r="I67" s="117"/>
      <c r="J67" s="117"/>
      <c r="K67" s="117">
        <v>250</v>
      </c>
      <c r="L67" s="117" t="s">
        <v>92</v>
      </c>
      <c r="M67" s="117" t="s">
        <v>274</v>
      </c>
      <c r="N67" s="370"/>
      <c r="O67" s="371"/>
      <c r="P67" s="371"/>
      <c r="Q67" s="372"/>
      <c r="R67" s="368"/>
    </row>
    <row r="68" spans="1:18" ht="45" x14ac:dyDescent="0.2">
      <c r="A68" s="117">
        <v>59</v>
      </c>
      <c r="B68" s="117" t="s">
        <v>514</v>
      </c>
      <c r="C68" s="119" t="s">
        <v>515</v>
      </c>
      <c r="D68" s="120">
        <v>44133</v>
      </c>
      <c r="E68" s="120">
        <v>44139</v>
      </c>
      <c r="F68" s="117"/>
      <c r="G68" s="117">
        <v>3</v>
      </c>
      <c r="H68" s="117"/>
      <c r="I68" s="117"/>
      <c r="J68" s="117"/>
      <c r="K68" s="117">
        <v>250</v>
      </c>
      <c r="L68" s="117" t="s">
        <v>92</v>
      </c>
      <c r="M68" s="117" t="s">
        <v>274</v>
      </c>
      <c r="N68" s="370"/>
      <c r="O68" s="371"/>
      <c r="P68" s="371"/>
      <c r="Q68" s="372"/>
      <c r="R68" s="368"/>
    </row>
    <row r="69" spans="1:18" ht="45" x14ac:dyDescent="0.2">
      <c r="A69" s="117">
        <v>60</v>
      </c>
      <c r="B69" s="117" t="s">
        <v>514</v>
      </c>
      <c r="C69" s="119" t="s">
        <v>515</v>
      </c>
      <c r="D69" s="120">
        <v>44139</v>
      </c>
      <c r="E69" s="120">
        <v>44141</v>
      </c>
      <c r="F69" s="117"/>
      <c r="G69" s="117">
        <v>4</v>
      </c>
      <c r="H69" s="117"/>
      <c r="I69" s="117"/>
      <c r="J69" s="117"/>
      <c r="K69" s="117">
        <v>250</v>
      </c>
      <c r="L69" s="117" t="s">
        <v>92</v>
      </c>
      <c r="M69" s="117" t="s">
        <v>274</v>
      </c>
      <c r="N69" s="370"/>
      <c r="O69" s="371"/>
      <c r="P69" s="371"/>
      <c r="Q69" s="372"/>
      <c r="R69" s="368"/>
    </row>
    <row r="70" spans="1:18" ht="45" x14ac:dyDescent="0.2">
      <c r="A70" s="117">
        <v>61</v>
      </c>
      <c r="B70" s="117" t="s">
        <v>514</v>
      </c>
      <c r="C70" s="119" t="s">
        <v>515</v>
      </c>
      <c r="D70" s="120">
        <v>44141</v>
      </c>
      <c r="E70" s="120">
        <v>44145</v>
      </c>
      <c r="F70" s="117">
        <v>16</v>
      </c>
      <c r="G70" s="117">
        <v>1</v>
      </c>
      <c r="H70" s="117"/>
      <c r="I70" s="117"/>
      <c r="J70" s="117"/>
      <c r="K70" s="117">
        <v>250</v>
      </c>
      <c r="L70" s="117" t="s">
        <v>92</v>
      </c>
      <c r="M70" s="117" t="s">
        <v>274</v>
      </c>
      <c r="N70" s="357"/>
      <c r="O70" s="357"/>
      <c r="P70" s="357"/>
      <c r="Q70" s="357"/>
      <c r="R70" s="368"/>
    </row>
    <row r="71" spans="1:18" ht="45" x14ac:dyDescent="0.2">
      <c r="A71" s="117">
        <v>62</v>
      </c>
      <c r="B71" s="117" t="s">
        <v>514</v>
      </c>
      <c r="C71" s="119" t="s">
        <v>515</v>
      </c>
      <c r="D71" s="120">
        <v>44145</v>
      </c>
      <c r="E71" s="120">
        <v>44147</v>
      </c>
      <c r="F71" s="117"/>
      <c r="G71" s="117">
        <v>2</v>
      </c>
      <c r="H71" s="117"/>
      <c r="I71" s="117"/>
      <c r="J71" s="117"/>
      <c r="K71" s="117">
        <v>250</v>
      </c>
      <c r="L71" s="117" t="s">
        <v>92</v>
      </c>
      <c r="M71" s="117" t="s">
        <v>274</v>
      </c>
      <c r="N71" s="357"/>
      <c r="O71" s="357"/>
      <c r="P71" s="357"/>
      <c r="Q71" s="357"/>
      <c r="R71" s="368"/>
    </row>
    <row r="72" spans="1:18" ht="45" x14ac:dyDescent="0.2">
      <c r="A72" s="117">
        <v>63</v>
      </c>
      <c r="B72" s="117" t="s">
        <v>514</v>
      </c>
      <c r="C72" s="119" t="s">
        <v>515</v>
      </c>
      <c r="D72" s="120">
        <v>44148</v>
      </c>
      <c r="E72" s="120">
        <v>44152</v>
      </c>
      <c r="F72" s="117"/>
      <c r="G72" s="117">
        <v>3</v>
      </c>
      <c r="H72" s="117"/>
      <c r="I72" s="117"/>
      <c r="J72" s="117"/>
      <c r="K72" s="117">
        <v>250</v>
      </c>
      <c r="L72" s="117" t="s">
        <v>92</v>
      </c>
      <c r="M72" s="117" t="s">
        <v>274</v>
      </c>
      <c r="N72" s="350"/>
      <c r="O72" s="369"/>
      <c r="P72" s="369"/>
      <c r="Q72" s="351"/>
      <c r="R72" s="368"/>
    </row>
    <row r="73" spans="1:18" ht="45" x14ac:dyDescent="0.2">
      <c r="A73" s="117">
        <v>64</v>
      </c>
      <c r="B73" s="117" t="s">
        <v>514</v>
      </c>
      <c r="C73" s="119" t="s">
        <v>515</v>
      </c>
      <c r="D73" s="120">
        <v>44152</v>
      </c>
      <c r="E73" s="120">
        <v>44155</v>
      </c>
      <c r="F73" s="117"/>
      <c r="G73" s="117">
        <v>4</v>
      </c>
      <c r="H73" s="117"/>
      <c r="I73" s="117"/>
      <c r="J73" s="117"/>
      <c r="K73" s="117">
        <v>250</v>
      </c>
      <c r="L73" s="117" t="s">
        <v>92</v>
      </c>
      <c r="M73" s="117" t="s">
        <v>274</v>
      </c>
      <c r="N73" s="370"/>
      <c r="O73" s="371"/>
      <c r="P73" s="371"/>
      <c r="Q73" s="372"/>
      <c r="R73" s="368"/>
    </row>
    <row r="74" spans="1:18" ht="45" x14ac:dyDescent="0.2">
      <c r="A74" s="117">
        <v>65</v>
      </c>
      <c r="B74" s="117" t="s">
        <v>514</v>
      </c>
      <c r="C74" s="119" t="s">
        <v>515</v>
      </c>
      <c r="D74" s="120">
        <v>44155</v>
      </c>
      <c r="E74" s="120">
        <v>44159</v>
      </c>
      <c r="F74" s="117">
        <v>17</v>
      </c>
      <c r="G74" s="117">
        <v>1</v>
      </c>
      <c r="H74" s="117"/>
      <c r="I74" s="117"/>
      <c r="J74" s="117"/>
      <c r="K74" s="117">
        <v>250</v>
      </c>
      <c r="L74" s="117" t="s">
        <v>92</v>
      </c>
      <c r="M74" s="117" t="s">
        <v>274</v>
      </c>
      <c r="N74" s="370"/>
      <c r="O74" s="371"/>
      <c r="P74" s="371"/>
      <c r="Q74" s="372"/>
      <c r="R74" s="368" t="s">
        <v>522</v>
      </c>
    </row>
    <row r="75" spans="1:18" ht="45" x14ac:dyDescent="0.2">
      <c r="A75" s="117">
        <v>66</v>
      </c>
      <c r="B75" s="117" t="s">
        <v>514</v>
      </c>
      <c r="C75" s="119" t="s">
        <v>515</v>
      </c>
      <c r="D75" s="120">
        <v>44159</v>
      </c>
      <c r="E75" s="120">
        <v>44161</v>
      </c>
      <c r="F75" s="117"/>
      <c r="G75" s="117">
        <v>2</v>
      </c>
      <c r="H75" s="117"/>
      <c r="I75" s="117"/>
      <c r="J75" s="117"/>
      <c r="K75" s="117">
        <v>250</v>
      </c>
      <c r="L75" s="117" t="s">
        <v>92</v>
      </c>
      <c r="M75" s="117" t="s">
        <v>274</v>
      </c>
      <c r="N75" s="370"/>
      <c r="O75" s="371"/>
      <c r="P75" s="371"/>
      <c r="Q75" s="372"/>
      <c r="R75" s="368"/>
    </row>
    <row r="76" spans="1:18" ht="45" x14ac:dyDescent="0.2">
      <c r="A76" s="117">
        <v>67</v>
      </c>
      <c r="B76" s="117" t="s">
        <v>514</v>
      </c>
      <c r="C76" s="119" t="s">
        <v>515</v>
      </c>
      <c r="D76" s="120">
        <v>44161</v>
      </c>
      <c r="E76" s="120">
        <v>44165</v>
      </c>
      <c r="F76" s="117"/>
      <c r="G76" s="117">
        <v>3</v>
      </c>
      <c r="H76" s="117"/>
      <c r="I76" s="117"/>
      <c r="J76" s="117"/>
      <c r="K76" s="117">
        <v>250</v>
      </c>
      <c r="L76" s="117" t="s">
        <v>92</v>
      </c>
      <c r="M76" s="117" t="s">
        <v>274</v>
      </c>
      <c r="N76" s="370"/>
      <c r="O76" s="371"/>
      <c r="P76" s="371"/>
      <c r="Q76" s="372"/>
      <c r="R76" s="368"/>
    </row>
    <row r="77" spans="1:18" ht="45" x14ac:dyDescent="0.2">
      <c r="A77" s="117">
        <v>68</v>
      </c>
      <c r="B77" s="117" t="s">
        <v>514</v>
      </c>
      <c r="C77" s="119" t="s">
        <v>515</v>
      </c>
      <c r="D77" s="120">
        <v>44165</v>
      </c>
      <c r="E77" s="120">
        <v>44167</v>
      </c>
      <c r="F77" s="117"/>
      <c r="G77" s="117">
        <v>4</v>
      </c>
      <c r="H77" s="117"/>
      <c r="I77" s="117"/>
      <c r="J77" s="117"/>
      <c r="K77" s="117">
        <v>250</v>
      </c>
      <c r="L77" s="117" t="s">
        <v>92</v>
      </c>
      <c r="M77" s="117" t="s">
        <v>274</v>
      </c>
      <c r="N77" s="370"/>
      <c r="O77" s="371"/>
      <c r="P77" s="371"/>
      <c r="Q77" s="372"/>
      <c r="R77" s="368"/>
    </row>
    <row r="78" spans="1:18" ht="45" x14ac:dyDescent="0.2">
      <c r="A78" s="117">
        <v>69</v>
      </c>
      <c r="B78" s="117" t="s">
        <v>514</v>
      </c>
      <c r="C78" s="119" t="s">
        <v>515</v>
      </c>
      <c r="D78" s="120">
        <v>44167</v>
      </c>
      <c r="E78" s="120">
        <v>44169</v>
      </c>
      <c r="F78" s="117">
        <v>18</v>
      </c>
      <c r="G78" s="117">
        <v>1</v>
      </c>
      <c r="H78" s="117"/>
      <c r="I78" s="117"/>
      <c r="J78" s="117"/>
      <c r="K78" s="117">
        <v>250</v>
      </c>
      <c r="L78" s="117" t="s">
        <v>92</v>
      </c>
      <c r="M78" s="117" t="s">
        <v>274</v>
      </c>
      <c r="N78" s="370"/>
      <c r="O78" s="371"/>
      <c r="P78" s="371"/>
      <c r="Q78" s="372"/>
      <c r="R78" s="368"/>
    </row>
    <row r="79" spans="1:18" ht="45" x14ac:dyDescent="0.2">
      <c r="A79" s="117">
        <v>70</v>
      </c>
      <c r="B79" s="117" t="s">
        <v>514</v>
      </c>
      <c r="C79" s="119" t="s">
        <v>515</v>
      </c>
      <c r="D79" s="120">
        <v>44169</v>
      </c>
      <c r="E79" s="120">
        <v>44172</v>
      </c>
      <c r="F79" s="117"/>
      <c r="G79" s="117">
        <v>2</v>
      </c>
      <c r="H79" s="117"/>
      <c r="I79" s="117"/>
      <c r="J79" s="117"/>
      <c r="K79" s="117">
        <v>250</v>
      </c>
      <c r="L79" s="117" t="s">
        <v>92</v>
      </c>
      <c r="M79" s="117" t="s">
        <v>274</v>
      </c>
      <c r="N79" s="370"/>
      <c r="O79" s="371"/>
      <c r="P79" s="371"/>
      <c r="Q79" s="372"/>
      <c r="R79" s="368"/>
    </row>
    <row r="80" spans="1:18" ht="45" x14ac:dyDescent="0.2">
      <c r="A80" s="117">
        <v>71</v>
      </c>
      <c r="B80" s="117" t="s">
        <v>514</v>
      </c>
      <c r="C80" s="119" t="s">
        <v>515</v>
      </c>
      <c r="D80" s="120">
        <v>44172</v>
      </c>
      <c r="E80" s="120">
        <v>44176</v>
      </c>
      <c r="F80" s="117"/>
      <c r="G80" s="117">
        <v>3</v>
      </c>
      <c r="H80" s="117"/>
      <c r="I80" s="117"/>
      <c r="J80" s="117"/>
      <c r="K80" s="117">
        <v>250</v>
      </c>
      <c r="L80" s="117" t="s">
        <v>92</v>
      </c>
      <c r="M80" s="117" t="s">
        <v>274</v>
      </c>
      <c r="N80" s="370"/>
      <c r="O80" s="371"/>
      <c r="P80" s="371"/>
      <c r="Q80" s="372"/>
      <c r="R80" s="368"/>
    </row>
    <row r="81" spans="1:18" ht="45" x14ac:dyDescent="0.2">
      <c r="A81" s="117">
        <v>72</v>
      </c>
      <c r="B81" s="117" t="s">
        <v>514</v>
      </c>
      <c r="C81" s="119" t="s">
        <v>515</v>
      </c>
      <c r="D81" s="120">
        <v>44176</v>
      </c>
      <c r="E81" s="120">
        <v>44179</v>
      </c>
      <c r="F81" s="117"/>
      <c r="G81" s="117">
        <v>4</v>
      </c>
      <c r="H81" s="117"/>
      <c r="I81" s="117"/>
      <c r="J81" s="117"/>
      <c r="K81" s="117">
        <v>250</v>
      </c>
      <c r="L81" s="117" t="s">
        <v>92</v>
      </c>
      <c r="M81" s="117" t="s">
        <v>274</v>
      </c>
      <c r="N81" s="370"/>
      <c r="O81" s="371"/>
      <c r="P81" s="371"/>
      <c r="Q81" s="372"/>
      <c r="R81" s="368"/>
    </row>
    <row r="82" spans="1:18" ht="45" x14ac:dyDescent="0.2">
      <c r="A82" s="117">
        <v>73</v>
      </c>
      <c r="B82" s="117" t="s">
        <v>514</v>
      </c>
      <c r="C82" s="119" t="s">
        <v>515</v>
      </c>
      <c r="D82" s="120">
        <v>44179</v>
      </c>
      <c r="E82" s="120">
        <v>44181</v>
      </c>
      <c r="F82" s="117">
        <v>19</v>
      </c>
      <c r="G82" s="117">
        <v>1</v>
      </c>
      <c r="H82" s="117"/>
      <c r="I82" s="117"/>
      <c r="J82" s="117"/>
      <c r="K82" s="117">
        <v>250</v>
      </c>
      <c r="L82" s="117" t="s">
        <v>92</v>
      </c>
      <c r="M82" s="117" t="s">
        <v>274</v>
      </c>
      <c r="N82" s="357"/>
      <c r="O82" s="357"/>
      <c r="P82" s="357"/>
      <c r="Q82" s="357"/>
      <c r="R82" s="368"/>
    </row>
    <row r="83" spans="1:18" ht="45" x14ac:dyDescent="0.2">
      <c r="A83" s="117">
        <v>74</v>
      </c>
      <c r="B83" s="117" t="s">
        <v>514</v>
      </c>
      <c r="C83" s="119" t="s">
        <v>515</v>
      </c>
      <c r="D83" s="120">
        <v>44181</v>
      </c>
      <c r="E83" s="120">
        <v>44183</v>
      </c>
      <c r="F83" s="117"/>
      <c r="G83" s="117">
        <v>2</v>
      </c>
      <c r="H83" s="117"/>
      <c r="I83" s="117"/>
      <c r="J83" s="117"/>
      <c r="K83" s="117">
        <v>250</v>
      </c>
      <c r="L83" s="117" t="s">
        <v>92</v>
      </c>
      <c r="M83" s="117" t="s">
        <v>274</v>
      </c>
      <c r="N83" s="357"/>
      <c r="O83" s="357"/>
      <c r="P83" s="357"/>
      <c r="Q83" s="357"/>
      <c r="R83" s="368"/>
    </row>
    <row r="84" spans="1:18" ht="45" x14ac:dyDescent="0.2">
      <c r="A84" s="117">
        <v>75</v>
      </c>
      <c r="B84" s="117" t="s">
        <v>514</v>
      </c>
      <c r="C84" s="119" t="s">
        <v>515</v>
      </c>
      <c r="D84" s="120">
        <v>44183</v>
      </c>
      <c r="E84" s="120">
        <v>44187</v>
      </c>
      <c r="F84" s="117"/>
      <c r="G84" s="117">
        <v>3</v>
      </c>
      <c r="H84" s="117"/>
      <c r="I84" s="117"/>
      <c r="J84" s="117"/>
      <c r="K84" s="117">
        <v>146</v>
      </c>
      <c r="L84" s="117" t="s">
        <v>92</v>
      </c>
      <c r="M84" s="117" t="s">
        <v>274</v>
      </c>
      <c r="N84" s="350"/>
      <c r="O84" s="369"/>
      <c r="P84" s="369"/>
      <c r="Q84" s="351"/>
      <c r="R84" s="368"/>
    </row>
    <row r="85" spans="1:18" x14ac:dyDescent="0.2">
      <c r="A85" s="373" t="s">
        <v>160</v>
      </c>
      <c r="B85" s="373"/>
      <c r="C85" s="374" t="s">
        <v>523</v>
      </c>
      <c r="D85" s="374"/>
      <c r="E85" s="373" t="s">
        <v>162</v>
      </c>
      <c r="F85" s="373"/>
      <c r="G85" s="357" t="s">
        <v>163</v>
      </c>
      <c r="H85" s="357"/>
      <c r="I85" s="357"/>
      <c r="J85" s="357"/>
      <c r="K85" s="373" t="s">
        <v>164</v>
      </c>
      <c r="L85" s="373"/>
      <c r="M85" s="374" t="s">
        <v>304</v>
      </c>
      <c r="N85" s="374"/>
      <c r="O85" s="374"/>
      <c r="P85" s="374"/>
      <c r="Q85" s="374"/>
    </row>
    <row r="86" spans="1:18" x14ac:dyDescent="0.2">
      <c r="A86" s="373" t="s">
        <v>166</v>
      </c>
      <c r="B86" s="373"/>
      <c r="C86" s="374" t="s">
        <v>498</v>
      </c>
      <c r="D86" s="374"/>
      <c r="E86" s="373" t="s">
        <v>166</v>
      </c>
      <c r="F86" s="373"/>
      <c r="G86" s="357" t="s">
        <v>524</v>
      </c>
      <c r="H86" s="357"/>
      <c r="I86" s="357"/>
      <c r="J86" s="357"/>
      <c r="K86" s="373" t="s">
        <v>169</v>
      </c>
      <c r="L86" s="373"/>
      <c r="M86" s="374" t="s">
        <v>207</v>
      </c>
      <c r="N86" s="374"/>
      <c r="O86" s="374"/>
      <c r="P86" s="374"/>
      <c r="Q86" s="374"/>
    </row>
    <row r="87" spans="1:18" x14ac:dyDescent="0.2">
      <c r="A87" s="373" t="s">
        <v>171</v>
      </c>
      <c r="B87" s="373"/>
      <c r="C87" s="374"/>
      <c r="D87" s="374"/>
      <c r="E87" s="373" t="s">
        <v>171</v>
      </c>
      <c r="F87" s="373"/>
      <c r="G87" s="357"/>
      <c r="H87" s="357"/>
      <c r="I87" s="357"/>
      <c r="J87" s="357"/>
      <c r="K87" s="373" t="s">
        <v>171</v>
      </c>
      <c r="L87" s="373"/>
      <c r="M87" s="374"/>
      <c r="N87" s="374"/>
      <c r="O87" s="374"/>
      <c r="P87" s="374"/>
      <c r="Q87" s="374"/>
    </row>
    <row r="88" spans="1:18" x14ac:dyDescent="0.2">
      <c r="A88" s="373" t="s">
        <v>189</v>
      </c>
      <c r="B88" s="373"/>
      <c r="C88" s="375">
        <v>45635</v>
      </c>
      <c r="D88" s="374"/>
      <c r="E88" s="373" t="s">
        <v>189</v>
      </c>
      <c r="F88" s="373"/>
      <c r="G88" s="376">
        <v>45635</v>
      </c>
      <c r="H88" s="357"/>
      <c r="I88" s="357"/>
      <c r="J88" s="357"/>
      <c r="K88" s="373" t="s">
        <v>172</v>
      </c>
      <c r="L88" s="373"/>
      <c r="M88" s="375">
        <v>45635</v>
      </c>
      <c r="N88" s="374"/>
      <c r="O88" s="374"/>
      <c r="P88" s="374"/>
      <c r="Q88" s="374"/>
    </row>
  </sheetData>
  <mergeCells count="127">
    <mergeCell ref="A88:B88"/>
    <mergeCell ref="C88:D88"/>
    <mergeCell ref="E88:F88"/>
    <mergeCell ref="G88:J88"/>
    <mergeCell ref="K88:L88"/>
    <mergeCell ref="M88:Q88"/>
    <mergeCell ref="A87:B87"/>
    <mergeCell ref="C87:D87"/>
    <mergeCell ref="E87:F87"/>
    <mergeCell ref="G87:J87"/>
    <mergeCell ref="K87:L87"/>
    <mergeCell ref="M87:Q87"/>
    <mergeCell ref="N74:Q74"/>
    <mergeCell ref="R74:R84"/>
    <mergeCell ref="N75:Q75"/>
    <mergeCell ref="N76:Q76"/>
    <mergeCell ref="N77:Q77"/>
    <mergeCell ref="N78:Q78"/>
    <mergeCell ref="N79:Q79"/>
    <mergeCell ref="N80:Q80"/>
    <mergeCell ref="A86:B86"/>
    <mergeCell ref="C86:D86"/>
    <mergeCell ref="E86:F86"/>
    <mergeCell ref="G86:J86"/>
    <mergeCell ref="K86:L86"/>
    <mergeCell ref="M86:Q86"/>
    <mergeCell ref="N81:Q81"/>
    <mergeCell ref="N82:Q82"/>
    <mergeCell ref="N83:Q83"/>
    <mergeCell ref="N84:Q84"/>
    <mergeCell ref="A85:B85"/>
    <mergeCell ref="C85:D85"/>
    <mergeCell ref="E85:F85"/>
    <mergeCell ref="G85:J85"/>
    <mergeCell ref="K85:L85"/>
    <mergeCell ref="M85:Q85"/>
    <mergeCell ref="N66:Q66"/>
    <mergeCell ref="N67:Q67"/>
    <mergeCell ref="N68:Q68"/>
    <mergeCell ref="N69:Q69"/>
    <mergeCell ref="N70:Q70"/>
    <mergeCell ref="N71:Q71"/>
    <mergeCell ref="N57:Q57"/>
    <mergeCell ref="N58:Q58"/>
    <mergeCell ref="R58:R73"/>
    <mergeCell ref="N59:Q59"/>
    <mergeCell ref="N60:Q60"/>
    <mergeCell ref="N61:Q61"/>
    <mergeCell ref="N62:Q62"/>
    <mergeCell ref="N63:Q63"/>
    <mergeCell ref="N64:Q64"/>
    <mergeCell ref="N65:Q65"/>
    <mergeCell ref="N72:Q72"/>
    <mergeCell ref="N73:Q73"/>
    <mergeCell ref="N51:Q51"/>
    <mergeCell ref="N52:Q52"/>
    <mergeCell ref="N53:Q53"/>
    <mergeCell ref="N54:Q54"/>
    <mergeCell ref="N55:Q55"/>
    <mergeCell ref="N56:Q56"/>
    <mergeCell ref="N42:Q42"/>
    <mergeCell ref="R42:R57"/>
    <mergeCell ref="N43:Q43"/>
    <mergeCell ref="N44:Q44"/>
    <mergeCell ref="N45:Q45"/>
    <mergeCell ref="N46:Q46"/>
    <mergeCell ref="N47:Q47"/>
    <mergeCell ref="N48:Q48"/>
    <mergeCell ref="N49:Q49"/>
    <mergeCell ref="N50:Q50"/>
    <mergeCell ref="N38:Q38"/>
    <mergeCell ref="N39:Q39"/>
    <mergeCell ref="N40:Q40"/>
    <mergeCell ref="N41:Q41"/>
    <mergeCell ref="R26:R41"/>
    <mergeCell ref="N27:Q27"/>
    <mergeCell ref="N28:Q28"/>
    <mergeCell ref="N29:Q29"/>
    <mergeCell ref="N30:Q30"/>
    <mergeCell ref="N31:Q31"/>
    <mergeCell ref="N32:Q32"/>
    <mergeCell ref="N33:Q33"/>
    <mergeCell ref="N34:Q34"/>
    <mergeCell ref="N35:Q35"/>
    <mergeCell ref="N26:Q26"/>
    <mergeCell ref="N15:Q15"/>
    <mergeCell ref="N16:Q16"/>
    <mergeCell ref="N17:Q17"/>
    <mergeCell ref="N18:Q18"/>
    <mergeCell ref="N19:Q19"/>
    <mergeCell ref="N20:Q20"/>
    <mergeCell ref="N36:Q36"/>
    <mergeCell ref="N37:Q37"/>
    <mergeCell ref="R8:R9"/>
    <mergeCell ref="N10:Q10"/>
    <mergeCell ref="R10:R25"/>
    <mergeCell ref="N11:Q11"/>
    <mergeCell ref="N12:Q12"/>
    <mergeCell ref="N13:Q13"/>
    <mergeCell ref="N14:Q14"/>
    <mergeCell ref="N21:Q21"/>
    <mergeCell ref="N22:Q22"/>
    <mergeCell ref="N23:Q23"/>
    <mergeCell ref="N24:Q24"/>
    <mergeCell ref="N25:Q25"/>
    <mergeCell ref="A1:B4"/>
    <mergeCell ref="C1:M2"/>
    <mergeCell ref="N1:Q1"/>
    <mergeCell ref="N2:Q2"/>
    <mergeCell ref="C3:M4"/>
    <mergeCell ref="N3:Q3"/>
    <mergeCell ref="N4:Q4"/>
    <mergeCell ref="A8:A9"/>
    <mergeCell ref="B8:B9"/>
    <mergeCell ref="C8:C9"/>
    <mergeCell ref="D8:E8"/>
    <mergeCell ref="F8:J8"/>
    <mergeCell ref="K8:K9"/>
    <mergeCell ref="A5:C5"/>
    <mergeCell ref="D5:Q5"/>
    <mergeCell ref="A6:C6"/>
    <mergeCell ref="D6:Q6"/>
    <mergeCell ref="A7:B7"/>
    <mergeCell ref="D7:Q7"/>
    <mergeCell ref="L8:L9"/>
    <mergeCell ref="M8:M9"/>
    <mergeCell ref="N8:Q9"/>
  </mergeCells>
  <pageMargins left="0.7" right="0.7" top="0.75" bottom="0.75" header="0.3" footer="0.3"/>
  <pageSetup scale="89"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3B58-FB4A-4C2B-A543-81B3437002AD}">
  <dimension ref="A1:R114"/>
  <sheetViews>
    <sheetView topLeftCell="A102" zoomScale="106" zoomScaleNormal="106" workbookViewId="0">
      <selection activeCell="K120" sqref="K120"/>
    </sheetView>
  </sheetViews>
  <sheetFormatPr baseColWidth="10" defaultRowHeight="12.75" x14ac:dyDescent="0.2"/>
  <cols>
    <col min="1" max="1" width="6.75" style="121" customWidth="1"/>
    <col min="2" max="2" width="8.75" style="121" customWidth="1"/>
    <col min="3" max="3" width="37.375" style="121" customWidth="1"/>
    <col min="4" max="4" width="8.25" style="121" bestFit="1" customWidth="1"/>
    <col min="5" max="5" width="7.875" style="121" bestFit="1" customWidth="1"/>
    <col min="6" max="6" width="5.125" style="121" customWidth="1"/>
    <col min="7" max="7" width="6.75" style="121" customWidth="1"/>
    <col min="8" max="8" width="4.625" style="121" customWidth="1"/>
    <col min="9" max="9" width="6.75" style="121" customWidth="1"/>
    <col min="10" max="10" width="4" style="121" customWidth="1"/>
    <col min="11" max="11" width="4.5" style="121" customWidth="1"/>
    <col min="12" max="12" width="6" style="121" customWidth="1"/>
    <col min="13" max="13" width="8.75" style="121" customWidth="1"/>
    <col min="14" max="16" width="3.75" style="121" customWidth="1"/>
    <col min="17" max="17" width="5.625" style="121" customWidth="1"/>
    <col min="18" max="256" width="11" style="121"/>
    <col min="257" max="257" width="6.75" style="121" customWidth="1"/>
    <col min="258" max="258" width="8.75" style="121" customWidth="1"/>
    <col min="259" max="259" width="37.375" style="121" customWidth="1"/>
    <col min="260" max="260" width="8.25" style="121" bestFit="1" customWidth="1"/>
    <col min="261" max="261" width="7.875" style="121" bestFit="1" customWidth="1"/>
    <col min="262" max="262" width="5.125" style="121" customWidth="1"/>
    <col min="263" max="263" width="6.75" style="121" customWidth="1"/>
    <col min="264" max="264" width="4.625" style="121" customWidth="1"/>
    <col min="265" max="265" width="6.75" style="121" customWidth="1"/>
    <col min="266" max="266" width="4" style="121" customWidth="1"/>
    <col min="267" max="267" width="4.5" style="121" customWidth="1"/>
    <col min="268" max="268" width="6" style="121" customWidth="1"/>
    <col min="269" max="269" width="8.75" style="121" customWidth="1"/>
    <col min="270" max="272" width="3.75" style="121" customWidth="1"/>
    <col min="273" max="273" width="5.625" style="121" customWidth="1"/>
    <col min="274" max="512" width="11" style="121"/>
    <col min="513" max="513" width="6.75" style="121" customWidth="1"/>
    <col min="514" max="514" width="8.75" style="121" customWidth="1"/>
    <col min="515" max="515" width="37.375" style="121" customWidth="1"/>
    <col min="516" max="516" width="8.25" style="121" bestFit="1" customWidth="1"/>
    <col min="517" max="517" width="7.875" style="121" bestFit="1" customWidth="1"/>
    <col min="518" max="518" width="5.125" style="121" customWidth="1"/>
    <col min="519" max="519" width="6.75" style="121" customWidth="1"/>
    <col min="520" max="520" width="4.625" style="121" customWidth="1"/>
    <col min="521" max="521" width="6.75" style="121" customWidth="1"/>
    <col min="522" max="522" width="4" style="121" customWidth="1"/>
    <col min="523" max="523" width="4.5" style="121" customWidth="1"/>
    <col min="524" max="524" width="6" style="121" customWidth="1"/>
    <col min="525" max="525" width="8.75" style="121" customWidth="1"/>
    <col min="526" max="528" width="3.75" style="121" customWidth="1"/>
    <col min="529" max="529" width="5.625" style="121" customWidth="1"/>
    <col min="530" max="768" width="11" style="121"/>
    <col min="769" max="769" width="6.75" style="121" customWidth="1"/>
    <col min="770" max="770" width="8.75" style="121" customWidth="1"/>
    <col min="771" max="771" width="37.375" style="121" customWidth="1"/>
    <col min="772" max="772" width="8.25" style="121" bestFit="1" customWidth="1"/>
    <col min="773" max="773" width="7.875" style="121" bestFit="1" customWidth="1"/>
    <col min="774" max="774" width="5.125" style="121" customWidth="1"/>
    <col min="775" max="775" width="6.75" style="121" customWidth="1"/>
    <col min="776" max="776" width="4.625" style="121" customWidth="1"/>
    <col min="777" max="777" width="6.75" style="121" customWidth="1"/>
    <col min="778" max="778" width="4" style="121" customWidth="1"/>
    <col min="779" max="779" width="4.5" style="121" customWidth="1"/>
    <col min="780" max="780" width="6" style="121" customWidth="1"/>
    <col min="781" max="781" width="8.75" style="121" customWidth="1"/>
    <col min="782" max="784" width="3.75" style="121" customWidth="1"/>
    <col min="785" max="785" width="5.625" style="121" customWidth="1"/>
    <col min="786" max="1024" width="11" style="121"/>
    <col min="1025" max="1025" width="6.75" style="121" customWidth="1"/>
    <col min="1026" max="1026" width="8.75" style="121" customWidth="1"/>
    <col min="1027" max="1027" width="37.375" style="121" customWidth="1"/>
    <col min="1028" max="1028" width="8.25" style="121" bestFit="1" customWidth="1"/>
    <col min="1029" max="1029" width="7.875" style="121" bestFit="1" customWidth="1"/>
    <col min="1030" max="1030" width="5.125" style="121" customWidth="1"/>
    <col min="1031" max="1031" width="6.75" style="121" customWidth="1"/>
    <col min="1032" max="1032" width="4.625" style="121" customWidth="1"/>
    <col min="1033" max="1033" width="6.75" style="121" customWidth="1"/>
    <col min="1034" max="1034" width="4" style="121" customWidth="1"/>
    <col min="1035" max="1035" width="4.5" style="121" customWidth="1"/>
    <col min="1036" max="1036" width="6" style="121" customWidth="1"/>
    <col min="1037" max="1037" width="8.75" style="121" customWidth="1"/>
    <col min="1038" max="1040" width="3.75" style="121" customWidth="1"/>
    <col min="1041" max="1041" width="5.625" style="121" customWidth="1"/>
    <col min="1042" max="1280" width="11" style="121"/>
    <col min="1281" max="1281" width="6.75" style="121" customWidth="1"/>
    <col min="1282" max="1282" width="8.75" style="121" customWidth="1"/>
    <col min="1283" max="1283" width="37.375" style="121" customWidth="1"/>
    <col min="1284" max="1284" width="8.25" style="121" bestFit="1" customWidth="1"/>
    <col min="1285" max="1285" width="7.875" style="121" bestFit="1" customWidth="1"/>
    <col min="1286" max="1286" width="5.125" style="121" customWidth="1"/>
    <col min="1287" max="1287" width="6.75" style="121" customWidth="1"/>
    <col min="1288" max="1288" width="4.625" style="121" customWidth="1"/>
    <col min="1289" max="1289" width="6.75" style="121" customWidth="1"/>
    <col min="1290" max="1290" width="4" style="121" customWidth="1"/>
    <col min="1291" max="1291" width="4.5" style="121" customWidth="1"/>
    <col min="1292" max="1292" width="6" style="121" customWidth="1"/>
    <col min="1293" max="1293" width="8.75" style="121" customWidth="1"/>
    <col min="1294" max="1296" width="3.75" style="121" customWidth="1"/>
    <col min="1297" max="1297" width="5.625" style="121" customWidth="1"/>
    <col min="1298" max="1536" width="11" style="121"/>
    <col min="1537" max="1537" width="6.75" style="121" customWidth="1"/>
    <col min="1538" max="1538" width="8.75" style="121" customWidth="1"/>
    <col min="1539" max="1539" width="37.375" style="121" customWidth="1"/>
    <col min="1540" max="1540" width="8.25" style="121" bestFit="1" customWidth="1"/>
    <col min="1541" max="1541" width="7.875" style="121" bestFit="1" customWidth="1"/>
    <col min="1542" max="1542" width="5.125" style="121" customWidth="1"/>
    <col min="1543" max="1543" width="6.75" style="121" customWidth="1"/>
    <col min="1544" max="1544" width="4.625" style="121" customWidth="1"/>
    <col min="1545" max="1545" width="6.75" style="121" customWidth="1"/>
    <col min="1546" max="1546" width="4" style="121" customWidth="1"/>
    <col min="1547" max="1547" width="4.5" style="121" customWidth="1"/>
    <col min="1548" max="1548" width="6" style="121" customWidth="1"/>
    <col min="1549" max="1549" width="8.75" style="121" customWidth="1"/>
    <col min="1550" max="1552" width="3.75" style="121" customWidth="1"/>
    <col min="1553" max="1553" width="5.625" style="121" customWidth="1"/>
    <col min="1554" max="1792" width="11" style="121"/>
    <col min="1793" max="1793" width="6.75" style="121" customWidth="1"/>
    <col min="1794" max="1794" width="8.75" style="121" customWidth="1"/>
    <col min="1795" max="1795" width="37.375" style="121" customWidth="1"/>
    <col min="1796" max="1796" width="8.25" style="121" bestFit="1" customWidth="1"/>
    <col min="1797" max="1797" width="7.875" style="121" bestFit="1" customWidth="1"/>
    <col min="1798" max="1798" width="5.125" style="121" customWidth="1"/>
    <col min="1799" max="1799" width="6.75" style="121" customWidth="1"/>
    <col min="1800" max="1800" width="4.625" style="121" customWidth="1"/>
    <col min="1801" max="1801" width="6.75" style="121" customWidth="1"/>
    <col min="1802" max="1802" width="4" style="121" customWidth="1"/>
    <col min="1803" max="1803" width="4.5" style="121" customWidth="1"/>
    <col min="1804" max="1804" width="6" style="121" customWidth="1"/>
    <col min="1805" max="1805" width="8.75" style="121" customWidth="1"/>
    <col min="1806" max="1808" width="3.75" style="121" customWidth="1"/>
    <col min="1809" max="1809" width="5.625" style="121" customWidth="1"/>
    <col min="1810" max="2048" width="11" style="121"/>
    <col min="2049" max="2049" width="6.75" style="121" customWidth="1"/>
    <col min="2050" max="2050" width="8.75" style="121" customWidth="1"/>
    <col min="2051" max="2051" width="37.375" style="121" customWidth="1"/>
    <col min="2052" max="2052" width="8.25" style="121" bestFit="1" customWidth="1"/>
    <col min="2053" max="2053" width="7.875" style="121" bestFit="1" customWidth="1"/>
    <col min="2054" max="2054" width="5.125" style="121" customWidth="1"/>
    <col min="2055" max="2055" width="6.75" style="121" customWidth="1"/>
    <col min="2056" max="2056" width="4.625" style="121" customWidth="1"/>
    <col min="2057" max="2057" width="6.75" style="121" customWidth="1"/>
    <col min="2058" max="2058" width="4" style="121" customWidth="1"/>
    <col min="2059" max="2059" width="4.5" style="121" customWidth="1"/>
    <col min="2060" max="2060" width="6" style="121" customWidth="1"/>
    <col min="2061" max="2061" width="8.75" style="121" customWidth="1"/>
    <col min="2062" max="2064" width="3.75" style="121" customWidth="1"/>
    <col min="2065" max="2065" width="5.625" style="121" customWidth="1"/>
    <col min="2066" max="2304" width="11" style="121"/>
    <col min="2305" max="2305" width="6.75" style="121" customWidth="1"/>
    <col min="2306" max="2306" width="8.75" style="121" customWidth="1"/>
    <col min="2307" max="2307" width="37.375" style="121" customWidth="1"/>
    <col min="2308" max="2308" width="8.25" style="121" bestFit="1" customWidth="1"/>
    <col min="2309" max="2309" width="7.875" style="121" bestFit="1" customWidth="1"/>
    <col min="2310" max="2310" width="5.125" style="121" customWidth="1"/>
    <col min="2311" max="2311" width="6.75" style="121" customWidth="1"/>
    <col min="2312" max="2312" width="4.625" style="121" customWidth="1"/>
    <col min="2313" max="2313" width="6.75" style="121" customWidth="1"/>
    <col min="2314" max="2314" width="4" style="121" customWidth="1"/>
    <col min="2315" max="2315" width="4.5" style="121" customWidth="1"/>
    <col min="2316" max="2316" width="6" style="121" customWidth="1"/>
    <col min="2317" max="2317" width="8.75" style="121" customWidth="1"/>
    <col min="2318" max="2320" width="3.75" style="121" customWidth="1"/>
    <col min="2321" max="2321" width="5.625" style="121" customWidth="1"/>
    <col min="2322" max="2560" width="11" style="121"/>
    <col min="2561" max="2561" width="6.75" style="121" customWidth="1"/>
    <col min="2562" max="2562" width="8.75" style="121" customWidth="1"/>
    <col min="2563" max="2563" width="37.375" style="121" customWidth="1"/>
    <col min="2564" max="2564" width="8.25" style="121" bestFit="1" customWidth="1"/>
    <col min="2565" max="2565" width="7.875" style="121" bestFit="1" customWidth="1"/>
    <col min="2566" max="2566" width="5.125" style="121" customWidth="1"/>
    <col min="2567" max="2567" width="6.75" style="121" customWidth="1"/>
    <col min="2568" max="2568" width="4.625" style="121" customWidth="1"/>
    <col min="2569" max="2569" width="6.75" style="121" customWidth="1"/>
    <col min="2570" max="2570" width="4" style="121" customWidth="1"/>
    <col min="2571" max="2571" width="4.5" style="121" customWidth="1"/>
    <col min="2572" max="2572" width="6" style="121" customWidth="1"/>
    <col min="2573" max="2573" width="8.75" style="121" customWidth="1"/>
    <col min="2574" max="2576" width="3.75" style="121" customWidth="1"/>
    <col min="2577" max="2577" width="5.625" style="121" customWidth="1"/>
    <col min="2578" max="2816" width="11" style="121"/>
    <col min="2817" max="2817" width="6.75" style="121" customWidth="1"/>
    <col min="2818" max="2818" width="8.75" style="121" customWidth="1"/>
    <col min="2819" max="2819" width="37.375" style="121" customWidth="1"/>
    <col min="2820" max="2820" width="8.25" style="121" bestFit="1" customWidth="1"/>
    <col min="2821" max="2821" width="7.875" style="121" bestFit="1" customWidth="1"/>
    <col min="2822" max="2822" width="5.125" style="121" customWidth="1"/>
    <col min="2823" max="2823" width="6.75" style="121" customWidth="1"/>
    <col min="2824" max="2824" width="4.625" style="121" customWidth="1"/>
    <col min="2825" max="2825" width="6.75" style="121" customWidth="1"/>
    <col min="2826" max="2826" width="4" style="121" customWidth="1"/>
    <col min="2827" max="2827" width="4.5" style="121" customWidth="1"/>
    <col min="2828" max="2828" width="6" style="121" customWidth="1"/>
    <col min="2829" max="2829" width="8.75" style="121" customWidth="1"/>
    <col min="2830" max="2832" width="3.75" style="121" customWidth="1"/>
    <col min="2833" max="2833" width="5.625" style="121" customWidth="1"/>
    <col min="2834" max="3072" width="11" style="121"/>
    <col min="3073" max="3073" width="6.75" style="121" customWidth="1"/>
    <col min="3074" max="3074" width="8.75" style="121" customWidth="1"/>
    <col min="3075" max="3075" width="37.375" style="121" customWidth="1"/>
    <col min="3076" max="3076" width="8.25" style="121" bestFit="1" customWidth="1"/>
    <col min="3077" max="3077" width="7.875" style="121" bestFit="1" customWidth="1"/>
    <col min="3078" max="3078" width="5.125" style="121" customWidth="1"/>
    <col min="3079" max="3079" width="6.75" style="121" customWidth="1"/>
    <col min="3080" max="3080" width="4.625" style="121" customWidth="1"/>
    <col min="3081" max="3081" width="6.75" style="121" customWidth="1"/>
    <col min="3082" max="3082" width="4" style="121" customWidth="1"/>
    <col min="3083" max="3083" width="4.5" style="121" customWidth="1"/>
    <col min="3084" max="3084" width="6" style="121" customWidth="1"/>
    <col min="3085" max="3085" width="8.75" style="121" customWidth="1"/>
    <col min="3086" max="3088" width="3.75" style="121" customWidth="1"/>
    <col min="3089" max="3089" width="5.625" style="121" customWidth="1"/>
    <col min="3090" max="3328" width="11" style="121"/>
    <col min="3329" max="3329" width="6.75" style="121" customWidth="1"/>
    <col min="3330" max="3330" width="8.75" style="121" customWidth="1"/>
    <col min="3331" max="3331" width="37.375" style="121" customWidth="1"/>
    <col min="3332" max="3332" width="8.25" style="121" bestFit="1" customWidth="1"/>
    <col min="3333" max="3333" width="7.875" style="121" bestFit="1" customWidth="1"/>
    <col min="3334" max="3334" width="5.125" style="121" customWidth="1"/>
    <col min="3335" max="3335" width="6.75" style="121" customWidth="1"/>
    <col min="3336" max="3336" width="4.625" style="121" customWidth="1"/>
    <col min="3337" max="3337" width="6.75" style="121" customWidth="1"/>
    <col min="3338" max="3338" width="4" style="121" customWidth="1"/>
    <col min="3339" max="3339" width="4.5" style="121" customWidth="1"/>
    <col min="3340" max="3340" width="6" style="121" customWidth="1"/>
    <col min="3341" max="3341" width="8.75" style="121" customWidth="1"/>
    <col min="3342" max="3344" width="3.75" style="121" customWidth="1"/>
    <col min="3345" max="3345" width="5.625" style="121" customWidth="1"/>
    <col min="3346" max="3584" width="11" style="121"/>
    <col min="3585" max="3585" width="6.75" style="121" customWidth="1"/>
    <col min="3586" max="3586" width="8.75" style="121" customWidth="1"/>
    <col min="3587" max="3587" width="37.375" style="121" customWidth="1"/>
    <col min="3588" max="3588" width="8.25" style="121" bestFit="1" customWidth="1"/>
    <col min="3589" max="3589" width="7.875" style="121" bestFit="1" customWidth="1"/>
    <col min="3590" max="3590" width="5.125" style="121" customWidth="1"/>
    <col min="3591" max="3591" width="6.75" style="121" customWidth="1"/>
    <col min="3592" max="3592" width="4.625" style="121" customWidth="1"/>
    <col min="3593" max="3593" width="6.75" style="121" customWidth="1"/>
    <col min="3594" max="3594" width="4" style="121" customWidth="1"/>
    <col min="3595" max="3595" width="4.5" style="121" customWidth="1"/>
    <col min="3596" max="3596" width="6" style="121" customWidth="1"/>
    <col min="3597" max="3597" width="8.75" style="121" customWidth="1"/>
    <col min="3598" max="3600" width="3.75" style="121" customWidth="1"/>
    <col min="3601" max="3601" width="5.625" style="121" customWidth="1"/>
    <col min="3602" max="3840" width="11" style="121"/>
    <col min="3841" max="3841" width="6.75" style="121" customWidth="1"/>
    <col min="3842" max="3842" width="8.75" style="121" customWidth="1"/>
    <col min="3843" max="3843" width="37.375" style="121" customWidth="1"/>
    <col min="3844" max="3844" width="8.25" style="121" bestFit="1" customWidth="1"/>
    <col min="3845" max="3845" width="7.875" style="121" bestFit="1" customWidth="1"/>
    <col min="3846" max="3846" width="5.125" style="121" customWidth="1"/>
    <col min="3847" max="3847" width="6.75" style="121" customWidth="1"/>
    <col min="3848" max="3848" width="4.625" style="121" customWidth="1"/>
    <col min="3849" max="3849" width="6.75" style="121" customWidth="1"/>
    <col min="3850" max="3850" width="4" style="121" customWidth="1"/>
    <col min="3851" max="3851" width="4.5" style="121" customWidth="1"/>
    <col min="3852" max="3852" width="6" style="121" customWidth="1"/>
    <col min="3853" max="3853" width="8.75" style="121" customWidth="1"/>
    <col min="3854" max="3856" width="3.75" style="121" customWidth="1"/>
    <col min="3857" max="3857" width="5.625" style="121" customWidth="1"/>
    <col min="3858" max="4096" width="11" style="121"/>
    <col min="4097" max="4097" width="6.75" style="121" customWidth="1"/>
    <col min="4098" max="4098" width="8.75" style="121" customWidth="1"/>
    <col min="4099" max="4099" width="37.375" style="121" customWidth="1"/>
    <col min="4100" max="4100" width="8.25" style="121" bestFit="1" customWidth="1"/>
    <col min="4101" max="4101" width="7.875" style="121" bestFit="1" customWidth="1"/>
    <col min="4102" max="4102" width="5.125" style="121" customWidth="1"/>
    <col min="4103" max="4103" width="6.75" style="121" customWidth="1"/>
    <col min="4104" max="4104" width="4.625" style="121" customWidth="1"/>
    <col min="4105" max="4105" width="6.75" style="121" customWidth="1"/>
    <col min="4106" max="4106" width="4" style="121" customWidth="1"/>
    <col min="4107" max="4107" width="4.5" style="121" customWidth="1"/>
    <col min="4108" max="4108" width="6" style="121" customWidth="1"/>
    <col min="4109" max="4109" width="8.75" style="121" customWidth="1"/>
    <col min="4110" max="4112" width="3.75" style="121" customWidth="1"/>
    <col min="4113" max="4113" width="5.625" style="121" customWidth="1"/>
    <col min="4114" max="4352" width="11" style="121"/>
    <col min="4353" max="4353" width="6.75" style="121" customWidth="1"/>
    <col min="4354" max="4354" width="8.75" style="121" customWidth="1"/>
    <col min="4355" max="4355" width="37.375" style="121" customWidth="1"/>
    <col min="4356" max="4356" width="8.25" style="121" bestFit="1" customWidth="1"/>
    <col min="4357" max="4357" width="7.875" style="121" bestFit="1" customWidth="1"/>
    <col min="4358" max="4358" width="5.125" style="121" customWidth="1"/>
    <col min="4359" max="4359" width="6.75" style="121" customWidth="1"/>
    <col min="4360" max="4360" width="4.625" style="121" customWidth="1"/>
    <col min="4361" max="4361" width="6.75" style="121" customWidth="1"/>
    <col min="4362" max="4362" width="4" style="121" customWidth="1"/>
    <col min="4363" max="4363" width="4.5" style="121" customWidth="1"/>
    <col min="4364" max="4364" width="6" style="121" customWidth="1"/>
    <col min="4365" max="4365" width="8.75" style="121" customWidth="1"/>
    <col min="4366" max="4368" width="3.75" style="121" customWidth="1"/>
    <col min="4369" max="4369" width="5.625" style="121" customWidth="1"/>
    <col min="4370" max="4608" width="11" style="121"/>
    <col min="4609" max="4609" width="6.75" style="121" customWidth="1"/>
    <col min="4610" max="4610" width="8.75" style="121" customWidth="1"/>
    <col min="4611" max="4611" width="37.375" style="121" customWidth="1"/>
    <col min="4612" max="4612" width="8.25" style="121" bestFit="1" customWidth="1"/>
    <col min="4613" max="4613" width="7.875" style="121" bestFit="1" customWidth="1"/>
    <col min="4614" max="4614" width="5.125" style="121" customWidth="1"/>
    <col min="4615" max="4615" width="6.75" style="121" customWidth="1"/>
    <col min="4616" max="4616" width="4.625" style="121" customWidth="1"/>
    <col min="4617" max="4617" width="6.75" style="121" customWidth="1"/>
    <col min="4618" max="4618" width="4" style="121" customWidth="1"/>
    <col min="4619" max="4619" width="4.5" style="121" customWidth="1"/>
    <col min="4620" max="4620" width="6" style="121" customWidth="1"/>
    <col min="4621" max="4621" width="8.75" style="121" customWidth="1"/>
    <col min="4622" max="4624" width="3.75" style="121" customWidth="1"/>
    <col min="4625" max="4625" width="5.625" style="121" customWidth="1"/>
    <col min="4626" max="4864" width="11" style="121"/>
    <col min="4865" max="4865" width="6.75" style="121" customWidth="1"/>
    <col min="4866" max="4866" width="8.75" style="121" customWidth="1"/>
    <col min="4867" max="4867" width="37.375" style="121" customWidth="1"/>
    <col min="4868" max="4868" width="8.25" style="121" bestFit="1" customWidth="1"/>
    <col min="4869" max="4869" width="7.875" style="121" bestFit="1" customWidth="1"/>
    <col min="4870" max="4870" width="5.125" style="121" customWidth="1"/>
    <col min="4871" max="4871" width="6.75" style="121" customWidth="1"/>
    <col min="4872" max="4872" width="4.625" style="121" customWidth="1"/>
    <col min="4873" max="4873" width="6.75" style="121" customWidth="1"/>
    <col min="4874" max="4874" width="4" style="121" customWidth="1"/>
    <col min="4875" max="4875" width="4.5" style="121" customWidth="1"/>
    <col min="4876" max="4876" width="6" style="121" customWidth="1"/>
    <col min="4877" max="4877" width="8.75" style="121" customWidth="1"/>
    <col min="4878" max="4880" width="3.75" style="121" customWidth="1"/>
    <col min="4881" max="4881" width="5.625" style="121" customWidth="1"/>
    <col min="4882" max="5120" width="11" style="121"/>
    <col min="5121" max="5121" width="6.75" style="121" customWidth="1"/>
    <col min="5122" max="5122" width="8.75" style="121" customWidth="1"/>
    <col min="5123" max="5123" width="37.375" style="121" customWidth="1"/>
    <col min="5124" max="5124" width="8.25" style="121" bestFit="1" customWidth="1"/>
    <col min="5125" max="5125" width="7.875" style="121" bestFit="1" customWidth="1"/>
    <col min="5126" max="5126" width="5.125" style="121" customWidth="1"/>
    <col min="5127" max="5127" width="6.75" style="121" customWidth="1"/>
    <col min="5128" max="5128" width="4.625" style="121" customWidth="1"/>
    <col min="5129" max="5129" width="6.75" style="121" customWidth="1"/>
    <col min="5130" max="5130" width="4" style="121" customWidth="1"/>
    <col min="5131" max="5131" width="4.5" style="121" customWidth="1"/>
    <col min="5132" max="5132" width="6" style="121" customWidth="1"/>
    <col min="5133" max="5133" width="8.75" style="121" customWidth="1"/>
    <col min="5134" max="5136" width="3.75" style="121" customWidth="1"/>
    <col min="5137" max="5137" width="5.625" style="121" customWidth="1"/>
    <col min="5138" max="5376" width="11" style="121"/>
    <col min="5377" max="5377" width="6.75" style="121" customWidth="1"/>
    <col min="5378" max="5378" width="8.75" style="121" customWidth="1"/>
    <col min="5379" max="5379" width="37.375" style="121" customWidth="1"/>
    <col min="5380" max="5380" width="8.25" style="121" bestFit="1" customWidth="1"/>
    <col min="5381" max="5381" width="7.875" style="121" bestFit="1" customWidth="1"/>
    <col min="5382" max="5382" width="5.125" style="121" customWidth="1"/>
    <col min="5383" max="5383" width="6.75" style="121" customWidth="1"/>
    <col min="5384" max="5384" width="4.625" style="121" customWidth="1"/>
    <col min="5385" max="5385" width="6.75" style="121" customWidth="1"/>
    <col min="5386" max="5386" width="4" style="121" customWidth="1"/>
    <col min="5387" max="5387" width="4.5" style="121" customWidth="1"/>
    <col min="5388" max="5388" width="6" style="121" customWidth="1"/>
    <col min="5389" max="5389" width="8.75" style="121" customWidth="1"/>
    <col min="5390" max="5392" width="3.75" style="121" customWidth="1"/>
    <col min="5393" max="5393" width="5.625" style="121" customWidth="1"/>
    <col min="5394" max="5632" width="11" style="121"/>
    <col min="5633" max="5633" width="6.75" style="121" customWidth="1"/>
    <col min="5634" max="5634" width="8.75" style="121" customWidth="1"/>
    <col min="5635" max="5635" width="37.375" style="121" customWidth="1"/>
    <col min="5636" max="5636" width="8.25" style="121" bestFit="1" customWidth="1"/>
    <col min="5637" max="5637" width="7.875" style="121" bestFit="1" customWidth="1"/>
    <col min="5638" max="5638" width="5.125" style="121" customWidth="1"/>
    <col min="5639" max="5639" width="6.75" style="121" customWidth="1"/>
    <col min="5640" max="5640" width="4.625" style="121" customWidth="1"/>
    <col min="5641" max="5641" width="6.75" style="121" customWidth="1"/>
    <col min="5642" max="5642" width="4" style="121" customWidth="1"/>
    <col min="5643" max="5643" width="4.5" style="121" customWidth="1"/>
    <col min="5644" max="5644" width="6" style="121" customWidth="1"/>
    <col min="5645" max="5645" width="8.75" style="121" customWidth="1"/>
    <col min="5646" max="5648" width="3.75" style="121" customWidth="1"/>
    <col min="5649" max="5649" width="5.625" style="121" customWidth="1"/>
    <col min="5650" max="5888" width="11" style="121"/>
    <col min="5889" max="5889" width="6.75" style="121" customWidth="1"/>
    <col min="5890" max="5890" width="8.75" style="121" customWidth="1"/>
    <col min="5891" max="5891" width="37.375" style="121" customWidth="1"/>
    <col min="5892" max="5892" width="8.25" style="121" bestFit="1" customWidth="1"/>
    <col min="5893" max="5893" width="7.875" style="121" bestFit="1" customWidth="1"/>
    <col min="5894" max="5894" width="5.125" style="121" customWidth="1"/>
    <col min="5895" max="5895" width="6.75" style="121" customWidth="1"/>
    <col min="5896" max="5896" width="4.625" style="121" customWidth="1"/>
    <col min="5897" max="5897" width="6.75" style="121" customWidth="1"/>
    <col min="5898" max="5898" width="4" style="121" customWidth="1"/>
    <col min="5899" max="5899" width="4.5" style="121" customWidth="1"/>
    <col min="5900" max="5900" width="6" style="121" customWidth="1"/>
    <col min="5901" max="5901" width="8.75" style="121" customWidth="1"/>
    <col min="5902" max="5904" width="3.75" style="121" customWidth="1"/>
    <col min="5905" max="5905" width="5.625" style="121" customWidth="1"/>
    <col min="5906" max="6144" width="11" style="121"/>
    <col min="6145" max="6145" width="6.75" style="121" customWidth="1"/>
    <col min="6146" max="6146" width="8.75" style="121" customWidth="1"/>
    <col min="6147" max="6147" width="37.375" style="121" customWidth="1"/>
    <col min="6148" max="6148" width="8.25" style="121" bestFit="1" customWidth="1"/>
    <col min="6149" max="6149" width="7.875" style="121" bestFit="1" customWidth="1"/>
    <col min="6150" max="6150" width="5.125" style="121" customWidth="1"/>
    <col min="6151" max="6151" width="6.75" style="121" customWidth="1"/>
    <col min="6152" max="6152" width="4.625" style="121" customWidth="1"/>
    <col min="6153" max="6153" width="6.75" style="121" customWidth="1"/>
    <col min="6154" max="6154" width="4" style="121" customWidth="1"/>
    <col min="6155" max="6155" width="4.5" style="121" customWidth="1"/>
    <col min="6156" max="6156" width="6" style="121" customWidth="1"/>
    <col min="6157" max="6157" width="8.75" style="121" customWidth="1"/>
    <col min="6158" max="6160" width="3.75" style="121" customWidth="1"/>
    <col min="6161" max="6161" width="5.625" style="121" customWidth="1"/>
    <col min="6162" max="6400" width="11" style="121"/>
    <col min="6401" max="6401" width="6.75" style="121" customWidth="1"/>
    <col min="6402" max="6402" width="8.75" style="121" customWidth="1"/>
    <col min="6403" max="6403" width="37.375" style="121" customWidth="1"/>
    <col min="6404" max="6404" width="8.25" style="121" bestFit="1" customWidth="1"/>
    <col min="6405" max="6405" width="7.875" style="121" bestFit="1" customWidth="1"/>
    <col min="6406" max="6406" width="5.125" style="121" customWidth="1"/>
    <col min="6407" max="6407" width="6.75" style="121" customWidth="1"/>
    <col min="6408" max="6408" width="4.625" style="121" customWidth="1"/>
    <col min="6409" max="6409" width="6.75" style="121" customWidth="1"/>
    <col min="6410" max="6410" width="4" style="121" customWidth="1"/>
    <col min="6411" max="6411" width="4.5" style="121" customWidth="1"/>
    <col min="6412" max="6412" width="6" style="121" customWidth="1"/>
    <col min="6413" max="6413" width="8.75" style="121" customWidth="1"/>
    <col min="6414" max="6416" width="3.75" style="121" customWidth="1"/>
    <col min="6417" max="6417" width="5.625" style="121" customWidth="1"/>
    <col min="6418" max="6656" width="11" style="121"/>
    <col min="6657" max="6657" width="6.75" style="121" customWidth="1"/>
    <col min="6658" max="6658" width="8.75" style="121" customWidth="1"/>
    <col min="6659" max="6659" width="37.375" style="121" customWidth="1"/>
    <col min="6660" max="6660" width="8.25" style="121" bestFit="1" customWidth="1"/>
    <col min="6661" max="6661" width="7.875" style="121" bestFit="1" customWidth="1"/>
    <col min="6662" max="6662" width="5.125" style="121" customWidth="1"/>
    <col min="6663" max="6663" width="6.75" style="121" customWidth="1"/>
    <col min="6664" max="6664" width="4.625" style="121" customWidth="1"/>
    <col min="6665" max="6665" width="6.75" style="121" customWidth="1"/>
    <col min="6666" max="6666" width="4" style="121" customWidth="1"/>
    <col min="6667" max="6667" width="4.5" style="121" customWidth="1"/>
    <col min="6668" max="6668" width="6" style="121" customWidth="1"/>
    <col min="6669" max="6669" width="8.75" style="121" customWidth="1"/>
    <col min="6670" max="6672" width="3.75" style="121" customWidth="1"/>
    <col min="6673" max="6673" width="5.625" style="121" customWidth="1"/>
    <col min="6674" max="6912" width="11" style="121"/>
    <col min="6913" max="6913" width="6.75" style="121" customWidth="1"/>
    <col min="6914" max="6914" width="8.75" style="121" customWidth="1"/>
    <col min="6915" max="6915" width="37.375" style="121" customWidth="1"/>
    <col min="6916" max="6916" width="8.25" style="121" bestFit="1" customWidth="1"/>
    <col min="6917" max="6917" width="7.875" style="121" bestFit="1" customWidth="1"/>
    <col min="6918" max="6918" width="5.125" style="121" customWidth="1"/>
    <col min="6919" max="6919" width="6.75" style="121" customWidth="1"/>
    <col min="6920" max="6920" width="4.625" style="121" customWidth="1"/>
    <col min="6921" max="6921" width="6.75" style="121" customWidth="1"/>
    <col min="6922" max="6922" width="4" style="121" customWidth="1"/>
    <col min="6923" max="6923" width="4.5" style="121" customWidth="1"/>
    <col min="6924" max="6924" width="6" style="121" customWidth="1"/>
    <col min="6925" max="6925" width="8.75" style="121" customWidth="1"/>
    <col min="6926" max="6928" width="3.75" style="121" customWidth="1"/>
    <col min="6929" max="6929" width="5.625" style="121" customWidth="1"/>
    <col min="6930" max="7168" width="11" style="121"/>
    <col min="7169" max="7169" width="6.75" style="121" customWidth="1"/>
    <col min="7170" max="7170" width="8.75" style="121" customWidth="1"/>
    <col min="7171" max="7171" width="37.375" style="121" customWidth="1"/>
    <col min="7172" max="7172" width="8.25" style="121" bestFit="1" customWidth="1"/>
    <col min="7173" max="7173" width="7.875" style="121" bestFit="1" customWidth="1"/>
    <col min="7174" max="7174" width="5.125" style="121" customWidth="1"/>
    <col min="7175" max="7175" width="6.75" style="121" customWidth="1"/>
    <col min="7176" max="7176" width="4.625" style="121" customWidth="1"/>
    <col min="7177" max="7177" width="6.75" style="121" customWidth="1"/>
    <col min="7178" max="7178" width="4" style="121" customWidth="1"/>
    <col min="7179" max="7179" width="4.5" style="121" customWidth="1"/>
    <col min="7180" max="7180" width="6" style="121" customWidth="1"/>
    <col min="7181" max="7181" width="8.75" style="121" customWidth="1"/>
    <col min="7182" max="7184" width="3.75" style="121" customWidth="1"/>
    <col min="7185" max="7185" width="5.625" style="121" customWidth="1"/>
    <col min="7186" max="7424" width="11" style="121"/>
    <col min="7425" max="7425" width="6.75" style="121" customWidth="1"/>
    <col min="7426" max="7426" width="8.75" style="121" customWidth="1"/>
    <col min="7427" max="7427" width="37.375" style="121" customWidth="1"/>
    <col min="7428" max="7428" width="8.25" style="121" bestFit="1" customWidth="1"/>
    <col min="7429" max="7429" width="7.875" style="121" bestFit="1" customWidth="1"/>
    <col min="7430" max="7430" width="5.125" style="121" customWidth="1"/>
    <col min="7431" max="7431" width="6.75" style="121" customWidth="1"/>
    <col min="7432" max="7432" width="4.625" style="121" customWidth="1"/>
    <col min="7433" max="7433" width="6.75" style="121" customWidth="1"/>
    <col min="7434" max="7434" width="4" style="121" customWidth="1"/>
    <col min="7435" max="7435" width="4.5" style="121" customWidth="1"/>
    <col min="7436" max="7436" width="6" style="121" customWidth="1"/>
    <col min="7437" max="7437" width="8.75" style="121" customWidth="1"/>
    <col min="7438" max="7440" width="3.75" style="121" customWidth="1"/>
    <col min="7441" max="7441" width="5.625" style="121" customWidth="1"/>
    <col min="7442" max="7680" width="11" style="121"/>
    <col min="7681" max="7681" width="6.75" style="121" customWidth="1"/>
    <col min="7682" max="7682" width="8.75" style="121" customWidth="1"/>
    <col min="7683" max="7683" width="37.375" style="121" customWidth="1"/>
    <col min="7684" max="7684" width="8.25" style="121" bestFit="1" customWidth="1"/>
    <col min="7685" max="7685" width="7.875" style="121" bestFit="1" customWidth="1"/>
    <col min="7686" max="7686" width="5.125" style="121" customWidth="1"/>
    <col min="7687" max="7687" width="6.75" style="121" customWidth="1"/>
    <col min="7688" max="7688" width="4.625" style="121" customWidth="1"/>
    <col min="7689" max="7689" width="6.75" style="121" customWidth="1"/>
    <col min="7690" max="7690" width="4" style="121" customWidth="1"/>
    <col min="7691" max="7691" width="4.5" style="121" customWidth="1"/>
    <col min="7692" max="7692" width="6" style="121" customWidth="1"/>
    <col min="7693" max="7693" width="8.75" style="121" customWidth="1"/>
    <col min="7694" max="7696" width="3.75" style="121" customWidth="1"/>
    <col min="7697" max="7697" width="5.625" style="121" customWidth="1"/>
    <col min="7698" max="7936" width="11" style="121"/>
    <col min="7937" max="7937" width="6.75" style="121" customWidth="1"/>
    <col min="7938" max="7938" width="8.75" style="121" customWidth="1"/>
    <col min="7939" max="7939" width="37.375" style="121" customWidth="1"/>
    <col min="7940" max="7940" width="8.25" style="121" bestFit="1" customWidth="1"/>
    <col min="7941" max="7941" width="7.875" style="121" bestFit="1" customWidth="1"/>
    <col min="7942" max="7942" width="5.125" style="121" customWidth="1"/>
    <col min="7943" max="7943" width="6.75" style="121" customWidth="1"/>
    <col min="7944" max="7944" width="4.625" style="121" customWidth="1"/>
    <col min="7945" max="7945" width="6.75" style="121" customWidth="1"/>
    <col min="7946" max="7946" width="4" style="121" customWidth="1"/>
    <col min="7947" max="7947" width="4.5" style="121" customWidth="1"/>
    <col min="7948" max="7948" width="6" style="121" customWidth="1"/>
    <col min="7949" max="7949" width="8.75" style="121" customWidth="1"/>
    <col min="7950" max="7952" width="3.75" style="121" customWidth="1"/>
    <col min="7953" max="7953" width="5.625" style="121" customWidth="1"/>
    <col min="7954" max="8192" width="11" style="121"/>
    <col min="8193" max="8193" width="6.75" style="121" customWidth="1"/>
    <col min="8194" max="8194" width="8.75" style="121" customWidth="1"/>
    <col min="8195" max="8195" width="37.375" style="121" customWidth="1"/>
    <col min="8196" max="8196" width="8.25" style="121" bestFit="1" customWidth="1"/>
    <col min="8197" max="8197" width="7.875" style="121" bestFit="1" customWidth="1"/>
    <col min="8198" max="8198" width="5.125" style="121" customWidth="1"/>
    <col min="8199" max="8199" width="6.75" style="121" customWidth="1"/>
    <col min="8200" max="8200" width="4.625" style="121" customWidth="1"/>
    <col min="8201" max="8201" width="6.75" style="121" customWidth="1"/>
    <col min="8202" max="8202" width="4" style="121" customWidth="1"/>
    <col min="8203" max="8203" width="4.5" style="121" customWidth="1"/>
    <col min="8204" max="8204" width="6" style="121" customWidth="1"/>
    <col min="8205" max="8205" width="8.75" style="121" customWidth="1"/>
    <col min="8206" max="8208" width="3.75" style="121" customWidth="1"/>
    <col min="8209" max="8209" width="5.625" style="121" customWidth="1"/>
    <col min="8210" max="8448" width="11" style="121"/>
    <col min="8449" max="8449" width="6.75" style="121" customWidth="1"/>
    <col min="8450" max="8450" width="8.75" style="121" customWidth="1"/>
    <col min="8451" max="8451" width="37.375" style="121" customWidth="1"/>
    <col min="8452" max="8452" width="8.25" style="121" bestFit="1" customWidth="1"/>
    <col min="8453" max="8453" width="7.875" style="121" bestFit="1" customWidth="1"/>
    <col min="8454" max="8454" width="5.125" style="121" customWidth="1"/>
    <col min="8455" max="8455" width="6.75" style="121" customWidth="1"/>
    <col min="8456" max="8456" width="4.625" style="121" customWidth="1"/>
    <col min="8457" max="8457" width="6.75" style="121" customWidth="1"/>
    <col min="8458" max="8458" width="4" style="121" customWidth="1"/>
    <col min="8459" max="8459" width="4.5" style="121" customWidth="1"/>
    <col min="8460" max="8460" width="6" style="121" customWidth="1"/>
    <col min="8461" max="8461" width="8.75" style="121" customWidth="1"/>
    <col min="8462" max="8464" width="3.75" style="121" customWidth="1"/>
    <col min="8465" max="8465" width="5.625" style="121" customWidth="1"/>
    <col min="8466" max="8704" width="11" style="121"/>
    <col min="8705" max="8705" width="6.75" style="121" customWidth="1"/>
    <col min="8706" max="8706" width="8.75" style="121" customWidth="1"/>
    <col min="8707" max="8707" width="37.375" style="121" customWidth="1"/>
    <col min="8708" max="8708" width="8.25" style="121" bestFit="1" customWidth="1"/>
    <col min="8709" max="8709" width="7.875" style="121" bestFit="1" customWidth="1"/>
    <col min="8710" max="8710" width="5.125" style="121" customWidth="1"/>
    <col min="8711" max="8711" width="6.75" style="121" customWidth="1"/>
    <col min="8712" max="8712" width="4.625" style="121" customWidth="1"/>
    <col min="8713" max="8713" width="6.75" style="121" customWidth="1"/>
    <col min="8714" max="8714" width="4" style="121" customWidth="1"/>
    <col min="8715" max="8715" width="4.5" style="121" customWidth="1"/>
    <col min="8716" max="8716" width="6" style="121" customWidth="1"/>
    <col min="8717" max="8717" width="8.75" style="121" customWidth="1"/>
    <col min="8718" max="8720" width="3.75" style="121" customWidth="1"/>
    <col min="8721" max="8721" width="5.625" style="121" customWidth="1"/>
    <col min="8722" max="8960" width="11" style="121"/>
    <col min="8961" max="8961" width="6.75" style="121" customWidth="1"/>
    <col min="8962" max="8962" width="8.75" style="121" customWidth="1"/>
    <col min="8963" max="8963" width="37.375" style="121" customWidth="1"/>
    <col min="8964" max="8964" width="8.25" style="121" bestFit="1" customWidth="1"/>
    <col min="8965" max="8965" width="7.875" style="121" bestFit="1" customWidth="1"/>
    <col min="8966" max="8966" width="5.125" style="121" customWidth="1"/>
    <col min="8967" max="8967" width="6.75" style="121" customWidth="1"/>
    <col min="8968" max="8968" width="4.625" style="121" customWidth="1"/>
    <col min="8969" max="8969" width="6.75" style="121" customWidth="1"/>
    <col min="8970" max="8970" width="4" style="121" customWidth="1"/>
    <col min="8971" max="8971" width="4.5" style="121" customWidth="1"/>
    <col min="8972" max="8972" width="6" style="121" customWidth="1"/>
    <col min="8973" max="8973" width="8.75" style="121" customWidth="1"/>
    <col min="8974" max="8976" width="3.75" style="121" customWidth="1"/>
    <col min="8977" max="8977" width="5.625" style="121" customWidth="1"/>
    <col min="8978" max="9216" width="11" style="121"/>
    <col min="9217" max="9217" width="6.75" style="121" customWidth="1"/>
    <col min="9218" max="9218" width="8.75" style="121" customWidth="1"/>
    <col min="9219" max="9219" width="37.375" style="121" customWidth="1"/>
    <col min="9220" max="9220" width="8.25" style="121" bestFit="1" customWidth="1"/>
    <col min="9221" max="9221" width="7.875" style="121" bestFit="1" customWidth="1"/>
    <col min="9222" max="9222" width="5.125" style="121" customWidth="1"/>
    <col min="9223" max="9223" width="6.75" style="121" customWidth="1"/>
    <col min="9224" max="9224" width="4.625" style="121" customWidth="1"/>
    <col min="9225" max="9225" width="6.75" style="121" customWidth="1"/>
    <col min="9226" max="9226" width="4" style="121" customWidth="1"/>
    <col min="9227" max="9227" width="4.5" style="121" customWidth="1"/>
    <col min="9228" max="9228" width="6" style="121" customWidth="1"/>
    <col min="9229" max="9229" width="8.75" style="121" customWidth="1"/>
    <col min="9230" max="9232" width="3.75" style="121" customWidth="1"/>
    <col min="9233" max="9233" width="5.625" style="121" customWidth="1"/>
    <col min="9234" max="9472" width="11" style="121"/>
    <col min="9473" max="9473" width="6.75" style="121" customWidth="1"/>
    <col min="9474" max="9474" width="8.75" style="121" customWidth="1"/>
    <col min="9475" max="9475" width="37.375" style="121" customWidth="1"/>
    <col min="9476" max="9476" width="8.25" style="121" bestFit="1" customWidth="1"/>
    <col min="9477" max="9477" width="7.875" style="121" bestFit="1" customWidth="1"/>
    <col min="9478" max="9478" width="5.125" style="121" customWidth="1"/>
    <col min="9479" max="9479" width="6.75" style="121" customWidth="1"/>
    <col min="9480" max="9480" width="4.625" style="121" customWidth="1"/>
    <col min="9481" max="9481" width="6.75" style="121" customWidth="1"/>
    <col min="9482" max="9482" width="4" style="121" customWidth="1"/>
    <col min="9483" max="9483" width="4.5" style="121" customWidth="1"/>
    <col min="9484" max="9484" width="6" style="121" customWidth="1"/>
    <col min="9485" max="9485" width="8.75" style="121" customWidth="1"/>
    <col min="9486" max="9488" width="3.75" style="121" customWidth="1"/>
    <col min="9489" max="9489" width="5.625" style="121" customWidth="1"/>
    <col min="9490" max="9728" width="11" style="121"/>
    <col min="9729" max="9729" width="6.75" style="121" customWidth="1"/>
    <col min="9730" max="9730" width="8.75" style="121" customWidth="1"/>
    <col min="9731" max="9731" width="37.375" style="121" customWidth="1"/>
    <col min="9732" max="9732" width="8.25" style="121" bestFit="1" customWidth="1"/>
    <col min="9733" max="9733" width="7.875" style="121" bestFit="1" customWidth="1"/>
    <col min="9734" max="9734" width="5.125" style="121" customWidth="1"/>
    <col min="9735" max="9735" width="6.75" style="121" customWidth="1"/>
    <col min="9736" max="9736" width="4.625" style="121" customWidth="1"/>
    <col min="9737" max="9737" width="6.75" style="121" customWidth="1"/>
    <col min="9738" max="9738" width="4" style="121" customWidth="1"/>
    <col min="9739" max="9739" width="4.5" style="121" customWidth="1"/>
    <col min="9740" max="9740" width="6" style="121" customWidth="1"/>
    <col min="9741" max="9741" width="8.75" style="121" customWidth="1"/>
    <col min="9742" max="9744" width="3.75" style="121" customWidth="1"/>
    <col min="9745" max="9745" width="5.625" style="121" customWidth="1"/>
    <col min="9746" max="9984" width="11" style="121"/>
    <col min="9985" max="9985" width="6.75" style="121" customWidth="1"/>
    <col min="9986" max="9986" width="8.75" style="121" customWidth="1"/>
    <col min="9987" max="9987" width="37.375" style="121" customWidth="1"/>
    <col min="9988" max="9988" width="8.25" style="121" bestFit="1" customWidth="1"/>
    <col min="9989" max="9989" width="7.875" style="121" bestFit="1" customWidth="1"/>
    <col min="9990" max="9990" width="5.125" style="121" customWidth="1"/>
    <col min="9991" max="9991" width="6.75" style="121" customWidth="1"/>
    <col min="9992" max="9992" width="4.625" style="121" customWidth="1"/>
    <col min="9993" max="9993" width="6.75" style="121" customWidth="1"/>
    <col min="9994" max="9994" width="4" style="121" customWidth="1"/>
    <col min="9995" max="9995" width="4.5" style="121" customWidth="1"/>
    <col min="9996" max="9996" width="6" style="121" customWidth="1"/>
    <col min="9997" max="9997" width="8.75" style="121" customWidth="1"/>
    <col min="9998" max="10000" width="3.75" style="121" customWidth="1"/>
    <col min="10001" max="10001" width="5.625" style="121" customWidth="1"/>
    <col min="10002" max="10240" width="11" style="121"/>
    <col min="10241" max="10241" width="6.75" style="121" customWidth="1"/>
    <col min="10242" max="10242" width="8.75" style="121" customWidth="1"/>
    <col min="10243" max="10243" width="37.375" style="121" customWidth="1"/>
    <col min="10244" max="10244" width="8.25" style="121" bestFit="1" customWidth="1"/>
    <col min="10245" max="10245" width="7.875" style="121" bestFit="1" customWidth="1"/>
    <col min="10246" max="10246" width="5.125" style="121" customWidth="1"/>
    <col min="10247" max="10247" width="6.75" style="121" customWidth="1"/>
    <col min="10248" max="10248" width="4.625" style="121" customWidth="1"/>
    <col min="10249" max="10249" width="6.75" style="121" customWidth="1"/>
    <col min="10250" max="10250" width="4" style="121" customWidth="1"/>
    <col min="10251" max="10251" width="4.5" style="121" customWidth="1"/>
    <col min="10252" max="10252" width="6" style="121" customWidth="1"/>
    <col min="10253" max="10253" width="8.75" style="121" customWidth="1"/>
    <col min="10254" max="10256" width="3.75" style="121" customWidth="1"/>
    <col min="10257" max="10257" width="5.625" style="121" customWidth="1"/>
    <col min="10258" max="10496" width="11" style="121"/>
    <col min="10497" max="10497" width="6.75" style="121" customWidth="1"/>
    <col min="10498" max="10498" width="8.75" style="121" customWidth="1"/>
    <col min="10499" max="10499" width="37.375" style="121" customWidth="1"/>
    <col min="10500" max="10500" width="8.25" style="121" bestFit="1" customWidth="1"/>
    <col min="10501" max="10501" width="7.875" style="121" bestFit="1" customWidth="1"/>
    <col min="10502" max="10502" width="5.125" style="121" customWidth="1"/>
    <col min="10503" max="10503" width="6.75" style="121" customWidth="1"/>
    <col min="10504" max="10504" width="4.625" style="121" customWidth="1"/>
    <col min="10505" max="10505" width="6.75" style="121" customWidth="1"/>
    <col min="10506" max="10506" width="4" style="121" customWidth="1"/>
    <col min="10507" max="10507" width="4.5" style="121" customWidth="1"/>
    <col min="10508" max="10508" width="6" style="121" customWidth="1"/>
    <col min="10509" max="10509" width="8.75" style="121" customWidth="1"/>
    <col min="10510" max="10512" width="3.75" style="121" customWidth="1"/>
    <col min="10513" max="10513" width="5.625" style="121" customWidth="1"/>
    <col min="10514" max="10752" width="11" style="121"/>
    <col min="10753" max="10753" width="6.75" style="121" customWidth="1"/>
    <col min="10754" max="10754" width="8.75" style="121" customWidth="1"/>
    <col min="10755" max="10755" width="37.375" style="121" customWidth="1"/>
    <col min="10756" max="10756" width="8.25" style="121" bestFit="1" customWidth="1"/>
    <col min="10757" max="10757" width="7.875" style="121" bestFit="1" customWidth="1"/>
    <col min="10758" max="10758" width="5.125" style="121" customWidth="1"/>
    <col min="10759" max="10759" width="6.75" style="121" customWidth="1"/>
    <col min="10760" max="10760" width="4.625" style="121" customWidth="1"/>
    <col min="10761" max="10761" width="6.75" style="121" customWidth="1"/>
    <col min="10762" max="10762" width="4" style="121" customWidth="1"/>
    <col min="10763" max="10763" width="4.5" style="121" customWidth="1"/>
    <col min="10764" max="10764" width="6" style="121" customWidth="1"/>
    <col min="10765" max="10765" width="8.75" style="121" customWidth="1"/>
    <col min="10766" max="10768" width="3.75" style="121" customWidth="1"/>
    <col min="10769" max="10769" width="5.625" style="121" customWidth="1"/>
    <col min="10770" max="11008" width="11" style="121"/>
    <col min="11009" max="11009" width="6.75" style="121" customWidth="1"/>
    <col min="11010" max="11010" width="8.75" style="121" customWidth="1"/>
    <col min="11011" max="11011" width="37.375" style="121" customWidth="1"/>
    <col min="11012" max="11012" width="8.25" style="121" bestFit="1" customWidth="1"/>
    <col min="11013" max="11013" width="7.875" style="121" bestFit="1" customWidth="1"/>
    <col min="11014" max="11014" width="5.125" style="121" customWidth="1"/>
    <col min="11015" max="11015" width="6.75" style="121" customWidth="1"/>
    <col min="11016" max="11016" width="4.625" style="121" customWidth="1"/>
    <col min="11017" max="11017" width="6.75" style="121" customWidth="1"/>
    <col min="11018" max="11018" width="4" style="121" customWidth="1"/>
    <col min="11019" max="11019" width="4.5" style="121" customWidth="1"/>
    <col min="11020" max="11020" width="6" style="121" customWidth="1"/>
    <col min="11021" max="11021" width="8.75" style="121" customWidth="1"/>
    <col min="11022" max="11024" width="3.75" style="121" customWidth="1"/>
    <col min="11025" max="11025" width="5.625" style="121" customWidth="1"/>
    <col min="11026" max="11264" width="11" style="121"/>
    <col min="11265" max="11265" width="6.75" style="121" customWidth="1"/>
    <col min="11266" max="11266" width="8.75" style="121" customWidth="1"/>
    <col min="11267" max="11267" width="37.375" style="121" customWidth="1"/>
    <col min="11268" max="11268" width="8.25" style="121" bestFit="1" customWidth="1"/>
    <col min="11269" max="11269" width="7.875" style="121" bestFit="1" customWidth="1"/>
    <col min="11270" max="11270" width="5.125" style="121" customWidth="1"/>
    <col min="11271" max="11271" width="6.75" style="121" customWidth="1"/>
    <col min="11272" max="11272" width="4.625" style="121" customWidth="1"/>
    <col min="11273" max="11273" width="6.75" style="121" customWidth="1"/>
    <col min="11274" max="11274" width="4" style="121" customWidth="1"/>
    <col min="11275" max="11275" width="4.5" style="121" customWidth="1"/>
    <col min="11276" max="11276" width="6" style="121" customWidth="1"/>
    <col min="11277" max="11277" width="8.75" style="121" customWidth="1"/>
    <col min="11278" max="11280" width="3.75" style="121" customWidth="1"/>
    <col min="11281" max="11281" width="5.625" style="121" customWidth="1"/>
    <col min="11282" max="11520" width="11" style="121"/>
    <col min="11521" max="11521" width="6.75" style="121" customWidth="1"/>
    <col min="11522" max="11522" width="8.75" style="121" customWidth="1"/>
    <col min="11523" max="11523" width="37.375" style="121" customWidth="1"/>
    <col min="11524" max="11524" width="8.25" style="121" bestFit="1" customWidth="1"/>
    <col min="11525" max="11525" width="7.875" style="121" bestFit="1" customWidth="1"/>
    <col min="11526" max="11526" width="5.125" style="121" customWidth="1"/>
    <col min="11527" max="11527" width="6.75" style="121" customWidth="1"/>
    <col min="11528" max="11528" width="4.625" style="121" customWidth="1"/>
    <col min="11529" max="11529" width="6.75" style="121" customWidth="1"/>
    <col min="11530" max="11530" width="4" style="121" customWidth="1"/>
    <col min="11531" max="11531" width="4.5" style="121" customWidth="1"/>
    <col min="11532" max="11532" width="6" style="121" customWidth="1"/>
    <col min="11533" max="11533" width="8.75" style="121" customWidth="1"/>
    <col min="11534" max="11536" width="3.75" style="121" customWidth="1"/>
    <col min="11537" max="11537" width="5.625" style="121" customWidth="1"/>
    <col min="11538" max="11776" width="11" style="121"/>
    <col min="11777" max="11777" width="6.75" style="121" customWidth="1"/>
    <col min="11778" max="11778" width="8.75" style="121" customWidth="1"/>
    <col min="11779" max="11779" width="37.375" style="121" customWidth="1"/>
    <col min="11780" max="11780" width="8.25" style="121" bestFit="1" customWidth="1"/>
    <col min="11781" max="11781" width="7.875" style="121" bestFit="1" customWidth="1"/>
    <col min="11782" max="11782" width="5.125" style="121" customWidth="1"/>
    <col min="11783" max="11783" width="6.75" style="121" customWidth="1"/>
    <col min="11784" max="11784" width="4.625" style="121" customWidth="1"/>
    <col min="11785" max="11785" width="6.75" style="121" customWidth="1"/>
    <col min="11786" max="11786" width="4" style="121" customWidth="1"/>
    <col min="11787" max="11787" width="4.5" style="121" customWidth="1"/>
    <col min="11788" max="11788" width="6" style="121" customWidth="1"/>
    <col min="11789" max="11789" width="8.75" style="121" customWidth="1"/>
    <col min="11790" max="11792" width="3.75" style="121" customWidth="1"/>
    <col min="11793" max="11793" width="5.625" style="121" customWidth="1"/>
    <col min="11794" max="12032" width="11" style="121"/>
    <col min="12033" max="12033" width="6.75" style="121" customWidth="1"/>
    <col min="12034" max="12034" width="8.75" style="121" customWidth="1"/>
    <col min="12035" max="12035" width="37.375" style="121" customWidth="1"/>
    <col min="12036" max="12036" width="8.25" style="121" bestFit="1" customWidth="1"/>
    <col min="12037" max="12037" width="7.875" style="121" bestFit="1" customWidth="1"/>
    <col min="12038" max="12038" width="5.125" style="121" customWidth="1"/>
    <col min="12039" max="12039" width="6.75" style="121" customWidth="1"/>
    <col min="12040" max="12040" width="4.625" style="121" customWidth="1"/>
    <col min="12041" max="12041" width="6.75" style="121" customWidth="1"/>
    <col min="12042" max="12042" width="4" style="121" customWidth="1"/>
    <col min="12043" max="12043" width="4.5" style="121" customWidth="1"/>
    <col min="12044" max="12044" width="6" style="121" customWidth="1"/>
    <col min="12045" max="12045" width="8.75" style="121" customWidth="1"/>
    <col min="12046" max="12048" width="3.75" style="121" customWidth="1"/>
    <col min="12049" max="12049" width="5.625" style="121" customWidth="1"/>
    <col min="12050" max="12288" width="11" style="121"/>
    <col min="12289" max="12289" width="6.75" style="121" customWidth="1"/>
    <col min="12290" max="12290" width="8.75" style="121" customWidth="1"/>
    <col min="12291" max="12291" width="37.375" style="121" customWidth="1"/>
    <col min="12292" max="12292" width="8.25" style="121" bestFit="1" customWidth="1"/>
    <col min="12293" max="12293" width="7.875" style="121" bestFit="1" customWidth="1"/>
    <col min="12294" max="12294" width="5.125" style="121" customWidth="1"/>
    <col min="12295" max="12295" width="6.75" style="121" customWidth="1"/>
    <col min="12296" max="12296" width="4.625" style="121" customWidth="1"/>
    <col min="12297" max="12297" width="6.75" style="121" customWidth="1"/>
    <col min="12298" max="12298" width="4" style="121" customWidth="1"/>
    <col min="12299" max="12299" width="4.5" style="121" customWidth="1"/>
    <col min="12300" max="12300" width="6" style="121" customWidth="1"/>
    <col min="12301" max="12301" width="8.75" style="121" customWidth="1"/>
    <col min="12302" max="12304" width="3.75" style="121" customWidth="1"/>
    <col min="12305" max="12305" width="5.625" style="121" customWidth="1"/>
    <col min="12306" max="12544" width="11" style="121"/>
    <col min="12545" max="12545" width="6.75" style="121" customWidth="1"/>
    <col min="12546" max="12546" width="8.75" style="121" customWidth="1"/>
    <col min="12547" max="12547" width="37.375" style="121" customWidth="1"/>
    <col min="12548" max="12548" width="8.25" style="121" bestFit="1" customWidth="1"/>
    <col min="12549" max="12549" width="7.875" style="121" bestFit="1" customWidth="1"/>
    <col min="12550" max="12550" width="5.125" style="121" customWidth="1"/>
    <col min="12551" max="12551" width="6.75" style="121" customWidth="1"/>
    <col min="12552" max="12552" width="4.625" style="121" customWidth="1"/>
    <col min="12553" max="12553" width="6.75" style="121" customWidth="1"/>
    <col min="12554" max="12554" width="4" style="121" customWidth="1"/>
    <col min="12555" max="12555" width="4.5" style="121" customWidth="1"/>
    <col min="12556" max="12556" width="6" style="121" customWidth="1"/>
    <col min="12557" max="12557" width="8.75" style="121" customWidth="1"/>
    <col min="12558" max="12560" width="3.75" style="121" customWidth="1"/>
    <col min="12561" max="12561" width="5.625" style="121" customWidth="1"/>
    <col min="12562" max="12800" width="11" style="121"/>
    <col min="12801" max="12801" width="6.75" style="121" customWidth="1"/>
    <col min="12802" max="12802" width="8.75" style="121" customWidth="1"/>
    <col min="12803" max="12803" width="37.375" style="121" customWidth="1"/>
    <col min="12804" max="12804" width="8.25" style="121" bestFit="1" customWidth="1"/>
    <col min="12805" max="12805" width="7.875" style="121" bestFit="1" customWidth="1"/>
    <col min="12806" max="12806" width="5.125" style="121" customWidth="1"/>
    <col min="12807" max="12807" width="6.75" style="121" customWidth="1"/>
    <col min="12808" max="12808" width="4.625" style="121" customWidth="1"/>
    <col min="12809" max="12809" width="6.75" style="121" customWidth="1"/>
    <col min="12810" max="12810" width="4" style="121" customWidth="1"/>
    <col min="12811" max="12811" width="4.5" style="121" customWidth="1"/>
    <col min="12812" max="12812" width="6" style="121" customWidth="1"/>
    <col min="12813" max="12813" width="8.75" style="121" customWidth="1"/>
    <col min="12814" max="12816" width="3.75" style="121" customWidth="1"/>
    <col min="12817" max="12817" width="5.625" style="121" customWidth="1"/>
    <col min="12818" max="13056" width="11" style="121"/>
    <col min="13057" max="13057" width="6.75" style="121" customWidth="1"/>
    <col min="13058" max="13058" width="8.75" style="121" customWidth="1"/>
    <col min="13059" max="13059" width="37.375" style="121" customWidth="1"/>
    <col min="13060" max="13060" width="8.25" style="121" bestFit="1" customWidth="1"/>
    <col min="13061" max="13061" width="7.875" style="121" bestFit="1" customWidth="1"/>
    <col min="13062" max="13062" width="5.125" style="121" customWidth="1"/>
    <col min="13063" max="13063" width="6.75" style="121" customWidth="1"/>
    <col min="13064" max="13064" width="4.625" style="121" customWidth="1"/>
    <col min="13065" max="13065" width="6.75" style="121" customWidth="1"/>
    <col min="13066" max="13066" width="4" style="121" customWidth="1"/>
    <col min="13067" max="13067" width="4.5" style="121" customWidth="1"/>
    <col min="13068" max="13068" width="6" style="121" customWidth="1"/>
    <col min="13069" max="13069" width="8.75" style="121" customWidth="1"/>
    <col min="13070" max="13072" width="3.75" style="121" customWidth="1"/>
    <col min="13073" max="13073" width="5.625" style="121" customWidth="1"/>
    <col min="13074" max="13312" width="11" style="121"/>
    <col min="13313" max="13313" width="6.75" style="121" customWidth="1"/>
    <col min="13314" max="13314" width="8.75" style="121" customWidth="1"/>
    <col min="13315" max="13315" width="37.375" style="121" customWidth="1"/>
    <col min="13316" max="13316" width="8.25" style="121" bestFit="1" customWidth="1"/>
    <col min="13317" max="13317" width="7.875" style="121" bestFit="1" customWidth="1"/>
    <col min="13318" max="13318" width="5.125" style="121" customWidth="1"/>
    <col min="13319" max="13319" width="6.75" style="121" customWidth="1"/>
    <col min="13320" max="13320" width="4.625" style="121" customWidth="1"/>
    <col min="13321" max="13321" width="6.75" style="121" customWidth="1"/>
    <col min="13322" max="13322" width="4" style="121" customWidth="1"/>
    <col min="13323" max="13323" width="4.5" style="121" customWidth="1"/>
    <col min="13324" max="13324" width="6" style="121" customWidth="1"/>
    <col min="13325" max="13325" width="8.75" style="121" customWidth="1"/>
    <col min="13326" max="13328" width="3.75" style="121" customWidth="1"/>
    <col min="13329" max="13329" width="5.625" style="121" customWidth="1"/>
    <col min="13330" max="13568" width="11" style="121"/>
    <col min="13569" max="13569" width="6.75" style="121" customWidth="1"/>
    <col min="13570" max="13570" width="8.75" style="121" customWidth="1"/>
    <col min="13571" max="13571" width="37.375" style="121" customWidth="1"/>
    <col min="13572" max="13572" width="8.25" style="121" bestFit="1" customWidth="1"/>
    <col min="13573" max="13573" width="7.875" style="121" bestFit="1" customWidth="1"/>
    <col min="13574" max="13574" width="5.125" style="121" customWidth="1"/>
    <col min="13575" max="13575" width="6.75" style="121" customWidth="1"/>
    <col min="13576" max="13576" width="4.625" style="121" customWidth="1"/>
    <col min="13577" max="13577" width="6.75" style="121" customWidth="1"/>
    <col min="13578" max="13578" width="4" style="121" customWidth="1"/>
    <col min="13579" max="13579" width="4.5" style="121" customWidth="1"/>
    <col min="13580" max="13580" width="6" style="121" customWidth="1"/>
    <col min="13581" max="13581" width="8.75" style="121" customWidth="1"/>
    <col min="13582" max="13584" width="3.75" style="121" customWidth="1"/>
    <col min="13585" max="13585" width="5.625" style="121" customWidth="1"/>
    <col min="13586" max="13824" width="11" style="121"/>
    <col min="13825" max="13825" width="6.75" style="121" customWidth="1"/>
    <col min="13826" max="13826" width="8.75" style="121" customWidth="1"/>
    <col min="13827" max="13827" width="37.375" style="121" customWidth="1"/>
    <col min="13828" max="13828" width="8.25" style="121" bestFit="1" customWidth="1"/>
    <col min="13829" max="13829" width="7.875" style="121" bestFit="1" customWidth="1"/>
    <col min="13830" max="13830" width="5.125" style="121" customWidth="1"/>
    <col min="13831" max="13831" width="6.75" style="121" customWidth="1"/>
    <col min="13832" max="13832" width="4.625" style="121" customWidth="1"/>
    <col min="13833" max="13833" width="6.75" style="121" customWidth="1"/>
    <col min="13834" max="13834" width="4" style="121" customWidth="1"/>
    <col min="13835" max="13835" width="4.5" style="121" customWidth="1"/>
    <col min="13836" max="13836" width="6" style="121" customWidth="1"/>
    <col min="13837" max="13837" width="8.75" style="121" customWidth="1"/>
    <col min="13838" max="13840" width="3.75" style="121" customWidth="1"/>
    <col min="13841" max="13841" width="5.625" style="121" customWidth="1"/>
    <col min="13842" max="14080" width="11" style="121"/>
    <col min="14081" max="14081" width="6.75" style="121" customWidth="1"/>
    <col min="14082" max="14082" width="8.75" style="121" customWidth="1"/>
    <col min="14083" max="14083" width="37.375" style="121" customWidth="1"/>
    <col min="14084" max="14084" width="8.25" style="121" bestFit="1" customWidth="1"/>
    <col min="14085" max="14085" width="7.875" style="121" bestFit="1" customWidth="1"/>
    <col min="14086" max="14086" width="5.125" style="121" customWidth="1"/>
    <col min="14087" max="14087" width="6.75" style="121" customWidth="1"/>
    <col min="14088" max="14088" width="4.625" style="121" customWidth="1"/>
    <col min="14089" max="14089" width="6.75" style="121" customWidth="1"/>
    <col min="14090" max="14090" width="4" style="121" customWidth="1"/>
    <col min="14091" max="14091" width="4.5" style="121" customWidth="1"/>
    <col min="14092" max="14092" width="6" style="121" customWidth="1"/>
    <col min="14093" max="14093" width="8.75" style="121" customWidth="1"/>
    <col min="14094" max="14096" width="3.75" style="121" customWidth="1"/>
    <col min="14097" max="14097" width="5.625" style="121" customWidth="1"/>
    <col min="14098" max="14336" width="11" style="121"/>
    <col min="14337" max="14337" width="6.75" style="121" customWidth="1"/>
    <col min="14338" max="14338" width="8.75" style="121" customWidth="1"/>
    <col min="14339" max="14339" width="37.375" style="121" customWidth="1"/>
    <col min="14340" max="14340" width="8.25" style="121" bestFit="1" customWidth="1"/>
    <col min="14341" max="14341" width="7.875" style="121" bestFit="1" customWidth="1"/>
    <col min="14342" max="14342" width="5.125" style="121" customWidth="1"/>
    <col min="14343" max="14343" width="6.75" style="121" customWidth="1"/>
    <col min="14344" max="14344" width="4.625" style="121" customWidth="1"/>
    <col min="14345" max="14345" width="6.75" style="121" customWidth="1"/>
    <col min="14346" max="14346" width="4" style="121" customWidth="1"/>
    <col min="14347" max="14347" width="4.5" style="121" customWidth="1"/>
    <col min="14348" max="14348" width="6" style="121" customWidth="1"/>
    <col min="14349" max="14349" width="8.75" style="121" customWidth="1"/>
    <col min="14350" max="14352" width="3.75" style="121" customWidth="1"/>
    <col min="14353" max="14353" width="5.625" style="121" customWidth="1"/>
    <col min="14354" max="14592" width="11" style="121"/>
    <col min="14593" max="14593" width="6.75" style="121" customWidth="1"/>
    <col min="14594" max="14594" width="8.75" style="121" customWidth="1"/>
    <col min="14595" max="14595" width="37.375" style="121" customWidth="1"/>
    <col min="14596" max="14596" width="8.25" style="121" bestFit="1" customWidth="1"/>
    <col min="14597" max="14597" width="7.875" style="121" bestFit="1" customWidth="1"/>
    <col min="14598" max="14598" width="5.125" style="121" customWidth="1"/>
    <col min="14599" max="14599" width="6.75" style="121" customWidth="1"/>
    <col min="14600" max="14600" width="4.625" style="121" customWidth="1"/>
    <col min="14601" max="14601" width="6.75" style="121" customWidth="1"/>
    <col min="14602" max="14602" width="4" style="121" customWidth="1"/>
    <col min="14603" max="14603" width="4.5" style="121" customWidth="1"/>
    <col min="14604" max="14604" width="6" style="121" customWidth="1"/>
    <col min="14605" max="14605" width="8.75" style="121" customWidth="1"/>
    <col min="14606" max="14608" width="3.75" style="121" customWidth="1"/>
    <col min="14609" max="14609" width="5.625" style="121" customWidth="1"/>
    <col min="14610" max="14848" width="11" style="121"/>
    <col min="14849" max="14849" width="6.75" style="121" customWidth="1"/>
    <col min="14850" max="14850" width="8.75" style="121" customWidth="1"/>
    <col min="14851" max="14851" width="37.375" style="121" customWidth="1"/>
    <col min="14852" max="14852" width="8.25" style="121" bestFit="1" customWidth="1"/>
    <col min="14853" max="14853" width="7.875" style="121" bestFit="1" customWidth="1"/>
    <col min="14854" max="14854" width="5.125" style="121" customWidth="1"/>
    <col min="14855" max="14855" width="6.75" style="121" customWidth="1"/>
    <col min="14856" max="14856" width="4.625" style="121" customWidth="1"/>
    <col min="14857" max="14857" width="6.75" style="121" customWidth="1"/>
    <col min="14858" max="14858" width="4" style="121" customWidth="1"/>
    <col min="14859" max="14859" width="4.5" style="121" customWidth="1"/>
    <col min="14860" max="14860" width="6" style="121" customWidth="1"/>
    <col min="14861" max="14861" width="8.75" style="121" customWidth="1"/>
    <col min="14862" max="14864" width="3.75" style="121" customWidth="1"/>
    <col min="14865" max="14865" width="5.625" style="121" customWidth="1"/>
    <col min="14866" max="15104" width="11" style="121"/>
    <col min="15105" max="15105" width="6.75" style="121" customWidth="1"/>
    <col min="15106" max="15106" width="8.75" style="121" customWidth="1"/>
    <col min="15107" max="15107" width="37.375" style="121" customWidth="1"/>
    <col min="15108" max="15108" width="8.25" style="121" bestFit="1" customWidth="1"/>
    <col min="15109" max="15109" width="7.875" style="121" bestFit="1" customWidth="1"/>
    <col min="15110" max="15110" width="5.125" style="121" customWidth="1"/>
    <col min="15111" max="15111" width="6.75" style="121" customWidth="1"/>
    <col min="15112" max="15112" width="4.625" style="121" customWidth="1"/>
    <col min="15113" max="15113" width="6.75" style="121" customWidth="1"/>
    <col min="15114" max="15114" width="4" style="121" customWidth="1"/>
    <col min="15115" max="15115" width="4.5" style="121" customWidth="1"/>
    <col min="15116" max="15116" width="6" style="121" customWidth="1"/>
    <col min="15117" max="15117" width="8.75" style="121" customWidth="1"/>
    <col min="15118" max="15120" width="3.75" style="121" customWidth="1"/>
    <col min="15121" max="15121" width="5.625" style="121" customWidth="1"/>
    <col min="15122" max="15360" width="11" style="121"/>
    <col min="15361" max="15361" width="6.75" style="121" customWidth="1"/>
    <col min="15362" max="15362" width="8.75" style="121" customWidth="1"/>
    <col min="15363" max="15363" width="37.375" style="121" customWidth="1"/>
    <col min="15364" max="15364" width="8.25" style="121" bestFit="1" customWidth="1"/>
    <col min="15365" max="15365" width="7.875" style="121" bestFit="1" customWidth="1"/>
    <col min="15366" max="15366" width="5.125" style="121" customWidth="1"/>
    <col min="15367" max="15367" width="6.75" style="121" customWidth="1"/>
    <col min="15368" max="15368" width="4.625" style="121" customWidth="1"/>
    <col min="15369" max="15369" width="6.75" style="121" customWidth="1"/>
    <col min="15370" max="15370" width="4" style="121" customWidth="1"/>
    <col min="15371" max="15371" width="4.5" style="121" customWidth="1"/>
    <col min="15372" max="15372" width="6" style="121" customWidth="1"/>
    <col min="15373" max="15373" width="8.75" style="121" customWidth="1"/>
    <col min="15374" max="15376" width="3.75" style="121" customWidth="1"/>
    <col min="15377" max="15377" width="5.625" style="121" customWidth="1"/>
    <col min="15378" max="15616" width="11" style="121"/>
    <col min="15617" max="15617" width="6.75" style="121" customWidth="1"/>
    <col min="15618" max="15618" width="8.75" style="121" customWidth="1"/>
    <col min="15619" max="15619" width="37.375" style="121" customWidth="1"/>
    <col min="15620" max="15620" width="8.25" style="121" bestFit="1" customWidth="1"/>
    <col min="15621" max="15621" width="7.875" style="121" bestFit="1" customWidth="1"/>
    <col min="15622" max="15622" width="5.125" style="121" customWidth="1"/>
    <col min="15623" max="15623" width="6.75" style="121" customWidth="1"/>
    <col min="15624" max="15624" width="4.625" style="121" customWidth="1"/>
    <col min="15625" max="15625" width="6.75" style="121" customWidth="1"/>
    <col min="15626" max="15626" width="4" style="121" customWidth="1"/>
    <col min="15627" max="15627" width="4.5" style="121" customWidth="1"/>
    <col min="15628" max="15628" width="6" style="121" customWidth="1"/>
    <col min="15629" max="15629" width="8.75" style="121" customWidth="1"/>
    <col min="15630" max="15632" width="3.75" style="121" customWidth="1"/>
    <col min="15633" max="15633" width="5.625" style="121" customWidth="1"/>
    <col min="15634" max="15872" width="11" style="121"/>
    <col min="15873" max="15873" width="6.75" style="121" customWidth="1"/>
    <col min="15874" max="15874" width="8.75" style="121" customWidth="1"/>
    <col min="15875" max="15875" width="37.375" style="121" customWidth="1"/>
    <col min="15876" max="15876" width="8.25" style="121" bestFit="1" customWidth="1"/>
    <col min="15877" max="15877" width="7.875" style="121" bestFit="1" customWidth="1"/>
    <col min="15878" max="15878" width="5.125" style="121" customWidth="1"/>
    <col min="15879" max="15879" width="6.75" style="121" customWidth="1"/>
    <col min="15880" max="15880" width="4.625" style="121" customWidth="1"/>
    <col min="15881" max="15881" width="6.75" style="121" customWidth="1"/>
    <col min="15882" max="15882" width="4" style="121" customWidth="1"/>
    <col min="15883" max="15883" width="4.5" style="121" customWidth="1"/>
    <col min="15884" max="15884" width="6" style="121" customWidth="1"/>
    <col min="15885" max="15885" width="8.75" style="121" customWidth="1"/>
    <col min="15886" max="15888" width="3.75" style="121" customWidth="1"/>
    <col min="15889" max="15889" width="5.625" style="121" customWidth="1"/>
    <col min="15890" max="16128" width="11" style="121"/>
    <col min="16129" max="16129" width="6.75" style="121" customWidth="1"/>
    <col min="16130" max="16130" width="8.75" style="121" customWidth="1"/>
    <col min="16131" max="16131" width="37.375" style="121" customWidth="1"/>
    <col min="16132" max="16132" width="8.25" style="121" bestFit="1" customWidth="1"/>
    <col min="16133" max="16133" width="7.875" style="121" bestFit="1" customWidth="1"/>
    <col min="16134" max="16134" width="5.125" style="121" customWidth="1"/>
    <col min="16135" max="16135" width="6.75" style="121" customWidth="1"/>
    <col min="16136" max="16136" width="4.625" style="121" customWidth="1"/>
    <col min="16137" max="16137" width="6.75" style="121" customWidth="1"/>
    <col min="16138" max="16138" width="4" style="121" customWidth="1"/>
    <col min="16139" max="16139" width="4.5" style="121" customWidth="1"/>
    <col min="16140" max="16140" width="6" style="121" customWidth="1"/>
    <col min="16141" max="16141" width="8.75" style="121" customWidth="1"/>
    <col min="16142" max="16144" width="3.75" style="121" customWidth="1"/>
    <col min="16145" max="16145" width="5.625" style="121" customWidth="1"/>
    <col min="16146" max="16384" width="11" style="121"/>
  </cols>
  <sheetData>
    <row r="1" spans="1:18" x14ac:dyDescent="0.2">
      <c r="A1" s="421"/>
      <c r="B1" s="422"/>
      <c r="C1" s="427" t="s">
        <v>62</v>
      </c>
      <c r="D1" s="428"/>
      <c r="E1" s="428"/>
      <c r="F1" s="428"/>
      <c r="G1" s="428"/>
      <c r="H1" s="428"/>
      <c r="I1" s="428"/>
      <c r="J1" s="428"/>
      <c r="K1" s="428"/>
      <c r="L1" s="428"/>
      <c r="M1" s="429"/>
      <c r="N1" s="408" t="s">
        <v>63</v>
      </c>
      <c r="O1" s="408"/>
      <c r="P1" s="408"/>
      <c r="Q1" s="408"/>
    </row>
    <row r="2" spans="1:18" x14ac:dyDescent="0.2">
      <c r="A2" s="423"/>
      <c r="B2" s="424"/>
      <c r="C2" s="430"/>
      <c r="D2" s="431"/>
      <c r="E2" s="431"/>
      <c r="F2" s="431"/>
      <c r="G2" s="431"/>
      <c r="H2" s="431"/>
      <c r="I2" s="431"/>
      <c r="J2" s="431"/>
      <c r="K2" s="431"/>
      <c r="L2" s="431"/>
      <c r="M2" s="432"/>
      <c r="N2" s="408" t="s">
        <v>193</v>
      </c>
      <c r="O2" s="408"/>
      <c r="P2" s="408"/>
      <c r="Q2" s="408"/>
    </row>
    <row r="3" spans="1:18" x14ac:dyDescent="0.2">
      <c r="A3" s="423"/>
      <c r="B3" s="424"/>
      <c r="C3" s="412" t="s">
        <v>65</v>
      </c>
      <c r="D3" s="412"/>
      <c r="E3" s="412"/>
      <c r="F3" s="412"/>
      <c r="G3" s="412"/>
      <c r="H3" s="412"/>
      <c r="I3" s="412"/>
      <c r="J3" s="412"/>
      <c r="K3" s="412"/>
      <c r="L3" s="412"/>
      <c r="M3" s="412"/>
      <c r="N3" s="408" t="s">
        <v>66</v>
      </c>
      <c r="O3" s="408"/>
      <c r="P3" s="408"/>
      <c r="Q3" s="408"/>
    </row>
    <row r="4" spans="1:18" x14ac:dyDescent="0.2">
      <c r="A4" s="425"/>
      <c r="B4" s="426"/>
      <c r="C4" s="412"/>
      <c r="D4" s="412"/>
      <c r="E4" s="412"/>
      <c r="F4" s="412"/>
      <c r="G4" s="412"/>
      <c r="H4" s="412"/>
      <c r="I4" s="412"/>
      <c r="J4" s="412"/>
      <c r="K4" s="412"/>
      <c r="L4" s="412"/>
      <c r="M4" s="412"/>
      <c r="N4" s="408" t="s">
        <v>67</v>
      </c>
      <c r="O4" s="408"/>
      <c r="P4" s="408"/>
      <c r="Q4" s="408"/>
    </row>
    <row r="5" spans="1:18" ht="15" x14ac:dyDescent="0.2">
      <c r="A5" s="393" t="s">
        <v>525</v>
      </c>
      <c r="B5" s="394"/>
      <c r="C5" s="395"/>
      <c r="D5" s="420" t="s">
        <v>69</v>
      </c>
      <c r="E5" s="420"/>
      <c r="F5" s="420"/>
      <c r="G5" s="420"/>
      <c r="H5" s="420"/>
      <c r="I5" s="420"/>
      <c r="J5" s="420"/>
      <c r="K5" s="420"/>
      <c r="L5" s="420"/>
      <c r="M5" s="420"/>
      <c r="N5" s="420"/>
      <c r="O5" s="420"/>
      <c r="P5" s="420"/>
      <c r="Q5" s="420"/>
    </row>
    <row r="6" spans="1:18" x14ac:dyDescent="0.2">
      <c r="A6" s="393" t="s">
        <v>526</v>
      </c>
      <c r="B6" s="394"/>
      <c r="C6" s="395"/>
      <c r="D6" s="276" t="s">
        <v>527</v>
      </c>
      <c r="E6" s="276"/>
      <c r="F6" s="276"/>
      <c r="G6" s="276"/>
      <c r="H6" s="276"/>
      <c r="I6" s="276"/>
      <c r="J6" s="276"/>
      <c r="K6" s="276"/>
      <c r="L6" s="276"/>
      <c r="M6" s="276"/>
      <c r="N6" s="276"/>
      <c r="O6" s="276"/>
      <c r="P6" s="276"/>
      <c r="Q6" s="276"/>
    </row>
    <row r="7" spans="1:18" x14ac:dyDescent="0.2">
      <c r="A7" s="276" t="s">
        <v>175</v>
      </c>
      <c r="B7" s="276"/>
      <c r="C7" s="122" t="s">
        <v>72</v>
      </c>
      <c r="D7" s="393" t="s">
        <v>528</v>
      </c>
      <c r="E7" s="394"/>
      <c r="F7" s="394"/>
      <c r="G7" s="394"/>
      <c r="H7" s="394"/>
      <c r="I7" s="394"/>
      <c r="J7" s="394"/>
      <c r="K7" s="394"/>
      <c r="L7" s="394"/>
      <c r="M7" s="394"/>
      <c r="N7" s="394"/>
      <c r="O7" s="394"/>
      <c r="P7" s="394"/>
      <c r="Q7" s="395"/>
    </row>
    <row r="8" spans="1:18" x14ac:dyDescent="0.2">
      <c r="A8" s="299" t="s">
        <v>75</v>
      </c>
      <c r="B8" s="299" t="s">
        <v>529</v>
      </c>
      <c r="C8" s="418" t="s">
        <v>77</v>
      </c>
      <c r="D8" s="276" t="s">
        <v>78</v>
      </c>
      <c r="E8" s="276"/>
      <c r="F8" s="276" t="s">
        <v>79</v>
      </c>
      <c r="G8" s="276"/>
      <c r="H8" s="276"/>
      <c r="I8" s="276"/>
      <c r="J8" s="276"/>
      <c r="K8" s="276" t="s">
        <v>80</v>
      </c>
      <c r="L8" s="276" t="s">
        <v>81</v>
      </c>
      <c r="M8" s="276" t="s">
        <v>82</v>
      </c>
      <c r="N8" s="276" t="s">
        <v>83</v>
      </c>
      <c r="O8" s="276"/>
      <c r="P8" s="276"/>
      <c r="Q8" s="276"/>
      <c r="R8" s="410" t="s">
        <v>74</v>
      </c>
    </row>
    <row r="9" spans="1:18" ht="22.5" x14ac:dyDescent="0.2">
      <c r="A9" s="300"/>
      <c r="B9" s="300"/>
      <c r="C9" s="419"/>
      <c r="D9" s="111" t="s">
        <v>84</v>
      </c>
      <c r="E9" s="111" t="s">
        <v>85</v>
      </c>
      <c r="F9" s="111" t="s">
        <v>86</v>
      </c>
      <c r="G9" s="111" t="s">
        <v>87</v>
      </c>
      <c r="H9" s="111" t="s">
        <v>88</v>
      </c>
      <c r="I9" s="111" t="s">
        <v>89</v>
      </c>
      <c r="J9" s="111" t="s">
        <v>90</v>
      </c>
      <c r="K9" s="276"/>
      <c r="L9" s="276"/>
      <c r="M9" s="276"/>
      <c r="N9" s="276"/>
      <c r="O9" s="276"/>
      <c r="P9" s="276"/>
      <c r="Q9" s="276"/>
      <c r="R9" s="410"/>
    </row>
    <row r="10" spans="1:18" x14ac:dyDescent="0.2">
      <c r="A10" s="111">
        <v>1</v>
      </c>
      <c r="B10" s="111" t="s">
        <v>530</v>
      </c>
      <c r="C10" s="122" t="s">
        <v>531</v>
      </c>
      <c r="D10" s="123">
        <v>42009</v>
      </c>
      <c r="E10" s="123">
        <v>42019</v>
      </c>
      <c r="F10" s="276">
        <v>1</v>
      </c>
      <c r="G10" s="111">
        <v>1</v>
      </c>
      <c r="H10" s="111"/>
      <c r="I10" s="111"/>
      <c r="J10" s="111"/>
      <c r="K10" s="111">
        <v>223</v>
      </c>
      <c r="L10" s="111" t="s">
        <v>532</v>
      </c>
      <c r="M10" s="111" t="s">
        <v>533</v>
      </c>
      <c r="N10" s="417"/>
      <c r="O10" s="417"/>
      <c r="P10" s="417"/>
      <c r="Q10" s="417"/>
      <c r="R10" s="412" t="s">
        <v>534</v>
      </c>
    </row>
    <row r="11" spans="1:18" x14ac:dyDescent="0.2">
      <c r="A11" s="111">
        <v>2</v>
      </c>
      <c r="B11" s="111" t="s">
        <v>530</v>
      </c>
      <c r="C11" s="122" t="s">
        <v>531</v>
      </c>
      <c r="D11" s="123">
        <v>42024</v>
      </c>
      <c r="E11" s="123">
        <v>42032</v>
      </c>
      <c r="F11" s="276"/>
      <c r="G11" s="124">
        <v>2</v>
      </c>
      <c r="H11" s="124"/>
      <c r="I11" s="124"/>
      <c r="J11" s="124"/>
      <c r="K11" s="124">
        <v>250</v>
      </c>
      <c r="L11" s="111" t="s">
        <v>532</v>
      </c>
      <c r="M11" s="111" t="s">
        <v>344</v>
      </c>
      <c r="N11" s="417"/>
      <c r="O11" s="417"/>
      <c r="P11" s="417"/>
      <c r="Q11" s="417"/>
      <c r="R11" s="413"/>
    </row>
    <row r="12" spans="1:18" x14ac:dyDescent="0.2">
      <c r="A12" s="111">
        <v>3</v>
      </c>
      <c r="B12" s="111" t="s">
        <v>530</v>
      </c>
      <c r="C12" s="122" t="s">
        <v>531</v>
      </c>
      <c r="D12" s="123" t="s">
        <v>535</v>
      </c>
      <c r="E12" s="123">
        <v>42044</v>
      </c>
      <c r="F12" s="276"/>
      <c r="G12" s="124">
        <v>3</v>
      </c>
      <c r="H12" s="124"/>
      <c r="I12" s="124"/>
      <c r="J12" s="124"/>
      <c r="K12" s="124">
        <v>234</v>
      </c>
      <c r="L12" s="111" t="s">
        <v>532</v>
      </c>
      <c r="M12" s="111" t="s">
        <v>533</v>
      </c>
      <c r="N12" s="417"/>
      <c r="O12" s="417"/>
      <c r="P12" s="417"/>
      <c r="Q12" s="417"/>
      <c r="R12" s="413"/>
    </row>
    <row r="13" spans="1:18" x14ac:dyDescent="0.2">
      <c r="A13" s="111">
        <v>4</v>
      </c>
      <c r="B13" s="111" t="s">
        <v>530</v>
      </c>
      <c r="C13" s="122" t="s">
        <v>531</v>
      </c>
      <c r="D13" s="125">
        <v>42045</v>
      </c>
      <c r="E13" s="123">
        <v>42053</v>
      </c>
      <c r="F13" s="276"/>
      <c r="G13" s="124">
        <v>4</v>
      </c>
      <c r="H13" s="124"/>
      <c r="I13" s="124"/>
      <c r="J13" s="124"/>
      <c r="K13" s="124">
        <v>244</v>
      </c>
      <c r="L13" s="111" t="s">
        <v>532</v>
      </c>
      <c r="M13" s="111" t="s">
        <v>344</v>
      </c>
      <c r="N13" s="414"/>
      <c r="O13" s="415"/>
      <c r="P13" s="415"/>
      <c r="Q13" s="416"/>
      <c r="R13" s="413"/>
    </row>
    <row r="14" spans="1:18" x14ac:dyDescent="0.2">
      <c r="A14" s="111">
        <v>5</v>
      </c>
      <c r="B14" s="111" t="s">
        <v>530</v>
      </c>
      <c r="C14" s="122" t="s">
        <v>531</v>
      </c>
      <c r="D14" s="125">
        <v>42054</v>
      </c>
      <c r="E14" s="123">
        <v>42062</v>
      </c>
      <c r="F14" s="276">
        <v>2</v>
      </c>
      <c r="G14" s="124">
        <v>1</v>
      </c>
      <c r="H14" s="124"/>
      <c r="I14" s="124"/>
      <c r="J14" s="124"/>
      <c r="K14" s="124">
        <v>221</v>
      </c>
      <c r="L14" s="111" t="s">
        <v>532</v>
      </c>
      <c r="M14" s="111" t="s">
        <v>93</v>
      </c>
      <c r="N14" s="414"/>
      <c r="O14" s="415"/>
      <c r="P14" s="415"/>
      <c r="Q14" s="416"/>
      <c r="R14" s="413"/>
    </row>
    <row r="15" spans="1:18" x14ac:dyDescent="0.2">
      <c r="A15" s="111">
        <v>6</v>
      </c>
      <c r="B15" s="111" t="s">
        <v>530</v>
      </c>
      <c r="C15" s="122" t="s">
        <v>531</v>
      </c>
      <c r="D15" s="125">
        <v>42065</v>
      </c>
      <c r="E15" s="123">
        <v>42074</v>
      </c>
      <c r="F15" s="276"/>
      <c r="G15" s="124">
        <v>2</v>
      </c>
      <c r="H15" s="124"/>
      <c r="I15" s="124"/>
      <c r="J15" s="124"/>
      <c r="K15" s="124">
        <v>226</v>
      </c>
      <c r="L15" s="111" t="s">
        <v>532</v>
      </c>
      <c r="M15" s="111" t="s">
        <v>344</v>
      </c>
      <c r="N15" s="414"/>
      <c r="O15" s="415"/>
      <c r="P15" s="415"/>
      <c r="Q15" s="416"/>
      <c r="R15" s="413"/>
    </row>
    <row r="16" spans="1:18" x14ac:dyDescent="0.2">
      <c r="A16" s="111">
        <v>7</v>
      </c>
      <c r="B16" s="111" t="s">
        <v>530</v>
      </c>
      <c r="C16" s="122" t="s">
        <v>531</v>
      </c>
      <c r="D16" s="125">
        <v>42075</v>
      </c>
      <c r="E16" s="123">
        <v>42088</v>
      </c>
      <c r="F16" s="276"/>
      <c r="G16" s="124">
        <v>3</v>
      </c>
      <c r="H16" s="124"/>
      <c r="I16" s="124"/>
      <c r="J16" s="124"/>
      <c r="K16" s="124">
        <v>211</v>
      </c>
      <c r="L16" s="111" t="s">
        <v>532</v>
      </c>
      <c r="M16" s="111" t="s">
        <v>536</v>
      </c>
      <c r="N16" s="277"/>
      <c r="O16" s="278"/>
      <c r="P16" s="278"/>
      <c r="Q16" s="279"/>
      <c r="R16" s="413"/>
    </row>
    <row r="17" spans="1:18" x14ac:dyDescent="0.2">
      <c r="A17" s="111">
        <v>8</v>
      </c>
      <c r="B17" s="111" t="s">
        <v>530</v>
      </c>
      <c r="C17" s="122" t="s">
        <v>531</v>
      </c>
      <c r="D17" s="125">
        <v>42089</v>
      </c>
      <c r="E17" s="123">
        <v>42104</v>
      </c>
      <c r="F17" s="276"/>
      <c r="G17" s="124">
        <v>4</v>
      </c>
      <c r="H17" s="124"/>
      <c r="I17" s="124"/>
      <c r="J17" s="124"/>
      <c r="K17" s="124">
        <v>252</v>
      </c>
      <c r="L17" s="111" t="s">
        <v>532</v>
      </c>
      <c r="M17" s="111" t="s">
        <v>537</v>
      </c>
      <c r="N17" s="414"/>
      <c r="O17" s="415"/>
      <c r="P17" s="415"/>
      <c r="Q17" s="416"/>
      <c r="R17" s="413"/>
    </row>
    <row r="18" spans="1:18" x14ac:dyDescent="0.2">
      <c r="A18" s="111">
        <v>9</v>
      </c>
      <c r="B18" s="111" t="s">
        <v>530</v>
      </c>
      <c r="C18" s="122" t="s">
        <v>531</v>
      </c>
      <c r="D18" s="125">
        <v>42107</v>
      </c>
      <c r="E18" s="123">
        <v>42109</v>
      </c>
      <c r="F18" s="276">
        <v>3</v>
      </c>
      <c r="G18" s="124">
        <v>1</v>
      </c>
      <c r="H18" s="124"/>
      <c r="I18" s="124"/>
      <c r="J18" s="124"/>
      <c r="K18" s="124">
        <v>205</v>
      </c>
      <c r="L18" s="111" t="s">
        <v>532</v>
      </c>
      <c r="M18" s="111" t="s">
        <v>536</v>
      </c>
      <c r="N18" s="414"/>
      <c r="O18" s="415"/>
      <c r="P18" s="415"/>
      <c r="Q18" s="416"/>
      <c r="R18" s="412" t="s">
        <v>538</v>
      </c>
    </row>
    <row r="19" spans="1:18" x14ac:dyDescent="0.2">
      <c r="A19" s="111">
        <v>10</v>
      </c>
      <c r="B19" s="111" t="s">
        <v>530</v>
      </c>
      <c r="C19" s="122" t="s">
        <v>531</v>
      </c>
      <c r="D19" s="125">
        <v>42110</v>
      </c>
      <c r="E19" s="123">
        <v>42118</v>
      </c>
      <c r="F19" s="276"/>
      <c r="G19" s="124">
        <v>2</v>
      </c>
      <c r="H19" s="124"/>
      <c r="I19" s="124"/>
      <c r="J19" s="124"/>
      <c r="K19" s="124">
        <v>248</v>
      </c>
      <c r="L19" s="111" t="s">
        <v>532</v>
      </c>
      <c r="M19" s="111" t="s">
        <v>536</v>
      </c>
      <c r="N19" s="414"/>
      <c r="O19" s="415"/>
      <c r="P19" s="415"/>
      <c r="Q19" s="416"/>
      <c r="R19" s="413"/>
    </row>
    <row r="20" spans="1:18" x14ac:dyDescent="0.2">
      <c r="A20" s="111">
        <v>11</v>
      </c>
      <c r="B20" s="111" t="s">
        <v>530</v>
      </c>
      <c r="C20" s="122" t="s">
        <v>531</v>
      </c>
      <c r="D20" s="125">
        <v>42121</v>
      </c>
      <c r="E20" s="123">
        <v>42128</v>
      </c>
      <c r="F20" s="276"/>
      <c r="G20" s="124">
        <v>3</v>
      </c>
      <c r="H20" s="124"/>
      <c r="I20" s="124"/>
      <c r="J20" s="124"/>
      <c r="K20" s="124">
        <v>199</v>
      </c>
      <c r="L20" s="111" t="s">
        <v>532</v>
      </c>
      <c r="M20" s="111" t="s">
        <v>179</v>
      </c>
      <c r="N20" s="414"/>
      <c r="O20" s="415"/>
      <c r="P20" s="415"/>
      <c r="Q20" s="416"/>
      <c r="R20" s="413"/>
    </row>
    <row r="21" spans="1:18" x14ac:dyDescent="0.2">
      <c r="A21" s="111">
        <v>12</v>
      </c>
      <c r="B21" s="111" t="s">
        <v>530</v>
      </c>
      <c r="C21" s="122" t="s">
        <v>531</v>
      </c>
      <c r="D21" s="125">
        <v>42129</v>
      </c>
      <c r="E21" s="123">
        <v>42135</v>
      </c>
      <c r="F21" s="276"/>
      <c r="G21" s="124">
        <v>4</v>
      </c>
      <c r="H21" s="124"/>
      <c r="I21" s="124"/>
      <c r="J21" s="124"/>
      <c r="K21" s="124">
        <v>186</v>
      </c>
      <c r="L21" s="111" t="s">
        <v>532</v>
      </c>
      <c r="M21" s="111" t="s">
        <v>536</v>
      </c>
      <c r="N21" s="414"/>
      <c r="O21" s="415"/>
      <c r="P21" s="415"/>
      <c r="Q21" s="416"/>
      <c r="R21" s="413"/>
    </row>
    <row r="22" spans="1:18" x14ac:dyDescent="0.2">
      <c r="A22" s="111">
        <v>13</v>
      </c>
      <c r="B22" s="111" t="s">
        <v>530</v>
      </c>
      <c r="C22" s="122" t="s">
        <v>531</v>
      </c>
      <c r="D22" s="125">
        <v>42136</v>
      </c>
      <c r="E22" s="123">
        <v>42144</v>
      </c>
      <c r="F22" s="276">
        <v>4</v>
      </c>
      <c r="G22" s="124">
        <v>1</v>
      </c>
      <c r="H22" s="124"/>
      <c r="I22" s="124"/>
      <c r="J22" s="124"/>
      <c r="K22" s="124">
        <v>195</v>
      </c>
      <c r="L22" s="111" t="s">
        <v>532</v>
      </c>
      <c r="M22" s="111" t="s">
        <v>537</v>
      </c>
      <c r="N22" s="414"/>
      <c r="O22" s="415"/>
      <c r="P22" s="415"/>
      <c r="Q22" s="416"/>
      <c r="R22" s="413"/>
    </row>
    <row r="23" spans="1:18" x14ac:dyDescent="0.2">
      <c r="A23" s="111">
        <v>14</v>
      </c>
      <c r="B23" s="111" t="s">
        <v>530</v>
      </c>
      <c r="C23" s="122" t="s">
        <v>531</v>
      </c>
      <c r="D23" s="125">
        <v>42146</v>
      </c>
      <c r="E23" s="123">
        <v>42153</v>
      </c>
      <c r="F23" s="276"/>
      <c r="G23" s="124">
        <v>2</v>
      </c>
      <c r="H23" s="124"/>
      <c r="I23" s="124"/>
      <c r="J23" s="124"/>
      <c r="K23" s="124">
        <v>237</v>
      </c>
      <c r="L23" s="111" t="s">
        <v>532</v>
      </c>
      <c r="M23" s="111" t="s">
        <v>536</v>
      </c>
      <c r="N23" s="414"/>
      <c r="O23" s="415"/>
      <c r="P23" s="415"/>
      <c r="Q23" s="416"/>
      <c r="R23" s="413"/>
    </row>
    <row r="24" spans="1:18" x14ac:dyDescent="0.2">
      <c r="A24" s="111">
        <v>15</v>
      </c>
      <c r="B24" s="111" t="s">
        <v>530</v>
      </c>
      <c r="C24" s="122" t="s">
        <v>531</v>
      </c>
      <c r="D24" s="125">
        <v>42156</v>
      </c>
      <c r="E24" s="123">
        <v>42164</v>
      </c>
      <c r="F24" s="276"/>
      <c r="G24" s="124">
        <v>3</v>
      </c>
      <c r="H24" s="124"/>
      <c r="I24" s="124"/>
      <c r="J24" s="124"/>
      <c r="K24" s="124">
        <v>248</v>
      </c>
      <c r="L24" s="111" t="s">
        <v>532</v>
      </c>
      <c r="M24" s="111" t="s">
        <v>536</v>
      </c>
      <c r="N24" s="414"/>
      <c r="O24" s="415"/>
      <c r="P24" s="415"/>
      <c r="Q24" s="416"/>
      <c r="R24" s="413"/>
    </row>
    <row r="25" spans="1:18" x14ac:dyDescent="0.2">
      <c r="A25" s="111">
        <v>16</v>
      </c>
      <c r="B25" s="111" t="s">
        <v>530</v>
      </c>
      <c r="C25" s="122" t="s">
        <v>531</v>
      </c>
      <c r="D25" s="125">
        <v>42165</v>
      </c>
      <c r="E25" s="123">
        <v>42173</v>
      </c>
      <c r="F25" s="276"/>
      <c r="G25" s="124">
        <v>4</v>
      </c>
      <c r="H25" s="124"/>
      <c r="I25" s="124"/>
      <c r="J25" s="124"/>
      <c r="K25" s="124">
        <v>241</v>
      </c>
      <c r="L25" s="111" t="s">
        <v>532</v>
      </c>
      <c r="M25" s="111" t="s">
        <v>93</v>
      </c>
      <c r="N25" s="414"/>
      <c r="O25" s="415"/>
      <c r="P25" s="415"/>
      <c r="Q25" s="416"/>
      <c r="R25" s="413"/>
    </row>
    <row r="26" spans="1:18" x14ac:dyDescent="0.2">
      <c r="A26" s="111">
        <v>17</v>
      </c>
      <c r="B26" s="111" t="s">
        <v>530</v>
      </c>
      <c r="C26" s="122" t="s">
        <v>531</v>
      </c>
      <c r="D26" s="125">
        <v>42174</v>
      </c>
      <c r="E26" s="123">
        <v>42181</v>
      </c>
      <c r="F26" s="276">
        <v>5</v>
      </c>
      <c r="G26" s="124">
        <v>1</v>
      </c>
      <c r="H26" s="124"/>
      <c r="I26" s="124"/>
      <c r="J26" s="124"/>
      <c r="K26" s="124">
        <v>214</v>
      </c>
      <c r="L26" s="111" t="s">
        <v>532</v>
      </c>
      <c r="M26" s="111" t="s">
        <v>93</v>
      </c>
      <c r="N26" s="414"/>
      <c r="O26" s="415"/>
      <c r="P26" s="415"/>
      <c r="Q26" s="416"/>
      <c r="R26" s="413"/>
    </row>
    <row r="27" spans="1:18" x14ac:dyDescent="0.2">
      <c r="A27" s="111">
        <v>18</v>
      </c>
      <c r="B27" s="111" t="s">
        <v>530</v>
      </c>
      <c r="C27" s="122" t="s">
        <v>531</v>
      </c>
      <c r="D27" s="125">
        <v>42185</v>
      </c>
      <c r="E27" s="123" t="s">
        <v>539</v>
      </c>
      <c r="F27" s="276"/>
      <c r="G27" s="124">
        <v>2</v>
      </c>
      <c r="H27" s="124"/>
      <c r="I27" s="124"/>
      <c r="J27" s="124"/>
      <c r="K27" s="124">
        <v>215</v>
      </c>
      <c r="L27" s="111" t="s">
        <v>532</v>
      </c>
      <c r="M27" s="111" t="s">
        <v>344</v>
      </c>
      <c r="N27" s="414"/>
      <c r="O27" s="415"/>
      <c r="P27" s="415"/>
      <c r="Q27" s="416"/>
      <c r="R27" s="413"/>
    </row>
    <row r="28" spans="1:18" x14ac:dyDescent="0.2">
      <c r="A28" s="111">
        <v>19</v>
      </c>
      <c r="B28" s="111" t="s">
        <v>530</v>
      </c>
      <c r="C28" s="122" t="s">
        <v>531</v>
      </c>
      <c r="D28" s="125">
        <v>42192</v>
      </c>
      <c r="E28" s="123">
        <v>42198</v>
      </c>
      <c r="F28" s="276"/>
      <c r="G28" s="124">
        <v>3</v>
      </c>
      <c r="H28" s="124"/>
      <c r="I28" s="124"/>
      <c r="J28" s="124"/>
      <c r="K28" s="124">
        <v>226</v>
      </c>
      <c r="L28" s="111" t="s">
        <v>532</v>
      </c>
      <c r="M28" s="111" t="s">
        <v>344</v>
      </c>
      <c r="N28" s="414"/>
      <c r="O28" s="415"/>
      <c r="P28" s="415"/>
      <c r="Q28" s="416"/>
      <c r="R28" s="413"/>
    </row>
    <row r="29" spans="1:18" x14ac:dyDescent="0.2">
      <c r="A29" s="111">
        <v>20</v>
      </c>
      <c r="B29" s="111" t="s">
        <v>530</v>
      </c>
      <c r="C29" s="122" t="s">
        <v>531</v>
      </c>
      <c r="D29" s="125">
        <v>42200</v>
      </c>
      <c r="E29" s="123">
        <v>42208</v>
      </c>
      <c r="F29" s="276"/>
      <c r="G29" s="124">
        <v>4</v>
      </c>
      <c r="H29" s="124"/>
      <c r="I29" s="124"/>
      <c r="J29" s="124"/>
      <c r="K29" s="124">
        <v>217</v>
      </c>
      <c r="L29" s="111" t="s">
        <v>92</v>
      </c>
      <c r="M29" s="111" t="s">
        <v>93</v>
      </c>
      <c r="N29" s="414"/>
      <c r="O29" s="415"/>
      <c r="P29" s="415"/>
      <c r="Q29" s="416"/>
      <c r="R29" s="413"/>
    </row>
    <row r="30" spans="1:18" x14ac:dyDescent="0.2">
      <c r="A30" s="111">
        <v>21</v>
      </c>
      <c r="B30" s="111" t="s">
        <v>530</v>
      </c>
      <c r="C30" s="122" t="s">
        <v>531</v>
      </c>
      <c r="D30" s="129">
        <v>42209</v>
      </c>
      <c r="E30" s="123">
        <v>42216</v>
      </c>
      <c r="F30" s="276">
        <v>6</v>
      </c>
      <c r="G30" s="124">
        <v>1</v>
      </c>
      <c r="H30" s="124"/>
      <c r="I30" s="124"/>
      <c r="J30" s="124"/>
      <c r="K30" s="124">
        <v>223</v>
      </c>
      <c r="L30" s="111" t="s">
        <v>532</v>
      </c>
      <c r="M30" s="111" t="s">
        <v>536</v>
      </c>
      <c r="N30" s="414"/>
      <c r="O30" s="415"/>
      <c r="P30" s="415"/>
      <c r="Q30" s="416"/>
      <c r="R30" s="413"/>
    </row>
    <row r="31" spans="1:18" x14ac:dyDescent="0.2">
      <c r="A31" s="111">
        <v>22</v>
      </c>
      <c r="B31" s="111" t="s">
        <v>530</v>
      </c>
      <c r="C31" s="122" t="s">
        <v>531</v>
      </c>
      <c r="D31" s="129">
        <v>42219</v>
      </c>
      <c r="E31" s="123">
        <v>42226</v>
      </c>
      <c r="F31" s="276"/>
      <c r="G31" s="124">
        <v>2</v>
      </c>
      <c r="H31" s="124"/>
      <c r="I31" s="124"/>
      <c r="J31" s="124"/>
      <c r="K31" s="124">
        <v>205</v>
      </c>
      <c r="L31" s="111" t="s">
        <v>532</v>
      </c>
      <c r="M31" s="111" t="s">
        <v>536</v>
      </c>
      <c r="N31" s="414"/>
      <c r="O31" s="415"/>
      <c r="P31" s="415"/>
      <c r="Q31" s="416"/>
      <c r="R31" s="413"/>
    </row>
    <row r="32" spans="1:18" x14ac:dyDescent="0.2">
      <c r="A32" s="111">
        <v>23</v>
      </c>
      <c r="B32" s="111" t="s">
        <v>530</v>
      </c>
      <c r="C32" s="122" t="s">
        <v>531</v>
      </c>
      <c r="D32" s="129">
        <v>42227</v>
      </c>
      <c r="E32" s="123">
        <v>42230</v>
      </c>
      <c r="F32" s="276"/>
      <c r="G32" s="124">
        <v>3</v>
      </c>
      <c r="H32" s="124"/>
      <c r="I32" s="124"/>
      <c r="J32" s="124"/>
      <c r="K32" s="124">
        <v>235</v>
      </c>
      <c r="L32" s="111" t="s">
        <v>532</v>
      </c>
      <c r="M32" s="111" t="s">
        <v>536</v>
      </c>
      <c r="N32" s="414"/>
      <c r="O32" s="415"/>
      <c r="P32" s="415"/>
      <c r="Q32" s="416"/>
      <c r="R32" s="413"/>
    </row>
    <row r="33" spans="1:18" x14ac:dyDescent="0.2">
      <c r="A33" s="111">
        <v>24</v>
      </c>
      <c r="B33" s="111" t="s">
        <v>530</v>
      </c>
      <c r="C33" s="122" t="s">
        <v>531</v>
      </c>
      <c r="D33" s="129">
        <v>42234</v>
      </c>
      <c r="E33" s="123">
        <v>42240</v>
      </c>
      <c r="F33" s="276"/>
      <c r="G33" s="124">
        <v>4</v>
      </c>
      <c r="H33" s="124"/>
      <c r="I33" s="124"/>
      <c r="J33" s="124"/>
      <c r="K33" s="124">
        <v>184</v>
      </c>
      <c r="L33" s="111" t="s">
        <v>532</v>
      </c>
      <c r="M33" s="111" t="s">
        <v>536</v>
      </c>
      <c r="N33" s="126"/>
      <c r="O33" s="127"/>
      <c r="P33" s="127"/>
      <c r="Q33" s="128"/>
      <c r="R33" s="413"/>
    </row>
    <row r="34" spans="1:18" x14ac:dyDescent="0.2">
      <c r="A34" s="111">
        <v>25</v>
      </c>
      <c r="B34" s="111" t="s">
        <v>530</v>
      </c>
      <c r="C34" s="122" t="s">
        <v>531</v>
      </c>
      <c r="D34" s="130" t="s">
        <v>540</v>
      </c>
      <c r="E34" s="123">
        <v>42249</v>
      </c>
      <c r="F34" s="276">
        <v>7</v>
      </c>
      <c r="G34" s="124">
        <v>1</v>
      </c>
      <c r="H34" s="124"/>
      <c r="I34" s="124"/>
      <c r="J34" s="124"/>
      <c r="K34" s="124">
        <v>195</v>
      </c>
      <c r="L34" s="111" t="s">
        <v>532</v>
      </c>
      <c r="M34" s="111" t="s">
        <v>536</v>
      </c>
      <c r="N34" s="126"/>
      <c r="O34" s="127"/>
      <c r="P34" s="127"/>
      <c r="Q34" s="128"/>
      <c r="R34" s="412" t="s">
        <v>541</v>
      </c>
    </row>
    <row r="35" spans="1:18" x14ac:dyDescent="0.2">
      <c r="A35" s="111">
        <v>26</v>
      </c>
      <c r="B35" s="111" t="s">
        <v>530</v>
      </c>
      <c r="C35" s="122" t="s">
        <v>531</v>
      </c>
      <c r="D35" s="129">
        <v>42251</v>
      </c>
      <c r="E35" s="123">
        <v>42257</v>
      </c>
      <c r="F35" s="276"/>
      <c r="G35" s="124">
        <v>2</v>
      </c>
      <c r="H35" s="124"/>
      <c r="I35" s="124"/>
      <c r="J35" s="124"/>
      <c r="K35" s="124">
        <v>210</v>
      </c>
      <c r="L35" s="111" t="s">
        <v>532</v>
      </c>
      <c r="M35" s="111" t="s">
        <v>536</v>
      </c>
      <c r="N35" s="126"/>
      <c r="O35" s="127"/>
      <c r="P35" s="127"/>
      <c r="Q35" s="128"/>
      <c r="R35" s="413"/>
    </row>
    <row r="36" spans="1:18" x14ac:dyDescent="0.2">
      <c r="A36" s="111">
        <v>27</v>
      </c>
      <c r="B36" s="111" t="s">
        <v>530</v>
      </c>
      <c r="C36" s="122" t="s">
        <v>531</v>
      </c>
      <c r="D36" s="129">
        <v>42261</v>
      </c>
      <c r="E36" s="123">
        <v>42268</v>
      </c>
      <c r="F36" s="276"/>
      <c r="G36" s="124">
        <v>3</v>
      </c>
      <c r="H36" s="124"/>
      <c r="I36" s="124"/>
      <c r="J36" s="124"/>
      <c r="K36" s="124">
        <v>215</v>
      </c>
      <c r="L36" s="111" t="s">
        <v>532</v>
      </c>
      <c r="M36" s="111" t="s">
        <v>536</v>
      </c>
      <c r="N36" s="126"/>
      <c r="O36" s="127"/>
      <c r="P36" s="127"/>
      <c r="Q36" s="128"/>
      <c r="R36" s="413"/>
    </row>
    <row r="37" spans="1:18" x14ac:dyDescent="0.2">
      <c r="A37" s="111">
        <v>28</v>
      </c>
      <c r="B37" s="111" t="s">
        <v>530</v>
      </c>
      <c r="C37" s="122" t="s">
        <v>531</v>
      </c>
      <c r="D37" s="129">
        <v>42269</v>
      </c>
      <c r="E37" s="123">
        <v>42277</v>
      </c>
      <c r="F37" s="276"/>
      <c r="G37" s="124">
        <v>4</v>
      </c>
      <c r="H37" s="124"/>
      <c r="I37" s="124"/>
      <c r="J37" s="124"/>
      <c r="K37" s="124">
        <v>215</v>
      </c>
      <c r="L37" s="111" t="s">
        <v>532</v>
      </c>
      <c r="M37" s="111" t="s">
        <v>536</v>
      </c>
      <c r="N37" s="126"/>
      <c r="O37" s="127"/>
      <c r="P37" s="127"/>
      <c r="Q37" s="128"/>
      <c r="R37" s="413"/>
    </row>
    <row r="38" spans="1:18" x14ac:dyDescent="0.2">
      <c r="A38" s="111">
        <v>29</v>
      </c>
      <c r="B38" s="111" t="s">
        <v>530</v>
      </c>
      <c r="C38" s="122" t="s">
        <v>531</v>
      </c>
      <c r="D38" s="129">
        <v>42279</v>
      </c>
      <c r="E38" s="123">
        <v>42284</v>
      </c>
      <c r="F38" s="276">
        <v>8</v>
      </c>
      <c r="G38" s="124">
        <v>1</v>
      </c>
      <c r="H38" s="124"/>
      <c r="I38" s="124"/>
      <c r="J38" s="124"/>
      <c r="K38" s="124">
        <v>205</v>
      </c>
      <c r="L38" s="111" t="s">
        <v>532</v>
      </c>
      <c r="M38" s="111" t="s">
        <v>536</v>
      </c>
      <c r="N38" s="126"/>
      <c r="O38" s="127"/>
      <c r="P38" s="127"/>
      <c r="Q38" s="128"/>
      <c r="R38" s="413"/>
    </row>
    <row r="39" spans="1:18" x14ac:dyDescent="0.2">
      <c r="A39" s="111">
        <v>30</v>
      </c>
      <c r="B39" s="111" t="s">
        <v>530</v>
      </c>
      <c r="C39" s="122" t="s">
        <v>531</v>
      </c>
      <c r="D39" s="129">
        <v>42285</v>
      </c>
      <c r="E39" s="123">
        <v>42292</v>
      </c>
      <c r="F39" s="276"/>
      <c r="G39" s="124">
        <v>2</v>
      </c>
      <c r="H39" s="124"/>
      <c r="I39" s="124"/>
      <c r="J39" s="124"/>
      <c r="K39" s="124">
        <v>180</v>
      </c>
      <c r="L39" s="111" t="s">
        <v>532</v>
      </c>
      <c r="M39" s="111" t="s">
        <v>536</v>
      </c>
      <c r="N39" s="126"/>
      <c r="O39" s="127"/>
      <c r="P39" s="127"/>
      <c r="Q39" s="128"/>
      <c r="R39" s="413"/>
    </row>
    <row r="40" spans="1:18" x14ac:dyDescent="0.2">
      <c r="A40" s="111">
        <v>31</v>
      </c>
      <c r="B40" s="111" t="s">
        <v>530</v>
      </c>
      <c r="C40" s="122" t="s">
        <v>531</v>
      </c>
      <c r="D40" s="129">
        <v>42293</v>
      </c>
      <c r="E40" s="123">
        <v>42299</v>
      </c>
      <c r="F40" s="276"/>
      <c r="G40" s="124">
        <v>3</v>
      </c>
      <c r="H40" s="124"/>
      <c r="I40" s="124"/>
      <c r="J40" s="124"/>
      <c r="K40" s="124">
        <v>185</v>
      </c>
      <c r="L40" s="111" t="s">
        <v>532</v>
      </c>
      <c r="M40" s="111" t="s">
        <v>536</v>
      </c>
      <c r="N40" s="414"/>
      <c r="O40" s="415"/>
      <c r="P40" s="415"/>
      <c r="Q40" s="416"/>
      <c r="R40" s="413"/>
    </row>
    <row r="41" spans="1:18" x14ac:dyDescent="0.2">
      <c r="A41" s="111">
        <v>32</v>
      </c>
      <c r="B41" s="111" t="s">
        <v>530</v>
      </c>
      <c r="C41" s="122" t="s">
        <v>531</v>
      </c>
      <c r="D41" s="129">
        <v>42303</v>
      </c>
      <c r="E41" s="123">
        <v>42312</v>
      </c>
      <c r="F41" s="276"/>
      <c r="G41" s="124">
        <v>4</v>
      </c>
      <c r="H41" s="124"/>
      <c r="I41" s="124"/>
      <c r="J41" s="124"/>
      <c r="K41" s="124">
        <v>210</v>
      </c>
      <c r="L41" s="111" t="s">
        <v>532</v>
      </c>
      <c r="M41" s="111" t="s">
        <v>536</v>
      </c>
      <c r="N41" s="126"/>
      <c r="O41" s="127"/>
      <c r="P41" s="127"/>
      <c r="Q41" s="128"/>
      <c r="R41" s="413"/>
    </row>
    <row r="42" spans="1:18" x14ac:dyDescent="0.2">
      <c r="A42" s="111">
        <v>33</v>
      </c>
      <c r="B42" s="111" t="s">
        <v>530</v>
      </c>
      <c r="C42" s="122" t="s">
        <v>531</v>
      </c>
      <c r="D42" s="129">
        <v>42313</v>
      </c>
      <c r="E42" s="123">
        <v>42319</v>
      </c>
      <c r="F42" s="276">
        <v>9</v>
      </c>
      <c r="G42" s="124">
        <v>1</v>
      </c>
      <c r="H42" s="124"/>
      <c r="I42" s="124"/>
      <c r="J42" s="124"/>
      <c r="K42" s="124">
        <v>185</v>
      </c>
      <c r="L42" s="111" t="s">
        <v>532</v>
      </c>
      <c r="M42" s="111" t="s">
        <v>536</v>
      </c>
      <c r="N42" s="126"/>
      <c r="O42" s="127"/>
      <c r="P42" s="127"/>
      <c r="Q42" s="128"/>
      <c r="R42" s="413"/>
    </row>
    <row r="43" spans="1:18" x14ac:dyDescent="0.2">
      <c r="A43" s="111">
        <v>34</v>
      </c>
      <c r="B43" s="111" t="s">
        <v>530</v>
      </c>
      <c r="C43" s="122" t="s">
        <v>531</v>
      </c>
      <c r="D43" s="129">
        <v>42320</v>
      </c>
      <c r="E43" s="123">
        <v>42328</v>
      </c>
      <c r="F43" s="276"/>
      <c r="G43" s="124">
        <v>2</v>
      </c>
      <c r="H43" s="124"/>
      <c r="I43" s="124"/>
      <c r="J43" s="124"/>
      <c r="K43" s="124">
        <v>218</v>
      </c>
      <c r="L43" s="111" t="s">
        <v>532</v>
      </c>
      <c r="M43" s="111" t="s">
        <v>536</v>
      </c>
      <c r="N43" s="126"/>
      <c r="O43" s="127"/>
      <c r="P43" s="127"/>
      <c r="Q43" s="128"/>
      <c r="R43" s="413"/>
    </row>
    <row r="44" spans="1:18" x14ac:dyDescent="0.2">
      <c r="A44" s="111">
        <v>35</v>
      </c>
      <c r="B44" s="111" t="s">
        <v>530</v>
      </c>
      <c r="C44" s="122" t="s">
        <v>531</v>
      </c>
      <c r="D44" s="129">
        <v>42331</v>
      </c>
      <c r="E44" s="123">
        <v>42338</v>
      </c>
      <c r="F44" s="276"/>
      <c r="G44" s="124">
        <v>3</v>
      </c>
      <c r="H44" s="124"/>
      <c r="I44" s="124"/>
      <c r="J44" s="124"/>
      <c r="K44" s="124">
        <v>230</v>
      </c>
      <c r="L44" s="111" t="s">
        <v>532</v>
      </c>
      <c r="M44" s="111" t="s">
        <v>536</v>
      </c>
      <c r="N44" s="126"/>
      <c r="O44" s="127"/>
      <c r="P44" s="127"/>
      <c r="Q44" s="128"/>
      <c r="R44" s="413"/>
    </row>
    <row r="45" spans="1:18" x14ac:dyDescent="0.2">
      <c r="A45" s="111">
        <v>36</v>
      </c>
      <c r="B45" s="111" t="s">
        <v>530</v>
      </c>
      <c r="C45" s="122" t="s">
        <v>531</v>
      </c>
      <c r="D45" s="129">
        <v>42339</v>
      </c>
      <c r="E45" s="123">
        <v>42342</v>
      </c>
      <c r="F45" s="276"/>
      <c r="G45" s="124">
        <v>4</v>
      </c>
      <c r="H45" s="124"/>
      <c r="I45" s="124"/>
      <c r="J45" s="124"/>
      <c r="K45" s="124">
        <v>141</v>
      </c>
      <c r="L45" s="111" t="s">
        <v>532</v>
      </c>
      <c r="M45" s="111" t="s">
        <v>536</v>
      </c>
      <c r="N45" s="126"/>
      <c r="O45" s="127"/>
      <c r="P45" s="127"/>
      <c r="Q45" s="128"/>
      <c r="R45" s="413"/>
    </row>
    <row r="46" spans="1:18" x14ac:dyDescent="0.2">
      <c r="A46" s="111">
        <v>37</v>
      </c>
      <c r="B46" s="111" t="s">
        <v>530</v>
      </c>
      <c r="C46" s="122" t="s">
        <v>531</v>
      </c>
      <c r="D46" s="129">
        <v>42345</v>
      </c>
      <c r="E46" s="123">
        <v>42349</v>
      </c>
      <c r="F46" s="276">
        <v>10</v>
      </c>
      <c r="G46" s="124">
        <v>1</v>
      </c>
      <c r="H46" s="124"/>
      <c r="I46" s="124"/>
      <c r="J46" s="124"/>
      <c r="K46" s="124">
        <v>172</v>
      </c>
      <c r="L46" s="111" t="s">
        <v>532</v>
      </c>
      <c r="M46" s="111" t="s">
        <v>536</v>
      </c>
      <c r="N46" s="126"/>
      <c r="O46" s="127"/>
      <c r="P46" s="127"/>
      <c r="Q46" s="128"/>
      <c r="R46" s="413"/>
    </row>
    <row r="47" spans="1:18" x14ac:dyDescent="0.2">
      <c r="A47" s="111">
        <v>38</v>
      </c>
      <c r="B47" s="111" t="s">
        <v>530</v>
      </c>
      <c r="C47" s="122" t="s">
        <v>531</v>
      </c>
      <c r="D47" s="129">
        <v>42352</v>
      </c>
      <c r="E47" s="123">
        <v>42356</v>
      </c>
      <c r="F47" s="276"/>
      <c r="G47" s="124">
        <v>2</v>
      </c>
      <c r="H47" s="124"/>
      <c r="I47" s="124"/>
      <c r="J47" s="124"/>
      <c r="K47" s="124">
        <v>165</v>
      </c>
      <c r="L47" s="111" t="s">
        <v>532</v>
      </c>
      <c r="M47" s="111" t="s">
        <v>536</v>
      </c>
      <c r="N47" s="126"/>
      <c r="O47" s="127"/>
      <c r="P47" s="127"/>
      <c r="Q47" s="128"/>
      <c r="R47" s="413"/>
    </row>
    <row r="48" spans="1:18" x14ac:dyDescent="0.2">
      <c r="A48" s="111">
        <v>39</v>
      </c>
      <c r="B48" s="111" t="s">
        <v>530</v>
      </c>
      <c r="C48" s="122" t="s">
        <v>531</v>
      </c>
      <c r="D48" s="129">
        <v>42359</v>
      </c>
      <c r="E48" s="123">
        <v>42367</v>
      </c>
      <c r="F48" s="276"/>
      <c r="G48" s="124">
        <v>3</v>
      </c>
      <c r="H48" s="124"/>
      <c r="I48" s="124"/>
      <c r="J48" s="124"/>
      <c r="K48" s="124">
        <v>178</v>
      </c>
      <c r="L48" s="111" t="s">
        <v>532</v>
      </c>
      <c r="M48" s="111" t="s">
        <v>536</v>
      </c>
      <c r="N48" s="126"/>
      <c r="O48" s="127"/>
      <c r="P48" s="127"/>
      <c r="Q48" s="128"/>
      <c r="R48" s="413"/>
    </row>
    <row r="49" spans="1:18" x14ac:dyDescent="0.2">
      <c r="A49" s="111">
        <v>40</v>
      </c>
      <c r="B49" s="111" t="s">
        <v>530</v>
      </c>
      <c r="C49" s="122" t="s">
        <v>531</v>
      </c>
      <c r="D49" s="129">
        <v>42368</v>
      </c>
      <c r="E49" s="123">
        <v>42368</v>
      </c>
      <c r="F49" s="276"/>
      <c r="G49" s="124">
        <v>4</v>
      </c>
      <c r="H49" s="124"/>
      <c r="I49" s="124"/>
      <c r="J49" s="124"/>
      <c r="K49" s="124">
        <v>97</v>
      </c>
      <c r="L49" s="111" t="s">
        <v>532</v>
      </c>
      <c r="M49" s="111" t="s">
        <v>536</v>
      </c>
      <c r="N49" s="126"/>
      <c r="O49" s="127"/>
      <c r="P49" s="127"/>
      <c r="Q49" s="128"/>
      <c r="R49" s="413"/>
    </row>
    <row r="50" spans="1:18" x14ac:dyDescent="0.2">
      <c r="A50" s="268" t="s">
        <v>542</v>
      </c>
      <c r="B50" s="268"/>
      <c r="C50" s="387"/>
      <c r="D50" s="389"/>
      <c r="E50" s="268" t="s">
        <v>162</v>
      </c>
      <c r="F50" s="268"/>
      <c r="G50" s="270" t="s">
        <v>184</v>
      </c>
      <c r="H50" s="270"/>
      <c r="I50" s="270"/>
      <c r="J50" s="270"/>
      <c r="K50" s="268" t="s">
        <v>164</v>
      </c>
      <c r="L50" s="268"/>
      <c r="M50" s="270"/>
      <c r="N50" s="270"/>
      <c r="O50" s="270"/>
      <c r="P50" s="270"/>
      <c r="Q50" s="270"/>
    </row>
    <row r="51" spans="1:18" x14ac:dyDescent="0.2">
      <c r="A51" s="268" t="s">
        <v>166</v>
      </c>
      <c r="B51" s="268"/>
      <c r="C51" s="387"/>
      <c r="D51" s="389"/>
      <c r="E51" s="268" t="s">
        <v>166</v>
      </c>
      <c r="F51" s="268"/>
      <c r="G51" s="270" t="s">
        <v>543</v>
      </c>
      <c r="H51" s="270"/>
      <c r="I51" s="270"/>
      <c r="J51" s="270"/>
      <c r="K51" s="268" t="s">
        <v>169</v>
      </c>
      <c r="L51" s="268"/>
      <c r="M51" s="270"/>
      <c r="N51" s="270"/>
      <c r="O51" s="270"/>
      <c r="P51" s="270"/>
      <c r="Q51" s="270"/>
    </row>
    <row r="52" spans="1:18" x14ac:dyDescent="0.2">
      <c r="A52" s="268" t="s">
        <v>171</v>
      </c>
      <c r="B52" s="268"/>
      <c r="C52" s="387"/>
      <c r="D52" s="389"/>
      <c r="E52" s="268" t="s">
        <v>171</v>
      </c>
      <c r="F52" s="268"/>
      <c r="G52" s="270"/>
      <c r="H52" s="270"/>
      <c r="I52" s="270"/>
      <c r="J52" s="270"/>
      <c r="K52" s="268" t="s">
        <v>171</v>
      </c>
      <c r="L52" s="268"/>
      <c r="M52" s="270"/>
      <c r="N52" s="270"/>
      <c r="O52" s="270"/>
      <c r="P52" s="270"/>
      <c r="Q52" s="270"/>
    </row>
    <row r="53" spans="1:18" x14ac:dyDescent="0.2">
      <c r="A53" s="268" t="s">
        <v>189</v>
      </c>
      <c r="B53" s="268"/>
      <c r="C53" s="387"/>
      <c r="D53" s="389"/>
      <c r="E53" s="268" t="s">
        <v>189</v>
      </c>
      <c r="F53" s="268"/>
      <c r="G53" s="270"/>
      <c r="H53" s="270"/>
      <c r="I53" s="270"/>
      <c r="J53" s="270"/>
      <c r="K53" s="268" t="s">
        <v>172</v>
      </c>
      <c r="L53" s="268"/>
      <c r="M53" s="270"/>
      <c r="N53" s="270"/>
      <c r="O53" s="270"/>
      <c r="P53" s="270"/>
      <c r="Q53" s="270"/>
    </row>
    <row r="57" spans="1:18" s="107" customFormat="1" ht="29.25" customHeight="1" x14ac:dyDescent="0.2">
      <c r="A57" s="396"/>
      <c r="B57" s="397"/>
      <c r="C57" s="402" t="s">
        <v>62</v>
      </c>
      <c r="D57" s="403"/>
      <c r="E57" s="403"/>
      <c r="F57" s="403"/>
      <c r="G57" s="403"/>
      <c r="H57" s="403"/>
      <c r="I57" s="403"/>
      <c r="J57" s="403"/>
      <c r="K57" s="403"/>
      <c r="L57" s="403"/>
      <c r="M57" s="404"/>
      <c r="N57" s="408" t="s">
        <v>63</v>
      </c>
      <c r="O57" s="409"/>
      <c r="P57" s="409"/>
      <c r="Q57" s="409"/>
    </row>
    <row r="58" spans="1:18" s="107" customFormat="1" ht="39.75" customHeight="1" x14ac:dyDescent="0.2">
      <c r="A58" s="398"/>
      <c r="B58" s="399"/>
      <c r="C58" s="405"/>
      <c r="D58" s="406"/>
      <c r="E58" s="406"/>
      <c r="F58" s="406"/>
      <c r="G58" s="406"/>
      <c r="H58" s="406"/>
      <c r="I58" s="406"/>
      <c r="J58" s="406"/>
      <c r="K58" s="406"/>
      <c r="L58" s="406"/>
      <c r="M58" s="407"/>
      <c r="N58" s="408" t="s">
        <v>64</v>
      </c>
      <c r="O58" s="409"/>
      <c r="P58" s="409"/>
      <c r="Q58" s="409"/>
    </row>
    <row r="59" spans="1:18" s="107" customFormat="1" ht="15" customHeight="1" x14ac:dyDescent="0.2">
      <c r="A59" s="398"/>
      <c r="B59" s="399"/>
      <c r="C59" s="410" t="s">
        <v>65</v>
      </c>
      <c r="D59" s="410"/>
      <c r="E59" s="410"/>
      <c r="F59" s="410"/>
      <c r="G59" s="410"/>
      <c r="H59" s="410"/>
      <c r="I59" s="410"/>
      <c r="J59" s="410"/>
      <c r="K59" s="410"/>
      <c r="L59" s="410"/>
      <c r="M59" s="410"/>
      <c r="N59" s="409" t="s">
        <v>66</v>
      </c>
      <c r="O59" s="409"/>
      <c r="P59" s="409"/>
      <c r="Q59" s="409"/>
    </row>
    <row r="60" spans="1:18" s="107" customFormat="1" ht="14.25" customHeight="1" x14ac:dyDescent="0.2">
      <c r="A60" s="400"/>
      <c r="B60" s="401"/>
      <c r="C60" s="410"/>
      <c r="D60" s="410"/>
      <c r="E60" s="410"/>
      <c r="F60" s="410"/>
      <c r="G60" s="410"/>
      <c r="H60" s="410"/>
      <c r="I60" s="410"/>
      <c r="J60" s="410"/>
      <c r="K60" s="410"/>
      <c r="L60" s="410"/>
      <c r="M60" s="410"/>
      <c r="N60" s="409" t="s">
        <v>67</v>
      </c>
      <c r="O60" s="409"/>
      <c r="P60" s="409"/>
      <c r="Q60" s="409"/>
    </row>
    <row r="61" spans="1:18" ht="15" x14ac:dyDescent="0.2">
      <c r="A61" s="387" t="s">
        <v>68</v>
      </c>
      <c r="B61" s="388"/>
      <c r="C61" s="389"/>
      <c r="D61" s="390" t="s">
        <v>69</v>
      </c>
      <c r="E61" s="391"/>
      <c r="F61" s="391"/>
      <c r="G61" s="391"/>
      <c r="H61" s="391"/>
      <c r="I61" s="391"/>
      <c r="J61" s="391"/>
      <c r="K61" s="391"/>
      <c r="L61" s="391"/>
      <c r="M61" s="391"/>
      <c r="N61" s="391"/>
      <c r="O61" s="391"/>
      <c r="P61" s="391"/>
      <c r="Q61" s="392"/>
    </row>
    <row r="62" spans="1:18" x14ac:dyDescent="0.2">
      <c r="A62" s="387" t="s">
        <v>70</v>
      </c>
      <c r="B62" s="388"/>
      <c r="C62" s="389"/>
      <c r="D62" s="277" t="s">
        <v>174</v>
      </c>
      <c r="E62" s="278"/>
      <c r="F62" s="278"/>
      <c r="G62" s="278"/>
      <c r="H62" s="278"/>
      <c r="I62" s="278"/>
      <c r="J62" s="278"/>
      <c r="K62" s="278"/>
      <c r="L62" s="278"/>
      <c r="M62" s="278"/>
      <c r="N62" s="278"/>
      <c r="O62" s="278"/>
      <c r="P62" s="278"/>
      <c r="Q62" s="279"/>
    </row>
    <row r="63" spans="1:18" x14ac:dyDescent="0.2">
      <c r="A63" s="277" t="s">
        <v>175</v>
      </c>
      <c r="B63" s="279"/>
      <c r="C63" s="131" t="s">
        <v>176</v>
      </c>
      <c r="D63" s="393" t="str">
        <f>"Inventario documental entre el "&amp;TEXT(MIN(D66:D69),"DD/mm/YYYY")&amp;", para entrega de archivo en concordancia con el artículo de la Ley 594 de 2000"</f>
        <v>Inventario documental entre el 02/01/2014, para entrega de archivo en concordancia con el artículo de la Ley 594 de 2000</v>
      </c>
      <c r="E63" s="394"/>
      <c r="F63" s="394"/>
      <c r="G63" s="394"/>
      <c r="H63" s="394"/>
      <c r="I63" s="394"/>
      <c r="J63" s="394"/>
      <c r="K63" s="394"/>
      <c r="L63" s="394"/>
      <c r="M63" s="394"/>
      <c r="N63" s="394"/>
      <c r="O63" s="394"/>
      <c r="P63" s="394"/>
      <c r="Q63" s="395"/>
    </row>
    <row r="64" spans="1:18" x14ac:dyDescent="0.2">
      <c r="A64" s="299" t="s">
        <v>75</v>
      </c>
      <c r="B64" s="377" t="s">
        <v>76</v>
      </c>
      <c r="C64" s="299" t="s">
        <v>77</v>
      </c>
      <c r="D64" s="273" t="s">
        <v>78</v>
      </c>
      <c r="E64" s="275"/>
      <c r="F64" s="273" t="s">
        <v>79</v>
      </c>
      <c r="G64" s="274"/>
      <c r="H64" s="274"/>
      <c r="I64" s="274"/>
      <c r="J64" s="275"/>
      <c r="K64" s="299" t="s">
        <v>80</v>
      </c>
      <c r="L64" s="377" t="s">
        <v>81</v>
      </c>
      <c r="M64" s="299" t="s">
        <v>82</v>
      </c>
      <c r="N64" s="379" t="s">
        <v>83</v>
      </c>
      <c r="O64" s="380"/>
      <c r="P64" s="380"/>
      <c r="Q64" s="381"/>
      <c r="R64" s="412" t="s">
        <v>74</v>
      </c>
    </row>
    <row r="65" spans="1:18" ht="22.5" x14ac:dyDescent="0.2">
      <c r="A65" s="301"/>
      <c r="B65" s="386"/>
      <c r="C65" s="301"/>
      <c r="D65" s="110" t="s">
        <v>84</v>
      </c>
      <c r="E65" s="110" t="s">
        <v>85</v>
      </c>
      <c r="F65" s="110" t="s">
        <v>86</v>
      </c>
      <c r="G65" s="110" t="s">
        <v>87</v>
      </c>
      <c r="H65" s="110" t="s">
        <v>88</v>
      </c>
      <c r="I65" s="111" t="s">
        <v>89</v>
      </c>
      <c r="J65" s="110" t="s">
        <v>90</v>
      </c>
      <c r="K65" s="301"/>
      <c r="L65" s="378"/>
      <c r="M65" s="301"/>
      <c r="N65" s="382"/>
      <c r="O65" s="383"/>
      <c r="P65" s="383"/>
      <c r="Q65" s="384"/>
      <c r="R65" s="413"/>
    </row>
    <row r="66" spans="1:18" ht="34.5" customHeight="1" x14ac:dyDescent="0.2">
      <c r="A66" s="115">
        <v>1</v>
      </c>
      <c r="B66" s="131" t="s">
        <v>544</v>
      </c>
      <c r="C66" s="132" t="s">
        <v>545</v>
      </c>
      <c r="D66" s="133">
        <v>41641</v>
      </c>
      <c r="E66" s="133">
        <v>41724</v>
      </c>
      <c r="F66" s="110">
        <v>1</v>
      </c>
      <c r="G66" s="110">
        <v>1</v>
      </c>
      <c r="H66" s="110"/>
      <c r="I66" s="111"/>
      <c r="J66" s="110"/>
      <c r="K66" s="110">
        <v>200</v>
      </c>
      <c r="L66" s="110" t="s">
        <v>178</v>
      </c>
      <c r="M66" s="115" t="s">
        <v>179</v>
      </c>
      <c r="N66" s="276"/>
      <c r="O66" s="276"/>
      <c r="P66" s="276"/>
      <c r="Q66" s="276"/>
      <c r="R66" s="385" t="s">
        <v>546</v>
      </c>
    </row>
    <row r="67" spans="1:18" ht="25.5" x14ac:dyDescent="0.2">
      <c r="A67" s="115">
        <v>2</v>
      </c>
      <c r="B67" s="131" t="s">
        <v>544</v>
      </c>
      <c r="C67" s="132" t="s">
        <v>545</v>
      </c>
      <c r="D67" s="133">
        <v>41737</v>
      </c>
      <c r="E67" s="133">
        <v>41943</v>
      </c>
      <c r="F67" s="110"/>
      <c r="G67" s="110">
        <v>2</v>
      </c>
      <c r="H67" s="110"/>
      <c r="I67" s="111"/>
      <c r="J67" s="110"/>
      <c r="K67" s="110">
        <v>200</v>
      </c>
      <c r="L67" s="110" t="s">
        <v>178</v>
      </c>
      <c r="M67" s="115" t="s">
        <v>179</v>
      </c>
      <c r="N67" s="276"/>
      <c r="O67" s="276"/>
      <c r="P67" s="276"/>
      <c r="Q67" s="276"/>
      <c r="R67" s="385"/>
    </row>
    <row r="68" spans="1:18" ht="37.5" customHeight="1" x14ac:dyDescent="0.2">
      <c r="A68" s="115">
        <v>3</v>
      </c>
      <c r="B68" s="131" t="s">
        <v>544</v>
      </c>
      <c r="C68" s="132" t="s">
        <v>547</v>
      </c>
      <c r="D68" s="133">
        <v>41943</v>
      </c>
      <c r="E68" s="133">
        <v>41964</v>
      </c>
      <c r="F68" s="110"/>
      <c r="G68" s="110">
        <v>3</v>
      </c>
      <c r="H68" s="110"/>
      <c r="I68" s="111"/>
      <c r="J68" s="110"/>
      <c r="K68" s="110">
        <v>200</v>
      </c>
      <c r="L68" s="110" t="s">
        <v>178</v>
      </c>
      <c r="M68" s="115" t="s">
        <v>179</v>
      </c>
      <c r="N68" s="276"/>
      <c r="O68" s="276"/>
      <c r="P68" s="276"/>
      <c r="Q68" s="276"/>
      <c r="R68" s="385"/>
    </row>
    <row r="69" spans="1:18" ht="60.75" customHeight="1" x14ac:dyDescent="0.2">
      <c r="A69" s="115">
        <v>4</v>
      </c>
      <c r="B69" s="131" t="s">
        <v>544</v>
      </c>
      <c r="C69" s="132" t="s">
        <v>547</v>
      </c>
      <c r="D69" s="133">
        <v>41965</v>
      </c>
      <c r="E69" s="133">
        <v>42004</v>
      </c>
      <c r="F69" s="110"/>
      <c r="G69" s="110">
        <v>4</v>
      </c>
      <c r="H69" s="110"/>
      <c r="I69" s="111"/>
      <c r="J69" s="110"/>
      <c r="K69" s="110">
        <v>43</v>
      </c>
      <c r="L69" s="110" t="s">
        <v>178</v>
      </c>
      <c r="M69" s="115" t="s">
        <v>179</v>
      </c>
      <c r="N69" s="276"/>
      <c r="O69" s="276"/>
      <c r="P69" s="276"/>
      <c r="Q69" s="276"/>
      <c r="R69" s="385"/>
    </row>
    <row r="70" spans="1:18" x14ac:dyDescent="0.2">
      <c r="A70" s="268" t="s">
        <v>548</v>
      </c>
      <c r="B70" s="268"/>
      <c r="C70" s="269"/>
      <c r="D70" s="269"/>
      <c r="E70" s="268" t="s">
        <v>162</v>
      </c>
      <c r="F70" s="268"/>
      <c r="G70" s="270" t="s">
        <v>549</v>
      </c>
      <c r="H70" s="270"/>
      <c r="I70" s="270"/>
      <c r="J70" s="270"/>
      <c r="K70" s="268" t="s">
        <v>164</v>
      </c>
      <c r="L70" s="268"/>
      <c r="M70" s="269"/>
      <c r="N70" s="269"/>
      <c r="O70" s="269"/>
      <c r="P70" s="269"/>
      <c r="Q70" s="269"/>
    </row>
    <row r="71" spans="1:18" x14ac:dyDescent="0.2">
      <c r="A71" s="268" t="s">
        <v>166</v>
      </c>
      <c r="B71" s="268"/>
      <c r="C71" s="269"/>
      <c r="D71" s="269"/>
      <c r="E71" s="268" t="s">
        <v>166</v>
      </c>
      <c r="F71" s="268"/>
      <c r="G71" s="270" t="s">
        <v>187</v>
      </c>
      <c r="H71" s="270"/>
      <c r="I71" s="270"/>
      <c r="J71" s="270"/>
      <c r="K71" s="268" t="s">
        <v>169</v>
      </c>
      <c r="L71" s="268"/>
      <c r="M71" s="269"/>
      <c r="N71" s="269"/>
      <c r="O71" s="269"/>
      <c r="P71" s="269"/>
      <c r="Q71" s="269"/>
    </row>
    <row r="72" spans="1:18" x14ac:dyDescent="0.2">
      <c r="A72" s="268" t="s">
        <v>171</v>
      </c>
      <c r="B72" s="268"/>
      <c r="C72" s="269"/>
      <c r="D72" s="269"/>
      <c r="E72" s="268" t="s">
        <v>171</v>
      </c>
      <c r="F72" s="268"/>
      <c r="G72" s="270"/>
      <c r="H72" s="270"/>
      <c r="I72" s="270"/>
      <c r="J72" s="270"/>
      <c r="K72" s="268" t="s">
        <v>171</v>
      </c>
      <c r="L72" s="268"/>
      <c r="M72" s="269"/>
      <c r="N72" s="269"/>
      <c r="O72" s="269"/>
      <c r="P72" s="269"/>
      <c r="Q72" s="269"/>
    </row>
    <row r="73" spans="1:18" x14ac:dyDescent="0.2">
      <c r="A73" s="268" t="s">
        <v>189</v>
      </c>
      <c r="B73" s="268"/>
      <c r="C73" s="269"/>
      <c r="D73" s="269"/>
      <c r="E73" s="268" t="s">
        <v>189</v>
      </c>
      <c r="F73" s="268"/>
      <c r="G73" s="270"/>
      <c r="H73" s="270"/>
      <c r="I73" s="270"/>
      <c r="J73" s="270"/>
      <c r="K73" s="268" t="s">
        <v>172</v>
      </c>
      <c r="L73" s="268"/>
      <c r="M73" s="269"/>
      <c r="N73" s="269"/>
      <c r="O73" s="269"/>
      <c r="P73" s="269"/>
      <c r="Q73" s="269"/>
    </row>
    <row r="75" spans="1:18" x14ac:dyDescent="0.2">
      <c r="A75" s="396"/>
      <c r="B75" s="397"/>
      <c r="C75" s="402" t="s">
        <v>62</v>
      </c>
      <c r="D75" s="403"/>
      <c r="E75" s="403"/>
      <c r="F75" s="403"/>
      <c r="G75" s="403"/>
      <c r="H75" s="403"/>
      <c r="I75" s="403"/>
      <c r="J75" s="403"/>
      <c r="K75" s="403"/>
      <c r="L75" s="403"/>
      <c r="M75" s="404"/>
      <c r="N75" s="408" t="s">
        <v>63</v>
      </c>
      <c r="O75" s="409"/>
      <c r="P75" s="409"/>
      <c r="Q75" s="409"/>
    </row>
    <row r="76" spans="1:18" x14ac:dyDescent="0.2">
      <c r="A76" s="398"/>
      <c r="B76" s="399"/>
      <c r="C76" s="405"/>
      <c r="D76" s="406"/>
      <c r="E76" s="406"/>
      <c r="F76" s="406"/>
      <c r="G76" s="406"/>
      <c r="H76" s="406"/>
      <c r="I76" s="406"/>
      <c r="J76" s="406"/>
      <c r="K76" s="406"/>
      <c r="L76" s="406"/>
      <c r="M76" s="407"/>
      <c r="N76" s="408" t="s">
        <v>64</v>
      </c>
      <c r="O76" s="409"/>
      <c r="P76" s="409"/>
      <c r="Q76" s="409"/>
    </row>
    <row r="77" spans="1:18" x14ac:dyDescent="0.2">
      <c r="A77" s="398"/>
      <c r="B77" s="399"/>
      <c r="C77" s="410" t="s">
        <v>65</v>
      </c>
      <c r="D77" s="410"/>
      <c r="E77" s="410"/>
      <c r="F77" s="410"/>
      <c r="G77" s="410"/>
      <c r="H77" s="410"/>
      <c r="I77" s="410"/>
      <c r="J77" s="410"/>
      <c r="K77" s="410"/>
      <c r="L77" s="410"/>
      <c r="M77" s="410"/>
      <c r="N77" s="409" t="s">
        <v>66</v>
      </c>
      <c r="O77" s="409"/>
      <c r="P77" s="409"/>
      <c r="Q77" s="409"/>
    </row>
    <row r="78" spans="1:18" x14ac:dyDescent="0.2">
      <c r="A78" s="400"/>
      <c r="B78" s="401"/>
      <c r="C78" s="410"/>
      <c r="D78" s="410"/>
      <c r="E78" s="410"/>
      <c r="F78" s="410"/>
      <c r="G78" s="410"/>
      <c r="H78" s="410"/>
      <c r="I78" s="410"/>
      <c r="J78" s="410"/>
      <c r="K78" s="410"/>
      <c r="L78" s="410"/>
      <c r="M78" s="410"/>
      <c r="N78" s="409" t="s">
        <v>67</v>
      </c>
      <c r="O78" s="409"/>
      <c r="P78" s="409"/>
      <c r="Q78" s="409"/>
    </row>
    <row r="79" spans="1:18" ht="15" x14ac:dyDescent="0.2">
      <c r="A79" s="387" t="s">
        <v>68</v>
      </c>
      <c r="B79" s="388"/>
      <c r="C79" s="389"/>
      <c r="D79" s="390" t="s">
        <v>69</v>
      </c>
      <c r="E79" s="391"/>
      <c r="F79" s="391"/>
      <c r="G79" s="391"/>
      <c r="H79" s="391"/>
      <c r="I79" s="391"/>
      <c r="J79" s="391"/>
      <c r="K79" s="391"/>
      <c r="L79" s="391"/>
      <c r="M79" s="391"/>
      <c r="N79" s="391"/>
      <c r="O79" s="391"/>
      <c r="P79" s="391"/>
      <c r="Q79" s="392"/>
    </row>
    <row r="80" spans="1:18" x14ac:dyDescent="0.2">
      <c r="A80" s="387" t="s">
        <v>70</v>
      </c>
      <c r="B80" s="388"/>
      <c r="C80" s="389"/>
      <c r="D80" s="277" t="s">
        <v>174</v>
      </c>
      <c r="E80" s="278"/>
      <c r="F80" s="278"/>
      <c r="G80" s="278"/>
      <c r="H80" s="278"/>
      <c r="I80" s="278"/>
      <c r="J80" s="278"/>
      <c r="K80" s="278"/>
      <c r="L80" s="278"/>
      <c r="M80" s="278"/>
      <c r="N80" s="278"/>
      <c r="O80" s="278"/>
      <c r="P80" s="278"/>
      <c r="Q80" s="279"/>
    </row>
    <row r="81" spans="1:18" x14ac:dyDescent="0.2">
      <c r="A81" s="277" t="s">
        <v>175</v>
      </c>
      <c r="B81" s="279"/>
      <c r="C81" s="131" t="s">
        <v>176</v>
      </c>
      <c r="D81" s="393" t="str">
        <f>"Inventario documental entre el "&amp;TEXT(MIN(D84:D87),"DD/mm/YYYY")&amp;", para entrega de archivo en concordancia con el artículo de la Ley 594 de 2000"</f>
        <v>Inventario documental entre el 21/04/2015, para entrega de archivo en concordancia con el artículo de la Ley 594 de 2000</v>
      </c>
      <c r="E81" s="394"/>
      <c r="F81" s="394"/>
      <c r="G81" s="394"/>
      <c r="H81" s="394"/>
      <c r="I81" s="394"/>
      <c r="J81" s="394"/>
      <c r="K81" s="394"/>
      <c r="L81" s="394"/>
      <c r="M81" s="394"/>
      <c r="N81" s="394"/>
      <c r="O81" s="394"/>
      <c r="P81" s="394"/>
      <c r="Q81" s="395"/>
    </row>
    <row r="82" spans="1:18" x14ac:dyDescent="0.2">
      <c r="A82" s="299" t="s">
        <v>75</v>
      </c>
      <c r="B82" s="377" t="s">
        <v>76</v>
      </c>
      <c r="C82" s="276" t="s">
        <v>77</v>
      </c>
      <c r="D82" s="273" t="s">
        <v>78</v>
      </c>
      <c r="E82" s="275"/>
      <c r="F82" s="273" t="s">
        <v>79</v>
      </c>
      <c r="G82" s="274"/>
      <c r="H82" s="274"/>
      <c r="I82" s="274"/>
      <c r="J82" s="275"/>
      <c r="K82" s="299" t="s">
        <v>80</v>
      </c>
      <c r="L82" s="377" t="s">
        <v>81</v>
      </c>
      <c r="M82" s="299" t="s">
        <v>82</v>
      </c>
      <c r="N82" s="379" t="s">
        <v>83</v>
      </c>
      <c r="O82" s="380"/>
      <c r="P82" s="380"/>
      <c r="Q82" s="381"/>
      <c r="R82" s="411"/>
    </row>
    <row r="83" spans="1:18" ht="15" customHeight="1" x14ac:dyDescent="0.2">
      <c r="A83" s="301"/>
      <c r="B83" s="386"/>
      <c r="C83" s="276"/>
      <c r="D83" s="110" t="s">
        <v>84</v>
      </c>
      <c r="E83" s="110" t="s">
        <v>85</v>
      </c>
      <c r="F83" s="110" t="s">
        <v>86</v>
      </c>
      <c r="G83" s="110" t="s">
        <v>87</v>
      </c>
      <c r="H83" s="110" t="s">
        <v>88</v>
      </c>
      <c r="I83" s="111" t="s">
        <v>89</v>
      </c>
      <c r="J83" s="110" t="s">
        <v>90</v>
      </c>
      <c r="K83" s="301"/>
      <c r="L83" s="378"/>
      <c r="M83" s="301"/>
      <c r="N83" s="382"/>
      <c r="O83" s="383"/>
      <c r="P83" s="383"/>
      <c r="Q83" s="384"/>
      <c r="R83" s="411"/>
    </row>
    <row r="84" spans="1:18" ht="25.5" x14ac:dyDescent="0.2">
      <c r="A84" s="115">
        <v>1</v>
      </c>
      <c r="B84" s="131" t="s">
        <v>544</v>
      </c>
      <c r="C84" s="132" t="s">
        <v>550</v>
      </c>
      <c r="D84" s="133">
        <v>45676</v>
      </c>
      <c r="E84" s="133">
        <v>42104</v>
      </c>
      <c r="F84" s="110">
        <v>1</v>
      </c>
      <c r="G84" s="110">
        <v>1</v>
      </c>
      <c r="H84" s="110"/>
      <c r="I84" s="111"/>
      <c r="J84" s="110"/>
      <c r="K84" s="110">
        <v>200</v>
      </c>
      <c r="L84" s="110" t="s">
        <v>178</v>
      </c>
      <c r="M84" s="115" t="s">
        <v>179</v>
      </c>
      <c r="N84" s="273"/>
      <c r="O84" s="274"/>
      <c r="P84" s="274"/>
      <c r="Q84" s="275"/>
      <c r="R84" s="385" t="s">
        <v>551</v>
      </c>
    </row>
    <row r="85" spans="1:18" ht="25.5" x14ac:dyDescent="0.2">
      <c r="A85" s="115">
        <v>2</v>
      </c>
      <c r="B85" s="131" t="s">
        <v>544</v>
      </c>
      <c r="C85" s="132" t="s">
        <v>552</v>
      </c>
      <c r="D85" s="133">
        <v>42115</v>
      </c>
      <c r="E85" s="133">
        <v>42166</v>
      </c>
      <c r="F85" s="110"/>
      <c r="G85" s="110">
        <v>2</v>
      </c>
      <c r="H85" s="110"/>
      <c r="I85" s="111"/>
      <c r="J85" s="110"/>
      <c r="K85" s="110">
        <v>200</v>
      </c>
      <c r="L85" s="110" t="s">
        <v>178</v>
      </c>
      <c r="M85" s="115" t="s">
        <v>179</v>
      </c>
      <c r="N85" s="273"/>
      <c r="O85" s="274"/>
      <c r="P85" s="274"/>
      <c r="Q85" s="275"/>
      <c r="R85" s="385"/>
    </row>
    <row r="86" spans="1:18" ht="38.25" x14ac:dyDescent="0.2">
      <c r="A86" s="115">
        <v>3</v>
      </c>
      <c r="B86" s="131" t="s">
        <v>544</v>
      </c>
      <c r="C86" s="132" t="s">
        <v>553</v>
      </c>
      <c r="D86" s="133">
        <v>42179</v>
      </c>
      <c r="E86" s="133">
        <v>42181</v>
      </c>
      <c r="F86" s="110"/>
      <c r="G86" s="110">
        <v>3</v>
      </c>
      <c r="H86" s="110"/>
      <c r="I86" s="111"/>
      <c r="J86" s="110"/>
      <c r="K86" s="110">
        <v>200</v>
      </c>
      <c r="L86" s="110" t="s">
        <v>178</v>
      </c>
      <c r="M86" s="115" t="s">
        <v>179</v>
      </c>
      <c r="N86" s="273"/>
      <c r="O86" s="274"/>
      <c r="P86" s="274"/>
      <c r="Q86" s="275"/>
      <c r="R86" s="385"/>
    </row>
    <row r="87" spans="1:18" ht="38.25" x14ac:dyDescent="0.2">
      <c r="A87" s="115">
        <v>4</v>
      </c>
      <c r="B87" s="131" t="s">
        <v>544</v>
      </c>
      <c r="C87" s="132" t="s">
        <v>553</v>
      </c>
      <c r="D87" s="133">
        <v>42303</v>
      </c>
      <c r="E87" s="133">
        <v>42352</v>
      </c>
      <c r="F87" s="110"/>
      <c r="G87" s="110">
        <v>4</v>
      </c>
      <c r="H87" s="110"/>
      <c r="I87" s="111"/>
      <c r="J87" s="110"/>
      <c r="K87" s="110">
        <v>200</v>
      </c>
      <c r="L87" s="110" t="s">
        <v>178</v>
      </c>
      <c r="M87" s="115" t="s">
        <v>179</v>
      </c>
      <c r="N87" s="273"/>
      <c r="O87" s="274"/>
      <c r="P87" s="274"/>
      <c r="Q87" s="275"/>
      <c r="R87" s="385"/>
    </row>
    <row r="88" spans="1:18" ht="38.25" x14ac:dyDescent="0.2">
      <c r="A88" s="115">
        <v>5</v>
      </c>
      <c r="B88" s="131" t="s">
        <v>544</v>
      </c>
      <c r="C88" s="132" t="s">
        <v>553</v>
      </c>
      <c r="D88" s="133">
        <v>42047</v>
      </c>
      <c r="E88" s="133">
        <v>42355</v>
      </c>
      <c r="F88" s="110"/>
      <c r="G88" s="110">
        <v>5</v>
      </c>
      <c r="H88" s="110"/>
      <c r="I88" s="111"/>
      <c r="J88" s="110"/>
      <c r="K88" s="110">
        <v>80</v>
      </c>
      <c r="L88" s="110" t="s">
        <v>178</v>
      </c>
      <c r="M88" s="115" t="s">
        <v>179</v>
      </c>
      <c r="N88" s="273"/>
      <c r="O88" s="274"/>
      <c r="P88" s="274"/>
      <c r="Q88" s="275"/>
      <c r="R88" s="385"/>
    </row>
    <row r="89" spans="1:18" ht="38.25" x14ac:dyDescent="0.2">
      <c r="A89" s="115">
        <v>6</v>
      </c>
      <c r="B89" s="131" t="s">
        <v>544</v>
      </c>
      <c r="C89" s="132" t="s">
        <v>554</v>
      </c>
      <c r="D89" s="133">
        <v>42026</v>
      </c>
      <c r="E89" s="133">
        <v>42083</v>
      </c>
      <c r="F89" s="110">
        <v>2</v>
      </c>
      <c r="G89" s="110">
        <v>1</v>
      </c>
      <c r="H89" s="110"/>
      <c r="I89" s="111"/>
      <c r="J89" s="110"/>
      <c r="K89" s="110">
        <v>200</v>
      </c>
      <c r="L89" s="110" t="s">
        <v>178</v>
      </c>
      <c r="M89" s="115" t="s">
        <v>179</v>
      </c>
      <c r="N89" s="273"/>
      <c r="O89" s="274"/>
      <c r="P89" s="274"/>
      <c r="Q89" s="275"/>
      <c r="R89" s="385"/>
    </row>
    <row r="90" spans="1:18" ht="25.5" x14ac:dyDescent="0.2">
      <c r="A90" s="115">
        <v>7</v>
      </c>
      <c r="B90" s="131" t="s">
        <v>544</v>
      </c>
      <c r="C90" s="132" t="s">
        <v>555</v>
      </c>
      <c r="D90" s="133">
        <v>42103</v>
      </c>
      <c r="E90" s="133">
        <v>42199</v>
      </c>
      <c r="F90" s="110"/>
      <c r="G90" s="110">
        <v>2</v>
      </c>
      <c r="H90" s="110"/>
      <c r="I90" s="111"/>
      <c r="J90" s="110"/>
      <c r="K90" s="110">
        <v>200</v>
      </c>
      <c r="L90" s="110" t="s">
        <v>178</v>
      </c>
      <c r="M90" s="115" t="s">
        <v>179</v>
      </c>
      <c r="N90" s="273"/>
      <c r="O90" s="274"/>
      <c r="P90" s="274"/>
      <c r="Q90" s="275"/>
      <c r="R90" s="385"/>
    </row>
    <row r="91" spans="1:18" ht="25.5" x14ac:dyDescent="0.2">
      <c r="A91" s="115">
        <v>8</v>
      </c>
      <c r="B91" s="131" t="s">
        <v>544</v>
      </c>
      <c r="C91" s="132" t="s">
        <v>556</v>
      </c>
      <c r="D91" s="133">
        <v>42219</v>
      </c>
      <c r="E91" s="133">
        <v>42298</v>
      </c>
      <c r="F91" s="110"/>
      <c r="G91" s="110">
        <v>3</v>
      </c>
      <c r="H91" s="110"/>
      <c r="I91" s="111"/>
      <c r="J91" s="110"/>
      <c r="K91" s="110">
        <v>180</v>
      </c>
      <c r="L91" s="110" t="s">
        <v>178</v>
      </c>
      <c r="M91" s="115" t="s">
        <v>179</v>
      </c>
      <c r="N91" s="273"/>
      <c r="O91" s="274"/>
      <c r="P91" s="274"/>
      <c r="Q91" s="275"/>
      <c r="R91" s="385"/>
    </row>
    <row r="92" spans="1:18" ht="25.5" x14ac:dyDescent="0.2">
      <c r="A92" s="115">
        <v>9</v>
      </c>
      <c r="B92" s="131" t="s">
        <v>544</v>
      </c>
      <c r="C92" s="132" t="s">
        <v>557</v>
      </c>
      <c r="D92" s="133">
        <v>42305</v>
      </c>
      <c r="E92" s="133">
        <v>42307</v>
      </c>
      <c r="F92" s="110"/>
      <c r="G92" s="110">
        <v>4</v>
      </c>
      <c r="H92" s="110"/>
      <c r="I92" s="111"/>
      <c r="J92" s="110"/>
      <c r="K92" s="110">
        <v>200</v>
      </c>
      <c r="L92" s="110" t="s">
        <v>178</v>
      </c>
      <c r="M92" s="115" t="s">
        <v>179</v>
      </c>
      <c r="N92" s="273"/>
      <c r="O92" s="274"/>
      <c r="P92" s="274"/>
      <c r="Q92" s="275"/>
      <c r="R92" s="385"/>
    </row>
    <row r="93" spans="1:18" ht="25.5" x14ac:dyDescent="0.2">
      <c r="A93" s="115">
        <v>10</v>
      </c>
      <c r="B93" s="131" t="s">
        <v>544</v>
      </c>
      <c r="C93" s="132" t="s">
        <v>558</v>
      </c>
      <c r="D93" s="133">
        <v>42320</v>
      </c>
      <c r="E93" s="133">
        <v>42366</v>
      </c>
      <c r="F93" s="110"/>
      <c r="G93" s="110">
        <v>5</v>
      </c>
      <c r="H93" s="110"/>
      <c r="I93" s="111"/>
      <c r="J93" s="110"/>
      <c r="K93" s="110">
        <v>150</v>
      </c>
      <c r="L93" s="110" t="s">
        <v>178</v>
      </c>
      <c r="M93" s="115" t="s">
        <v>179</v>
      </c>
      <c r="N93" s="273"/>
      <c r="O93" s="274"/>
      <c r="P93" s="274"/>
      <c r="Q93" s="275"/>
      <c r="R93" s="385"/>
    </row>
    <row r="94" spans="1:18" x14ac:dyDescent="0.2">
      <c r="A94" s="268" t="s">
        <v>548</v>
      </c>
      <c r="B94" s="268"/>
      <c r="C94" s="269"/>
      <c r="D94" s="269"/>
      <c r="E94" s="268" t="s">
        <v>162</v>
      </c>
      <c r="F94" s="268"/>
      <c r="G94" s="270" t="s">
        <v>549</v>
      </c>
      <c r="H94" s="270"/>
      <c r="I94" s="270"/>
      <c r="J94" s="270"/>
      <c r="K94" s="268" t="s">
        <v>164</v>
      </c>
      <c r="L94" s="268"/>
      <c r="M94" s="269"/>
      <c r="N94" s="269"/>
      <c r="O94" s="269"/>
      <c r="P94" s="269"/>
      <c r="Q94" s="269"/>
    </row>
    <row r="95" spans="1:18" x14ac:dyDescent="0.2">
      <c r="A95" s="268" t="s">
        <v>166</v>
      </c>
      <c r="B95" s="268"/>
      <c r="C95" s="269"/>
      <c r="D95" s="269"/>
      <c r="E95" s="268" t="s">
        <v>166</v>
      </c>
      <c r="F95" s="268"/>
      <c r="G95" s="270" t="s">
        <v>187</v>
      </c>
      <c r="H95" s="270"/>
      <c r="I95" s="270"/>
      <c r="J95" s="270"/>
      <c r="K95" s="268" t="s">
        <v>169</v>
      </c>
      <c r="L95" s="268"/>
      <c r="M95" s="269"/>
      <c r="N95" s="269"/>
      <c r="O95" s="269"/>
      <c r="P95" s="269"/>
      <c r="Q95" s="269"/>
    </row>
    <row r="96" spans="1:18" x14ac:dyDescent="0.2">
      <c r="A96" s="268" t="s">
        <v>171</v>
      </c>
      <c r="B96" s="268"/>
      <c r="C96" s="269"/>
      <c r="D96" s="269"/>
      <c r="E96" s="268" t="s">
        <v>171</v>
      </c>
      <c r="F96" s="268"/>
      <c r="G96" s="270"/>
      <c r="H96" s="270"/>
      <c r="I96" s="270"/>
      <c r="J96" s="270"/>
      <c r="K96" s="268" t="s">
        <v>171</v>
      </c>
      <c r="L96" s="268"/>
      <c r="M96" s="269"/>
      <c r="N96" s="269"/>
      <c r="O96" s="269"/>
      <c r="P96" s="269"/>
      <c r="Q96" s="269"/>
    </row>
    <row r="97" spans="1:18" x14ac:dyDescent="0.2">
      <c r="A97" s="268" t="s">
        <v>189</v>
      </c>
      <c r="B97" s="268"/>
      <c r="C97" s="269"/>
      <c r="D97" s="269"/>
      <c r="E97" s="268" t="s">
        <v>189</v>
      </c>
      <c r="F97" s="268"/>
      <c r="G97" s="270"/>
      <c r="H97" s="270"/>
      <c r="I97" s="270"/>
      <c r="J97" s="270"/>
      <c r="K97" s="268" t="s">
        <v>172</v>
      </c>
      <c r="L97" s="268"/>
      <c r="M97" s="269"/>
      <c r="N97" s="269"/>
      <c r="O97" s="269"/>
      <c r="P97" s="269"/>
      <c r="Q97" s="269"/>
    </row>
    <row r="99" spans="1:18" x14ac:dyDescent="0.2">
      <c r="A99" s="396"/>
      <c r="B99" s="397"/>
      <c r="C99" s="402" t="s">
        <v>62</v>
      </c>
      <c r="D99" s="403"/>
      <c r="E99" s="403"/>
      <c r="F99" s="403"/>
      <c r="G99" s="403"/>
      <c r="H99" s="403"/>
      <c r="I99" s="403"/>
      <c r="J99" s="403"/>
      <c r="K99" s="403"/>
      <c r="L99" s="403"/>
      <c r="M99" s="404"/>
      <c r="N99" s="408" t="s">
        <v>63</v>
      </c>
      <c r="O99" s="409"/>
      <c r="P99" s="409"/>
      <c r="Q99" s="409"/>
    </row>
    <row r="100" spans="1:18" x14ac:dyDescent="0.2">
      <c r="A100" s="398"/>
      <c r="B100" s="399"/>
      <c r="C100" s="405"/>
      <c r="D100" s="406"/>
      <c r="E100" s="406"/>
      <c r="F100" s="406"/>
      <c r="G100" s="406"/>
      <c r="H100" s="406"/>
      <c r="I100" s="406"/>
      <c r="J100" s="406"/>
      <c r="K100" s="406"/>
      <c r="L100" s="406"/>
      <c r="M100" s="407"/>
      <c r="N100" s="408" t="s">
        <v>64</v>
      </c>
      <c r="O100" s="409"/>
      <c r="P100" s="409"/>
      <c r="Q100" s="409"/>
    </row>
    <row r="101" spans="1:18" x14ac:dyDescent="0.2">
      <c r="A101" s="398"/>
      <c r="B101" s="399"/>
      <c r="C101" s="410" t="s">
        <v>65</v>
      </c>
      <c r="D101" s="410"/>
      <c r="E101" s="410"/>
      <c r="F101" s="410"/>
      <c r="G101" s="410"/>
      <c r="H101" s="410"/>
      <c r="I101" s="410"/>
      <c r="J101" s="410"/>
      <c r="K101" s="410"/>
      <c r="L101" s="410"/>
      <c r="M101" s="410"/>
      <c r="N101" s="409" t="s">
        <v>66</v>
      </c>
      <c r="O101" s="409"/>
      <c r="P101" s="409"/>
      <c r="Q101" s="409"/>
    </row>
    <row r="102" spans="1:18" x14ac:dyDescent="0.2">
      <c r="A102" s="400"/>
      <c r="B102" s="401"/>
      <c r="C102" s="410"/>
      <c r="D102" s="410"/>
      <c r="E102" s="410"/>
      <c r="F102" s="410"/>
      <c r="G102" s="410"/>
      <c r="H102" s="410"/>
      <c r="I102" s="410"/>
      <c r="J102" s="410"/>
      <c r="K102" s="410"/>
      <c r="L102" s="410"/>
      <c r="M102" s="410"/>
      <c r="N102" s="409" t="s">
        <v>67</v>
      </c>
      <c r="O102" s="409"/>
      <c r="P102" s="409"/>
      <c r="Q102" s="409"/>
    </row>
    <row r="103" spans="1:18" ht="15" x14ac:dyDescent="0.2">
      <c r="A103" s="387" t="s">
        <v>68</v>
      </c>
      <c r="B103" s="388"/>
      <c r="C103" s="389"/>
      <c r="D103" s="390" t="s">
        <v>69</v>
      </c>
      <c r="E103" s="391"/>
      <c r="F103" s="391"/>
      <c r="G103" s="391"/>
      <c r="H103" s="391"/>
      <c r="I103" s="391"/>
      <c r="J103" s="391"/>
      <c r="K103" s="391"/>
      <c r="L103" s="391"/>
      <c r="M103" s="391"/>
      <c r="N103" s="391"/>
      <c r="O103" s="391"/>
      <c r="P103" s="391"/>
      <c r="Q103" s="392"/>
    </row>
    <row r="104" spans="1:18" x14ac:dyDescent="0.2">
      <c r="A104" s="387" t="s">
        <v>70</v>
      </c>
      <c r="B104" s="388"/>
      <c r="C104" s="389"/>
      <c r="D104" s="277" t="s">
        <v>174</v>
      </c>
      <c r="E104" s="278"/>
      <c r="F104" s="278"/>
      <c r="G104" s="278"/>
      <c r="H104" s="278"/>
      <c r="I104" s="278"/>
      <c r="J104" s="278"/>
      <c r="K104" s="278"/>
      <c r="L104" s="278"/>
      <c r="M104" s="278"/>
      <c r="N104" s="278"/>
      <c r="O104" s="278"/>
      <c r="P104" s="278"/>
      <c r="Q104" s="279"/>
    </row>
    <row r="105" spans="1:18" x14ac:dyDescent="0.2">
      <c r="A105" s="277" t="s">
        <v>175</v>
      </c>
      <c r="B105" s="279"/>
      <c r="C105" s="131" t="s">
        <v>176</v>
      </c>
      <c r="D105" s="393" t="str">
        <f>"Inventario documental entre el "&amp;TEXT(MIN(D108:D110),"DD/mm/YYYY")&amp;", para entrega de archivo en concordancia con el artículo de la Ley 594 de 2000"</f>
        <v>Inventario documental entre el 01/01/2016, para entrega de archivo en concordancia con el artículo de la Ley 594 de 2000</v>
      </c>
      <c r="E105" s="394"/>
      <c r="F105" s="394"/>
      <c r="G105" s="394"/>
      <c r="H105" s="394"/>
      <c r="I105" s="394"/>
      <c r="J105" s="394"/>
      <c r="K105" s="394"/>
      <c r="L105" s="394"/>
      <c r="M105" s="394"/>
      <c r="N105" s="394"/>
      <c r="O105" s="394"/>
      <c r="P105" s="394"/>
      <c r="Q105" s="395"/>
    </row>
    <row r="106" spans="1:18" x14ac:dyDescent="0.2">
      <c r="A106" s="299" t="s">
        <v>75</v>
      </c>
      <c r="B106" s="377" t="s">
        <v>76</v>
      </c>
      <c r="C106" s="299" t="s">
        <v>77</v>
      </c>
      <c r="D106" s="273" t="s">
        <v>78</v>
      </c>
      <c r="E106" s="275"/>
      <c r="F106" s="273" t="s">
        <v>79</v>
      </c>
      <c r="G106" s="274"/>
      <c r="H106" s="274"/>
      <c r="I106" s="274"/>
      <c r="J106" s="275"/>
      <c r="K106" s="299" t="s">
        <v>80</v>
      </c>
      <c r="L106" s="377" t="s">
        <v>81</v>
      </c>
      <c r="M106" s="299" t="s">
        <v>82</v>
      </c>
      <c r="N106" s="379" t="s">
        <v>83</v>
      </c>
      <c r="O106" s="380"/>
      <c r="P106" s="380"/>
      <c r="Q106" s="381"/>
      <c r="R106" s="385" t="s">
        <v>74</v>
      </c>
    </row>
    <row r="107" spans="1:18" ht="22.5" x14ac:dyDescent="0.2">
      <c r="A107" s="301"/>
      <c r="B107" s="386"/>
      <c r="C107" s="301"/>
      <c r="D107" s="110" t="s">
        <v>84</v>
      </c>
      <c r="E107" s="110" t="s">
        <v>85</v>
      </c>
      <c r="F107" s="110" t="s">
        <v>86</v>
      </c>
      <c r="G107" s="110" t="s">
        <v>87</v>
      </c>
      <c r="H107" s="110" t="s">
        <v>88</v>
      </c>
      <c r="I107" s="111" t="s">
        <v>89</v>
      </c>
      <c r="J107" s="110" t="s">
        <v>90</v>
      </c>
      <c r="K107" s="301"/>
      <c r="L107" s="378"/>
      <c r="M107" s="301"/>
      <c r="N107" s="382"/>
      <c r="O107" s="383"/>
      <c r="P107" s="383"/>
      <c r="Q107" s="384"/>
      <c r="R107" s="385"/>
    </row>
    <row r="108" spans="1:18" ht="25.5" x14ac:dyDescent="0.2">
      <c r="A108" s="115">
        <v>1</v>
      </c>
      <c r="B108" s="131" t="s">
        <v>544</v>
      </c>
      <c r="C108" s="132" t="s">
        <v>559</v>
      </c>
      <c r="D108" s="133">
        <v>42370</v>
      </c>
      <c r="E108" s="133">
        <v>42537</v>
      </c>
      <c r="F108" s="110">
        <v>1</v>
      </c>
      <c r="G108" s="110">
        <v>1</v>
      </c>
      <c r="H108" s="110"/>
      <c r="I108" s="111"/>
      <c r="J108" s="110"/>
      <c r="K108" s="110">
        <v>200</v>
      </c>
      <c r="L108" s="110" t="s">
        <v>178</v>
      </c>
      <c r="M108" s="115" t="s">
        <v>179</v>
      </c>
      <c r="N108" s="273"/>
      <c r="O108" s="274"/>
      <c r="P108" s="274"/>
      <c r="Q108" s="275"/>
      <c r="R108" s="385" t="s">
        <v>551</v>
      </c>
    </row>
    <row r="109" spans="1:18" ht="25.5" x14ac:dyDescent="0.2">
      <c r="A109" s="115">
        <v>2</v>
      </c>
      <c r="B109" s="131" t="s">
        <v>544</v>
      </c>
      <c r="C109" s="132" t="s">
        <v>559</v>
      </c>
      <c r="D109" s="133">
        <v>42541</v>
      </c>
      <c r="E109" s="133">
        <v>42662</v>
      </c>
      <c r="F109" s="110"/>
      <c r="G109" s="110">
        <v>2</v>
      </c>
      <c r="H109" s="110"/>
      <c r="I109" s="111"/>
      <c r="J109" s="110"/>
      <c r="K109" s="110">
        <v>200</v>
      </c>
      <c r="L109" s="110" t="s">
        <v>178</v>
      </c>
      <c r="M109" s="115" t="s">
        <v>179</v>
      </c>
      <c r="N109" s="273"/>
      <c r="O109" s="274"/>
      <c r="P109" s="274"/>
      <c r="Q109" s="275"/>
      <c r="R109" s="385"/>
    </row>
    <row r="110" spans="1:18" ht="25.5" x14ac:dyDescent="0.2">
      <c r="A110" s="115">
        <v>3</v>
      </c>
      <c r="B110" s="131" t="s">
        <v>544</v>
      </c>
      <c r="C110" s="132" t="s">
        <v>559</v>
      </c>
      <c r="D110" s="133">
        <v>42670</v>
      </c>
      <c r="E110" s="133">
        <v>42703</v>
      </c>
      <c r="F110" s="110"/>
      <c r="G110" s="110">
        <v>3</v>
      </c>
      <c r="H110" s="110"/>
      <c r="I110" s="111"/>
      <c r="J110" s="110"/>
      <c r="K110" s="110">
        <v>43</v>
      </c>
      <c r="L110" s="110" t="s">
        <v>178</v>
      </c>
      <c r="M110" s="115" t="s">
        <v>179</v>
      </c>
      <c r="N110" s="273"/>
      <c r="O110" s="274"/>
      <c r="P110" s="274"/>
      <c r="Q110" s="275"/>
      <c r="R110" s="385"/>
    </row>
    <row r="111" spans="1:18" x14ac:dyDescent="0.2">
      <c r="A111" s="268" t="s">
        <v>548</v>
      </c>
      <c r="B111" s="268"/>
      <c r="C111" s="269"/>
      <c r="D111" s="269"/>
      <c r="E111" s="268" t="s">
        <v>162</v>
      </c>
      <c r="F111" s="268"/>
      <c r="G111" s="270" t="s">
        <v>549</v>
      </c>
      <c r="H111" s="270"/>
      <c r="I111" s="270"/>
      <c r="J111" s="270"/>
      <c r="K111" s="268" t="s">
        <v>164</v>
      </c>
      <c r="L111" s="268"/>
      <c r="M111" s="269"/>
      <c r="N111" s="269"/>
      <c r="O111" s="269"/>
      <c r="P111" s="269"/>
      <c r="Q111" s="269"/>
    </row>
    <row r="112" spans="1:18" x14ac:dyDescent="0.2">
      <c r="A112" s="268" t="s">
        <v>166</v>
      </c>
      <c r="B112" s="268"/>
      <c r="C112" s="269"/>
      <c r="D112" s="269"/>
      <c r="E112" s="268" t="s">
        <v>166</v>
      </c>
      <c r="F112" s="268"/>
      <c r="G112" s="270" t="s">
        <v>187</v>
      </c>
      <c r="H112" s="270"/>
      <c r="I112" s="270"/>
      <c r="J112" s="270"/>
      <c r="K112" s="268" t="s">
        <v>169</v>
      </c>
      <c r="L112" s="268"/>
      <c r="M112" s="269"/>
      <c r="N112" s="269"/>
      <c r="O112" s="269"/>
      <c r="P112" s="269"/>
      <c r="Q112" s="269"/>
    </row>
    <row r="113" spans="1:17" x14ac:dyDescent="0.2">
      <c r="A113" s="268" t="s">
        <v>171</v>
      </c>
      <c r="B113" s="268"/>
      <c r="C113" s="269"/>
      <c r="D113" s="269"/>
      <c r="E113" s="268" t="s">
        <v>171</v>
      </c>
      <c r="F113" s="268"/>
      <c r="G113" s="270"/>
      <c r="H113" s="270"/>
      <c r="I113" s="270"/>
      <c r="J113" s="270"/>
      <c r="K113" s="268" t="s">
        <v>171</v>
      </c>
      <c r="L113" s="268"/>
      <c r="M113" s="269"/>
      <c r="N113" s="269"/>
      <c r="O113" s="269"/>
      <c r="P113" s="269"/>
      <c r="Q113" s="269"/>
    </row>
    <row r="114" spans="1:17" x14ac:dyDescent="0.2">
      <c r="A114" s="268" t="s">
        <v>189</v>
      </c>
      <c r="B114" s="268"/>
      <c r="C114" s="269"/>
      <c r="D114" s="269"/>
      <c r="E114" s="268" t="s">
        <v>189</v>
      </c>
      <c r="F114" s="268"/>
      <c r="G114" s="270"/>
      <c r="H114" s="270"/>
      <c r="I114" s="270"/>
      <c r="J114" s="270"/>
      <c r="K114" s="268" t="s">
        <v>172</v>
      </c>
      <c r="L114" s="268"/>
      <c r="M114" s="269"/>
      <c r="N114" s="269"/>
      <c r="O114" s="269"/>
      <c r="P114" s="269"/>
      <c r="Q114" s="269"/>
    </row>
  </sheetData>
  <mergeCells count="242">
    <mergeCell ref="A5:C5"/>
    <mergeCell ref="D5:Q5"/>
    <mergeCell ref="A6:C6"/>
    <mergeCell ref="D6:Q6"/>
    <mergeCell ref="A7:B7"/>
    <mergeCell ref="D7:Q7"/>
    <mergeCell ref="A1:B4"/>
    <mergeCell ref="C1:M2"/>
    <mergeCell ref="N1:Q1"/>
    <mergeCell ref="N2:Q2"/>
    <mergeCell ref="C3:M4"/>
    <mergeCell ref="N3:Q3"/>
    <mergeCell ref="N4:Q4"/>
    <mergeCell ref="R8:R9"/>
    <mergeCell ref="F10:F13"/>
    <mergeCell ref="N10:Q10"/>
    <mergeCell ref="R10:R17"/>
    <mergeCell ref="N11:Q11"/>
    <mergeCell ref="N12:Q12"/>
    <mergeCell ref="N13:Q13"/>
    <mergeCell ref="A8:A9"/>
    <mergeCell ref="B8:B9"/>
    <mergeCell ref="C8:C9"/>
    <mergeCell ref="D8:E8"/>
    <mergeCell ref="F8:J8"/>
    <mergeCell ref="K8:K9"/>
    <mergeCell ref="F14:F17"/>
    <mergeCell ref="N14:Q14"/>
    <mergeCell ref="N15:Q15"/>
    <mergeCell ref="N16:Q16"/>
    <mergeCell ref="N17:Q17"/>
    <mergeCell ref="F18:F21"/>
    <mergeCell ref="N18:Q18"/>
    <mergeCell ref="L8:L9"/>
    <mergeCell ref="M8:M9"/>
    <mergeCell ref="N8:Q9"/>
    <mergeCell ref="F34:F37"/>
    <mergeCell ref="R34:R49"/>
    <mergeCell ref="F38:F41"/>
    <mergeCell ref="N40:Q40"/>
    <mergeCell ref="F42:F45"/>
    <mergeCell ref="F46:F49"/>
    <mergeCell ref="N26:Q26"/>
    <mergeCell ref="N27:Q27"/>
    <mergeCell ref="N28:Q28"/>
    <mergeCell ref="N29:Q29"/>
    <mergeCell ref="F30:F33"/>
    <mergeCell ref="N30:Q30"/>
    <mergeCell ref="N31:Q31"/>
    <mergeCell ref="N32:Q32"/>
    <mergeCell ref="R18:R33"/>
    <mergeCell ref="N19:Q19"/>
    <mergeCell ref="N20:Q20"/>
    <mergeCell ref="N21:Q21"/>
    <mergeCell ref="F22:F25"/>
    <mergeCell ref="N22:Q22"/>
    <mergeCell ref="N23:Q23"/>
    <mergeCell ref="N24:Q24"/>
    <mergeCell ref="N25:Q25"/>
    <mergeCell ref="F26:F29"/>
    <mergeCell ref="A51:B51"/>
    <mergeCell ref="C51:D51"/>
    <mergeCell ref="E51:F51"/>
    <mergeCell ref="G51:J51"/>
    <mergeCell ref="K51:L51"/>
    <mergeCell ref="M51:Q51"/>
    <mergeCell ref="A50:B50"/>
    <mergeCell ref="C50:D50"/>
    <mergeCell ref="E50:F50"/>
    <mergeCell ref="G50:J50"/>
    <mergeCell ref="K50:L50"/>
    <mergeCell ref="M50:Q50"/>
    <mergeCell ref="A53:B53"/>
    <mergeCell ref="C53:D53"/>
    <mergeCell ref="E53:F53"/>
    <mergeCell ref="G53:J53"/>
    <mergeCell ref="K53:L53"/>
    <mergeCell ref="M53:Q53"/>
    <mergeCell ref="A52:B52"/>
    <mergeCell ref="C52:D52"/>
    <mergeCell ref="E52:F52"/>
    <mergeCell ref="G52:J52"/>
    <mergeCell ref="K52:L52"/>
    <mergeCell ref="M52:Q52"/>
    <mergeCell ref="A61:C61"/>
    <mergeCell ref="D61:Q61"/>
    <mergeCell ref="A62:C62"/>
    <mergeCell ref="D62:Q62"/>
    <mergeCell ref="A63:B63"/>
    <mergeCell ref="D63:Q63"/>
    <mergeCell ref="A57:B60"/>
    <mergeCell ref="C57:M58"/>
    <mergeCell ref="N57:Q57"/>
    <mergeCell ref="N58:Q58"/>
    <mergeCell ref="C59:M60"/>
    <mergeCell ref="N59:Q59"/>
    <mergeCell ref="N60:Q60"/>
    <mergeCell ref="R64:R65"/>
    <mergeCell ref="N66:Q69"/>
    <mergeCell ref="R66:R69"/>
    <mergeCell ref="A64:A65"/>
    <mergeCell ref="B64:B65"/>
    <mergeCell ref="C64:C65"/>
    <mergeCell ref="D64:E64"/>
    <mergeCell ref="F64:J64"/>
    <mergeCell ref="K64:K65"/>
    <mergeCell ref="A70:B70"/>
    <mergeCell ref="C70:D70"/>
    <mergeCell ref="E70:F70"/>
    <mergeCell ref="G70:J70"/>
    <mergeCell ref="K70:L70"/>
    <mergeCell ref="M70:Q70"/>
    <mergeCell ref="L64:L65"/>
    <mergeCell ref="M64:M65"/>
    <mergeCell ref="N64:Q65"/>
    <mergeCell ref="A72:B72"/>
    <mergeCell ref="C72:D72"/>
    <mergeCell ref="E72:F72"/>
    <mergeCell ref="G72:J72"/>
    <mergeCell ref="K72:L72"/>
    <mergeCell ref="M72:Q72"/>
    <mergeCell ref="A71:B71"/>
    <mergeCell ref="C71:D71"/>
    <mergeCell ref="E71:F71"/>
    <mergeCell ref="G71:J71"/>
    <mergeCell ref="K71:L71"/>
    <mergeCell ref="M71:Q71"/>
    <mergeCell ref="A75:B78"/>
    <mergeCell ref="C75:M76"/>
    <mergeCell ref="N75:Q75"/>
    <mergeCell ref="N76:Q76"/>
    <mergeCell ref="C77:M78"/>
    <mergeCell ref="N77:Q77"/>
    <mergeCell ref="N78:Q78"/>
    <mergeCell ref="A73:B73"/>
    <mergeCell ref="C73:D73"/>
    <mergeCell ref="E73:F73"/>
    <mergeCell ref="G73:J73"/>
    <mergeCell ref="K73:L73"/>
    <mergeCell ref="M73:Q73"/>
    <mergeCell ref="A82:A83"/>
    <mergeCell ref="B82:B83"/>
    <mergeCell ref="C82:C83"/>
    <mergeCell ref="D82:E82"/>
    <mergeCell ref="F82:J82"/>
    <mergeCell ref="K82:K83"/>
    <mergeCell ref="A79:C79"/>
    <mergeCell ref="D79:Q79"/>
    <mergeCell ref="A80:C80"/>
    <mergeCell ref="D80:Q80"/>
    <mergeCell ref="A81:B81"/>
    <mergeCell ref="D81:Q81"/>
    <mergeCell ref="L82:L83"/>
    <mergeCell ref="M82:M83"/>
    <mergeCell ref="N82:Q83"/>
    <mergeCell ref="R82:R83"/>
    <mergeCell ref="N84:Q84"/>
    <mergeCell ref="R84:R93"/>
    <mergeCell ref="N85:Q85"/>
    <mergeCell ref="N86:Q86"/>
    <mergeCell ref="N87:Q87"/>
    <mergeCell ref="N88:Q88"/>
    <mergeCell ref="M94:Q94"/>
    <mergeCell ref="A95:B95"/>
    <mergeCell ref="C95:D95"/>
    <mergeCell ref="E95:F95"/>
    <mergeCell ref="G95:J95"/>
    <mergeCell ref="K95:L95"/>
    <mergeCell ref="M95:Q95"/>
    <mergeCell ref="N89:Q89"/>
    <mergeCell ref="N90:Q90"/>
    <mergeCell ref="N91:Q91"/>
    <mergeCell ref="N92:Q92"/>
    <mergeCell ref="N93:Q93"/>
    <mergeCell ref="A94:B94"/>
    <mergeCell ref="C94:D94"/>
    <mergeCell ref="E94:F94"/>
    <mergeCell ref="G94:J94"/>
    <mergeCell ref="K94:L94"/>
    <mergeCell ref="A97:B97"/>
    <mergeCell ref="C97:D97"/>
    <mergeCell ref="E97:F97"/>
    <mergeCell ref="G97:J97"/>
    <mergeCell ref="K97:L97"/>
    <mergeCell ref="M97:Q97"/>
    <mergeCell ref="A96:B96"/>
    <mergeCell ref="C96:D96"/>
    <mergeCell ref="E96:F96"/>
    <mergeCell ref="G96:J96"/>
    <mergeCell ref="K96:L96"/>
    <mergeCell ref="M96:Q96"/>
    <mergeCell ref="A103:C103"/>
    <mergeCell ref="D103:Q103"/>
    <mergeCell ref="A104:C104"/>
    <mergeCell ref="D104:Q104"/>
    <mergeCell ref="A105:B105"/>
    <mergeCell ref="D105:Q105"/>
    <mergeCell ref="A99:B102"/>
    <mergeCell ref="C99:M100"/>
    <mergeCell ref="N99:Q99"/>
    <mergeCell ref="N100:Q100"/>
    <mergeCell ref="C101:M102"/>
    <mergeCell ref="N101:Q101"/>
    <mergeCell ref="N102:Q102"/>
    <mergeCell ref="L106:L107"/>
    <mergeCell ref="M106:M107"/>
    <mergeCell ref="N106:Q107"/>
    <mergeCell ref="R106:R107"/>
    <mergeCell ref="N108:Q108"/>
    <mergeCell ref="R108:R110"/>
    <mergeCell ref="N109:Q109"/>
    <mergeCell ref="N110:Q110"/>
    <mergeCell ref="A106:A107"/>
    <mergeCell ref="B106:B107"/>
    <mergeCell ref="C106:C107"/>
    <mergeCell ref="D106:E106"/>
    <mergeCell ref="F106:J106"/>
    <mergeCell ref="K106:K107"/>
    <mergeCell ref="A112:B112"/>
    <mergeCell ref="C112:D112"/>
    <mergeCell ref="E112:F112"/>
    <mergeCell ref="G112:J112"/>
    <mergeCell ref="K112:L112"/>
    <mergeCell ref="M112:Q112"/>
    <mergeCell ref="A111:B111"/>
    <mergeCell ref="C111:D111"/>
    <mergeCell ref="E111:F111"/>
    <mergeCell ref="G111:J111"/>
    <mergeCell ref="K111:L111"/>
    <mergeCell ref="M111:Q111"/>
    <mergeCell ref="A114:B114"/>
    <mergeCell ref="C114:D114"/>
    <mergeCell ref="E114:F114"/>
    <mergeCell ref="G114:J114"/>
    <mergeCell ref="K114:L114"/>
    <mergeCell ref="M114:Q114"/>
    <mergeCell ref="A113:B113"/>
    <mergeCell ref="C113:D113"/>
    <mergeCell ref="E113:F113"/>
    <mergeCell ref="G113:J113"/>
    <mergeCell ref="K113:L113"/>
    <mergeCell ref="M113:Q113"/>
  </mergeCells>
  <pageMargins left="0.70866141732283472" right="0.70866141732283472" top="0.74803149606299213" bottom="0.74803149606299213" header="0.31496062992125984" footer="0.11811023622047245"/>
  <pageSetup scale="74" orientation="landscape" horizontalDpi="120" verticalDpi="7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75"/>
  <sheetViews>
    <sheetView workbookViewId="0"/>
  </sheetViews>
  <sheetFormatPr baseColWidth="10" defaultColWidth="12.625" defaultRowHeight="15" customHeight="1" x14ac:dyDescent="0.2"/>
  <cols>
    <col min="1" max="1" width="5.5" customWidth="1"/>
    <col min="2" max="2" width="10.625" customWidth="1"/>
    <col min="3" max="3" width="46.75" customWidth="1"/>
    <col min="4" max="4" width="12.25" customWidth="1"/>
    <col min="5" max="5" width="11.5" customWidth="1"/>
    <col min="6" max="12" width="9.125" customWidth="1"/>
    <col min="13" max="13" width="10.75" customWidth="1"/>
    <col min="14" max="16" width="4.5" customWidth="1"/>
    <col min="17" max="17" width="8.75" customWidth="1"/>
    <col min="18" max="18" width="11" customWidth="1"/>
    <col min="19" max="26" width="10.625" customWidth="1"/>
  </cols>
  <sheetData>
    <row r="1" spans="1:18" ht="12.75" customHeight="1" x14ac:dyDescent="0.2">
      <c r="A1" s="170"/>
      <c r="B1" s="171"/>
      <c r="C1" s="170" t="s">
        <v>62</v>
      </c>
      <c r="D1" s="175"/>
      <c r="E1" s="175"/>
      <c r="F1" s="175"/>
      <c r="G1" s="175"/>
      <c r="H1" s="175"/>
      <c r="I1" s="175"/>
      <c r="J1" s="175"/>
      <c r="K1" s="175"/>
      <c r="L1" s="175"/>
      <c r="M1" s="171"/>
      <c r="N1" s="176" t="s">
        <v>63</v>
      </c>
      <c r="O1" s="177"/>
      <c r="P1" s="177"/>
      <c r="Q1" s="178"/>
      <c r="R1" s="26"/>
    </row>
    <row r="2" spans="1:18" ht="12.75" customHeight="1" x14ac:dyDescent="0.2">
      <c r="A2" s="172"/>
      <c r="B2" s="173"/>
      <c r="C2" s="174"/>
      <c r="D2" s="152"/>
      <c r="E2" s="152"/>
      <c r="F2" s="152"/>
      <c r="G2" s="152"/>
      <c r="H2" s="152"/>
      <c r="I2" s="152"/>
      <c r="J2" s="152"/>
      <c r="K2" s="152"/>
      <c r="L2" s="152"/>
      <c r="M2" s="153"/>
      <c r="N2" s="176" t="s">
        <v>64</v>
      </c>
      <c r="O2" s="177"/>
      <c r="P2" s="177"/>
      <c r="Q2" s="178"/>
      <c r="R2" s="26"/>
    </row>
    <row r="3" spans="1:18" ht="12.75" customHeight="1" x14ac:dyDescent="0.2">
      <c r="A3" s="172"/>
      <c r="B3" s="173"/>
      <c r="C3" s="170" t="s">
        <v>65</v>
      </c>
      <c r="D3" s="175"/>
      <c r="E3" s="175"/>
      <c r="F3" s="175"/>
      <c r="G3" s="175"/>
      <c r="H3" s="175"/>
      <c r="I3" s="175"/>
      <c r="J3" s="175"/>
      <c r="K3" s="175"/>
      <c r="L3" s="175"/>
      <c r="M3" s="171"/>
      <c r="N3" s="176" t="s">
        <v>66</v>
      </c>
      <c r="O3" s="177"/>
      <c r="P3" s="177"/>
      <c r="Q3" s="178"/>
      <c r="R3" s="26"/>
    </row>
    <row r="4" spans="1:18" ht="12.75" customHeight="1" x14ac:dyDescent="0.2">
      <c r="A4" s="174"/>
      <c r="B4" s="153"/>
      <c r="C4" s="174"/>
      <c r="D4" s="152"/>
      <c r="E4" s="152"/>
      <c r="F4" s="152"/>
      <c r="G4" s="152"/>
      <c r="H4" s="152"/>
      <c r="I4" s="152"/>
      <c r="J4" s="152"/>
      <c r="K4" s="152"/>
      <c r="L4" s="152"/>
      <c r="M4" s="153"/>
      <c r="N4" s="176" t="s">
        <v>67</v>
      </c>
      <c r="O4" s="177"/>
      <c r="P4" s="177"/>
      <c r="Q4" s="178"/>
      <c r="R4" s="26"/>
    </row>
    <row r="5" spans="1:18" ht="12.75" customHeight="1" x14ac:dyDescent="0.2">
      <c r="A5" s="176" t="s">
        <v>68</v>
      </c>
      <c r="B5" s="177"/>
      <c r="C5" s="178"/>
      <c r="D5" s="176" t="s">
        <v>69</v>
      </c>
      <c r="E5" s="177"/>
      <c r="F5" s="177"/>
      <c r="G5" s="177"/>
      <c r="H5" s="177"/>
      <c r="I5" s="177"/>
      <c r="J5" s="177"/>
      <c r="K5" s="177"/>
      <c r="L5" s="177"/>
      <c r="M5" s="177"/>
      <c r="N5" s="177"/>
      <c r="O5" s="177"/>
      <c r="P5" s="177"/>
      <c r="Q5" s="178"/>
      <c r="R5" s="26"/>
    </row>
    <row r="6" spans="1:18" ht="12.75" customHeight="1" x14ac:dyDescent="0.2">
      <c r="A6" s="176" t="s">
        <v>70</v>
      </c>
      <c r="B6" s="177"/>
      <c r="C6" s="178"/>
      <c r="D6" s="180" t="s">
        <v>71</v>
      </c>
      <c r="E6" s="177"/>
      <c r="F6" s="177"/>
      <c r="G6" s="177"/>
      <c r="H6" s="177"/>
      <c r="I6" s="177"/>
      <c r="J6" s="177"/>
      <c r="K6" s="177"/>
      <c r="L6" s="177"/>
      <c r="M6" s="177"/>
      <c r="N6" s="177"/>
      <c r="O6" s="177"/>
      <c r="P6" s="177"/>
      <c r="Q6" s="178"/>
      <c r="R6" s="26"/>
    </row>
    <row r="7" spans="1:18" ht="12.75" customHeight="1" x14ac:dyDescent="0.2">
      <c r="A7" s="181"/>
      <c r="B7" s="178"/>
      <c r="C7" s="27" t="s">
        <v>72</v>
      </c>
      <c r="D7" s="181" t="s">
        <v>73</v>
      </c>
      <c r="E7" s="177"/>
      <c r="F7" s="177"/>
      <c r="G7" s="177"/>
      <c r="H7" s="177"/>
      <c r="I7" s="177"/>
      <c r="J7" s="177"/>
      <c r="K7" s="177"/>
      <c r="L7" s="177"/>
      <c r="M7" s="177"/>
      <c r="N7" s="177"/>
      <c r="O7" s="177"/>
      <c r="P7" s="177"/>
      <c r="Q7" s="178"/>
      <c r="R7" s="182" t="s">
        <v>74</v>
      </c>
    </row>
    <row r="8" spans="1:18" ht="12.75" customHeight="1" x14ac:dyDescent="0.2">
      <c r="A8" s="179" t="s">
        <v>75</v>
      </c>
      <c r="B8" s="179" t="s">
        <v>76</v>
      </c>
      <c r="C8" s="179" t="s">
        <v>77</v>
      </c>
      <c r="D8" s="176" t="s">
        <v>78</v>
      </c>
      <c r="E8" s="178"/>
      <c r="F8" s="176" t="s">
        <v>79</v>
      </c>
      <c r="G8" s="177"/>
      <c r="H8" s="177"/>
      <c r="I8" s="177"/>
      <c r="J8" s="178"/>
      <c r="K8" s="179" t="s">
        <v>80</v>
      </c>
      <c r="L8" s="179" t="s">
        <v>81</v>
      </c>
      <c r="M8" s="179" t="s">
        <v>82</v>
      </c>
      <c r="N8" s="170" t="s">
        <v>83</v>
      </c>
      <c r="O8" s="175"/>
      <c r="P8" s="175"/>
      <c r="Q8" s="171"/>
      <c r="R8" s="159"/>
    </row>
    <row r="9" spans="1:18" ht="12.75" customHeight="1" x14ac:dyDescent="0.2">
      <c r="A9" s="145"/>
      <c r="B9" s="145"/>
      <c r="C9" s="145"/>
      <c r="D9" s="28" t="s">
        <v>84</v>
      </c>
      <c r="E9" s="28" t="s">
        <v>85</v>
      </c>
      <c r="F9" s="28" t="s">
        <v>86</v>
      </c>
      <c r="G9" s="28" t="s">
        <v>87</v>
      </c>
      <c r="H9" s="28" t="s">
        <v>88</v>
      </c>
      <c r="I9" s="28" t="s">
        <v>89</v>
      </c>
      <c r="J9" s="28" t="s">
        <v>90</v>
      </c>
      <c r="K9" s="145"/>
      <c r="L9" s="145"/>
      <c r="M9" s="145"/>
      <c r="N9" s="174"/>
      <c r="O9" s="152"/>
      <c r="P9" s="152"/>
      <c r="Q9" s="153"/>
      <c r="R9" s="145"/>
    </row>
    <row r="10" spans="1:18" ht="58.5" customHeight="1" x14ac:dyDescent="0.2">
      <c r="A10" s="28">
        <v>1</v>
      </c>
      <c r="B10" s="28" t="s">
        <v>10</v>
      </c>
      <c r="C10" s="28" t="s">
        <v>91</v>
      </c>
      <c r="D10" s="29">
        <v>36552</v>
      </c>
      <c r="E10" s="29">
        <v>37599</v>
      </c>
      <c r="F10" s="28">
        <v>1</v>
      </c>
      <c r="G10" s="28">
        <v>1</v>
      </c>
      <c r="H10" s="28"/>
      <c r="I10" s="28"/>
      <c r="J10" s="28"/>
      <c r="K10" s="28">
        <v>252</v>
      </c>
      <c r="L10" s="28" t="s">
        <v>92</v>
      </c>
      <c r="M10" s="28" t="s">
        <v>93</v>
      </c>
      <c r="N10" s="176"/>
      <c r="O10" s="177"/>
      <c r="P10" s="177"/>
      <c r="Q10" s="178"/>
      <c r="R10" s="179" t="s">
        <v>94</v>
      </c>
    </row>
    <row r="11" spans="1:18" ht="51.75" customHeight="1" x14ac:dyDescent="0.2">
      <c r="A11" s="28">
        <v>2</v>
      </c>
      <c r="B11" s="28" t="s">
        <v>10</v>
      </c>
      <c r="C11" s="28" t="s">
        <v>95</v>
      </c>
      <c r="D11" s="29">
        <v>37600</v>
      </c>
      <c r="E11" s="29">
        <v>38336</v>
      </c>
      <c r="F11" s="29"/>
      <c r="G11" s="28">
        <v>2</v>
      </c>
      <c r="H11" s="28"/>
      <c r="I11" s="28"/>
      <c r="J11" s="28"/>
      <c r="K11" s="28">
        <v>149</v>
      </c>
      <c r="L11" s="28" t="s">
        <v>92</v>
      </c>
      <c r="M11" s="28" t="s">
        <v>93</v>
      </c>
      <c r="N11" s="176"/>
      <c r="O11" s="177"/>
      <c r="P11" s="177"/>
      <c r="Q11" s="178"/>
      <c r="R11" s="159"/>
    </row>
    <row r="12" spans="1:18" ht="39.75" customHeight="1" x14ac:dyDescent="0.2">
      <c r="A12" s="28">
        <v>3</v>
      </c>
      <c r="B12" s="28" t="s">
        <v>10</v>
      </c>
      <c r="C12" s="28" t="s">
        <v>96</v>
      </c>
      <c r="D12" s="29">
        <v>38327</v>
      </c>
      <c r="E12" s="29">
        <v>39580</v>
      </c>
      <c r="F12" s="28"/>
      <c r="G12" s="28">
        <v>3</v>
      </c>
      <c r="H12" s="28"/>
      <c r="I12" s="28"/>
      <c r="J12" s="28"/>
      <c r="K12" s="28">
        <v>240</v>
      </c>
      <c r="L12" s="28" t="s">
        <v>92</v>
      </c>
      <c r="M12" s="28" t="s">
        <v>93</v>
      </c>
      <c r="N12" s="176"/>
      <c r="O12" s="177"/>
      <c r="P12" s="177"/>
      <c r="Q12" s="178"/>
      <c r="R12" s="159"/>
    </row>
    <row r="13" spans="1:18" ht="27.75" customHeight="1" x14ac:dyDescent="0.2">
      <c r="A13" s="28">
        <v>4</v>
      </c>
      <c r="B13" s="28" t="s">
        <v>10</v>
      </c>
      <c r="C13" s="28" t="s">
        <v>97</v>
      </c>
      <c r="D13" s="29">
        <v>40671</v>
      </c>
      <c r="E13" s="29">
        <v>40908</v>
      </c>
      <c r="F13" s="28"/>
      <c r="G13" s="28">
        <v>4</v>
      </c>
      <c r="H13" s="28"/>
      <c r="I13" s="28"/>
      <c r="J13" s="28"/>
      <c r="K13" s="28">
        <v>85</v>
      </c>
      <c r="L13" s="28" t="s">
        <v>92</v>
      </c>
      <c r="M13" s="28" t="s">
        <v>93</v>
      </c>
      <c r="N13" s="176"/>
      <c r="O13" s="177"/>
      <c r="P13" s="177"/>
      <c r="Q13" s="178"/>
      <c r="R13" s="159"/>
    </row>
    <row r="14" spans="1:18" ht="53.25" customHeight="1" x14ac:dyDescent="0.2">
      <c r="A14" s="28">
        <v>5</v>
      </c>
      <c r="B14" s="28" t="s">
        <v>10</v>
      </c>
      <c r="C14" s="28" t="s">
        <v>98</v>
      </c>
      <c r="D14" s="29">
        <v>40909</v>
      </c>
      <c r="E14" s="29">
        <v>40963</v>
      </c>
      <c r="F14" s="28">
        <v>2</v>
      </c>
      <c r="G14" s="28">
        <v>1</v>
      </c>
      <c r="H14" s="28"/>
      <c r="I14" s="28"/>
      <c r="J14" s="28"/>
      <c r="K14" s="28">
        <v>248</v>
      </c>
      <c r="L14" s="28" t="s">
        <v>92</v>
      </c>
      <c r="M14" s="28" t="s">
        <v>93</v>
      </c>
      <c r="N14" s="176"/>
      <c r="O14" s="177"/>
      <c r="P14" s="177"/>
      <c r="Q14" s="178"/>
      <c r="R14" s="159"/>
    </row>
    <row r="15" spans="1:18" ht="73.5" customHeight="1" x14ac:dyDescent="0.2">
      <c r="A15" s="28">
        <v>6</v>
      </c>
      <c r="B15" s="28" t="s">
        <v>10</v>
      </c>
      <c r="C15" s="28" t="s">
        <v>99</v>
      </c>
      <c r="D15" s="29">
        <v>40965</v>
      </c>
      <c r="E15" s="29">
        <v>41243</v>
      </c>
      <c r="F15" s="28"/>
      <c r="G15" s="28">
        <v>2</v>
      </c>
      <c r="H15" s="28"/>
      <c r="I15" s="28"/>
      <c r="J15" s="28"/>
      <c r="K15" s="28">
        <v>250</v>
      </c>
      <c r="L15" s="28" t="s">
        <v>92</v>
      </c>
      <c r="M15" s="28" t="s">
        <v>93</v>
      </c>
      <c r="N15" s="176"/>
      <c r="O15" s="177"/>
      <c r="P15" s="177"/>
      <c r="Q15" s="178"/>
      <c r="R15" s="159"/>
    </row>
    <row r="16" spans="1:18" ht="39" customHeight="1" x14ac:dyDescent="0.2">
      <c r="A16" s="28">
        <v>7</v>
      </c>
      <c r="B16" s="28" t="s">
        <v>10</v>
      </c>
      <c r="C16" s="28" t="s">
        <v>100</v>
      </c>
      <c r="D16" s="29">
        <v>41246</v>
      </c>
      <c r="E16" s="29">
        <v>41270</v>
      </c>
      <c r="F16" s="28"/>
      <c r="G16" s="28">
        <v>3</v>
      </c>
      <c r="H16" s="28"/>
      <c r="I16" s="28"/>
      <c r="J16" s="28"/>
      <c r="K16" s="28">
        <v>124</v>
      </c>
      <c r="L16" s="28" t="s">
        <v>92</v>
      </c>
      <c r="M16" s="28" t="s">
        <v>93</v>
      </c>
      <c r="N16" s="176"/>
      <c r="O16" s="177"/>
      <c r="P16" s="177"/>
      <c r="Q16" s="178"/>
      <c r="R16" s="159"/>
    </row>
    <row r="17" spans="1:18" ht="90.75" customHeight="1" x14ac:dyDescent="0.2">
      <c r="A17" s="28">
        <v>8</v>
      </c>
      <c r="B17" s="28" t="s">
        <v>10</v>
      </c>
      <c r="C17" s="28" t="s">
        <v>101</v>
      </c>
      <c r="D17" s="29">
        <v>41275</v>
      </c>
      <c r="E17" s="29">
        <v>41291</v>
      </c>
      <c r="F17" s="28"/>
      <c r="G17" s="28">
        <v>4</v>
      </c>
      <c r="H17" s="28"/>
      <c r="I17" s="28"/>
      <c r="J17" s="28"/>
      <c r="K17" s="28">
        <v>250</v>
      </c>
      <c r="L17" s="28" t="s">
        <v>92</v>
      </c>
      <c r="M17" s="28" t="s">
        <v>93</v>
      </c>
      <c r="N17" s="176"/>
      <c r="O17" s="177"/>
      <c r="P17" s="177"/>
      <c r="Q17" s="178"/>
      <c r="R17" s="159"/>
    </row>
    <row r="18" spans="1:18" ht="95.25" customHeight="1" x14ac:dyDescent="0.2">
      <c r="A18" s="28">
        <v>9</v>
      </c>
      <c r="B18" s="28" t="s">
        <v>10</v>
      </c>
      <c r="C18" s="28" t="s">
        <v>102</v>
      </c>
      <c r="D18" s="29">
        <v>41291</v>
      </c>
      <c r="E18" s="29">
        <v>41303</v>
      </c>
      <c r="F18" s="28">
        <v>3</v>
      </c>
      <c r="G18" s="28">
        <v>1</v>
      </c>
      <c r="H18" s="28"/>
      <c r="I18" s="28"/>
      <c r="J18" s="28"/>
      <c r="K18" s="28">
        <v>250</v>
      </c>
      <c r="L18" s="28" t="s">
        <v>92</v>
      </c>
      <c r="M18" s="28" t="s">
        <v>93</v>
      </c>
      <c r="N18" s="176"/>
      <c r="O18" s="177"/>
      <c r="P18" s="177"/>
      <c r="Q18" s="178"/>
      <c r="R18" s="159"/>
    </row>
    <row r="19" spans="1:18" ht="55.5" customHeight="1" x14ac:dyDescent="0.2">
      <c r="A19" s="28">
        <v>10</v>
      </c>
      <c r="B19" s="28" t="s">
        <v>10</v>
      </c>
      <c r="C19" s="28" t="s">
        <v>103</v>
      </c>
      <c r="D19" s="29">
        <v>41303</v>
      </c>
      <c r="E19" s="29">
        <v>41305</v>
      </c>
      <c r="F19" s="28"/>
      <c r="G19" s="28">
        <v>2</v>
      </c>
      <c r="H19" s="28"/>
      <c r="I19" s="28"/>
      <c r="J19" s="28"/>
      <c r="K19" s="28">
        <v>110</v>
      </c>
      <c r="L19" s="28" t="s">
        <v>92</v>
      </c>
      <c r="M19" s="28" t="s">
        <v>93</v>
      </c>
      <c r="N19" s="176"/>
      <c r="O19" s="177"/>
      <c r="P19" s="177"/>
      <c r="Q19" s="178"/>
      <c r="R19" s="159"/>
    </row>
    <row r="20" spans="1:18" ht="130.5" customHeight="1" x14ac:dyDescent="0.2">
      <c r="A20" s="28">
        <v>11</v>
      </c>
      <c r="B20" s="28" t="s">
        <v>10</v>
      </c>
      <c r="C20" s="28" t="s">
        <v>104</v>
      </c>
      <c r="D20" s="29">
        <v>41306</v>
      </c>
      <c r="E20" s="29">
        <v>41312</v>
      </c>
      <c r="F20" s="28"/>
      <c r="G20" s="28">
        <v>3</v>
      </c>
      <c r="H20" s="28"/>
      <c r="I20" s="28"/>
      <c r="J20" s="28"/>
      <c r="K20" s="28">
        <v>250</v>
      </c>
      <c r="L20" s="28" t="s">
        <v>92</v>
      </c>
      <c r="M20" s="28" t="s">
        <v>93</v>
      </c>
      <c r="N20" s="176"/>
      <c r="O20" s="177"/>
      <c r="P20" s="177"/>
      <c r="Q20" s="178"/>
      <c r="R20" s="159"/>
    </row>
    <row r="21" spans="1:18" ht="101.25" customHeight="1" x14ac:dyDescent="0.2">
      <c r="A21" s="28">
        <v>12</v>
      </c>
      <c r="B21" s="28" t="s">
        <v>10</v>
      </c>
      <c r="C21" s="28" t="s">
        <v>105</v>
      </c>
      <c r="D21" s="29">
        <v>41312</v>
      </c>
      <c r="E21" s="29">
        <v>41315</v>
      </c>
      <c r="F21" s="28"/>
      <c r="G21" s="28">
        <v>4</v>
      </c>
      <c r="H21" s="28"/>
      <c r="I21" s="28"/>
      <c r="J21" s="28"/>
      <c r="K21" s="28">
        <v>250</v>
      </c>
      <c r="L21" s="28" t="s">
        <v>92</v>
      </c>
      <c r="M21" s="28" t="s">
        <v>93</v>
      </c>
      <c r="N21" s="176"/>
      <c r="O21" s="177"/>
      <c r="P21" s="177"/>
      <c r="Q21" s="178"/>
      <c r="R21" s="159"/>
    </row>
    <row r="22" spans="1:18" ht="109.5" customHeight="1" x14ac:dyDescent="0.2">
      <c r="A22" s="28">
        <v>13</v>
      </c>
      <c r="B22" s="28" t="s">
        <v>10</v>
      </c>
      <c r="C22" s="28" t="s">
        <v>106</v>
      </c>
      <c r="D22" s="29">
        <v>41317</v>
      </c>
      <c r="E22" s="29">
        <v>41322</v>
      </c>
      <c r="F22" s="29" t="s">
        <v>107</v>
      </c>
      <c r="G22" s="28">
        <v>1</v>
      </c>
      <c r="H22" s="28"/>
      <c r="I22" s="28"/>
      <c r="J22" s="28"/>
      <c r="K22" s="28">
        <v>250</v>
      </c>
      <c r="L22" s="28" t="s">
        <v>92</v>
      </c>
      <c r="M22" s="28" t="s">
        <v>93</v>
      </c>
      <c r="N22" s="176"/>
      <c r="O22" s="177"/>
      <c r="P22" s="177"/>
      <c r="Q22" s="178"/>
      <c r="R22" s="159"/>
    </row>
    <row r="23" spans="1:18" ht="93.75" customHeight="1" x14ac:dyDescent="0.2">
      <c r="A23" s="28">
        <v>14</v>
      </c>
      <c r="B23" s="28" t="s">
        <v>10</v>
      </c>
      <c r="C23" s="28" t="s">
        <v>108</v>
      </c>
      <c r="D23" s="29">
        <v>41322</v>
      </c>
      <c r="E23" s="29">
        <v>41326</v>
      </c>
      <c r="F23" s="28"/>
      <c r="G23" s="28">
        <v>2</v>
      </c>
      <c r="H23" s="28"/>
      <c r="I23" s="28"/>
      <c r="J23" s="28"/>
      <c r="K23" s="28">
        <v>250</v>
      </c>
      <c r="L23" s="28" t="s">
        <v>92</v>
      </c>
      <c r="M23" s="28" t="s">
        <v>93</v>
      </c>
      <c r="N23" s="176"/>
      <c r="O23" s="177"/>
      <c r="P23" s="177"/>
      <c r="Q23" s="178"/>
      <c r="R23" s="159"/>
    </row>
    <row r="24" spans="1:18" ht="101.25" customHeight="1" x14ac:dyDescent="0.2">
      <c r="A24" s="28">
        <v>15</v>
      </c>
      <c r="B24" s="28" t="s">
        <v>10</v>
      </c>
      <c r="C24" s="28" t="s">
        <v>109</v>
      </c>
      <c r="D24" s="29">
        <v>41326</v>
      </c>
      <c r="E24" s="29">
        <v>41331</v>
      </c>
      <c r="F24" s="28"/>
      <c r="G24" s="28">
        <v>3</v>
      </c>
      <c r="H24" s="28"/>
      <c r="I24" s="28"/>
      <c r="J24" s="28"/>
      <c r="K24" s="28">
        <v>250</v>
      </c>
      <c r="L24" s="28" t="s">
        <v>92</v>
      </c>
      <c r="M24" s="28" t="s">
        <v>93</v>
      </c>
      <c r="N24" s="176"/>
      <c r="O24" s="177"/>
      <c r="P24" s="177"/>
      <c r="Q24" s="178"/>
      <c r="R24" s="159"/>
    </row>
    <row r="25" spans="1:18" ht="66.75" customHeight="1" x14ac:dyDescent="0.2">
      <c r="A25" s="28">
        <v>16</v>
      </c>
      <c r="B25" s="28" t="s">
        <v>10</v>
      </c>
      <c r="C25" s="28" t="s">
        <v>110</v>
      </c>
      <c r="D25" s="29">
        <v>41331</v>
      </c>
      <c r="E25" s="29" t="s">
        <v>111</v>
      </c>
      <c r="F25" s="28"/>
      <c r="G25" s="28">
        <v>4</v>
      </c>
      <c r="H25" s="28"/>
      <c r="I25" s="28"/>
      <c r="J25" s="28"/>
      <c r="K25" s="28">
        <v>100</v>
      </c>
      <c r="L25" s="28" t="s">
        <v>92</v>
      </c>
      <c r="M25" s="28" t="s">
        <v>93</v>
      </c>
      <c r="N25" s="176"/>
      <c r="O25" s="177"/>
      <c r="P25" s="177"/>
      <c r="Q25" s="178"/>
      <c r="R25" s="159"/>
    </row>
    <row r="26" spans="1:18" ht="124.5" customHeight="1" x14ac:dyDescent="0.2">
      <c r="A26" s="28">
        <v>17</v>
      </c>
      <c r="B26" s="28" t="s">
        <v>10</v>
      </c>
      <c r="C26" s="28" t="s">
        <v>112</v>
      </c>
      <c r="D26" s="29">
        <v>41336</v>
      </c>
      <c r="E26" s="29">
        <v>41349</v>
      </c>
      <c r="F26" s="28">
        <v>5</v>
      </c>
      <c r="G26" s="28">
        <v>1</v>
      </c>
      <c r="H26" s="28"/>
      <c r="I26" s="28"/>
      <c r="J26" s="28"/>
      <c r="K26" s="28">
        <v>250</v>
      </c>
      <c r="L26" s="28" t="s">
        <v>92</v>
      </c>
      <c r="M26" s="28" t="s">
        <v>93</v>
      </c>
      <c r="N26" s="176"/>
      <c r="O26" s="177"/>
      <c r="P26" s="177"/>
      <c r="Q26" s="178"/>
      <c r="R26" s="159"/>
    </row>
    <row r="27" spans="1:18" ht="119.25" customHeight="1" x14ac:dyDescent="0.2">
      <c r="A27" s="28">
        <v>18</v>
      </c>
      <c r="B27" s="28" t="s">
        <v>10</v>
      </c>
      <c r="C27" s="28" t="s">
        <v>113</v>
      </c>
      <c r="D27" s="29">
        <v>41350</v>
      </c>
      <c r="E27" s="29">
        <v>41363</v>
      </c>
      <c r="F27" s="28"/>
      <c r="G27" s="28">
        <v>2</v>
      </c>
      <c r="H27" s="28"/>
      <c r="I27" s="28"/>
      <c r="J27" s="28"/>
      <c r="K27" s="28">
        <v>250</v>
      </c>
      <c r="L27" s="28" t="s">
        <v>92</v>
      </c>
      <c r="M27" s="28" t="s">
        <v>93</v>
      </c>
      <c r="N27" s="176"/>
      <c r="O27" s="177"/>
      <c r="P27" s="177"/>
      <c r="Q27" s="178"/>
      <c r="R27" s="159"/>
    </row>
    <row r="28" spans="1:18" ht="122.25" customHeight="1" x14ac:dyDescent="0.2">
      <c r="A28" s="28">
        <v>19</v>
      </c>
      <c r="B28" s="28" t="s">
        <v>10</v>
      </c>
      <c r="C28" s="28" t="s">
        <v>114</v>
      </c>
      <c r="D28" s="29">
        <v>41365</v>
      </c>
      <c r="E28" s="29">
        <v>41374</v>
      </c>
      <c r="F28" s="28"/>
      <c r="G28" s="28">
        <v>3</v>
      </c>
      <c r="H28" s="28"/>
      <c r="I28" s="28"/>
      <c r="J28" s="28"/>
      <c r="K28" s="28">
        <v>250</v>
      </c>
      <c r="L28" s="28" t="s">
        <v>92</v>
      </c>
      <c r="M28" s="28" t="s">
        <v>93</v>
      </c>
      <c r="N28" s="176"/>
      <c r="O28" s="177"/>
      <c r="P28" s="177"/>
      <c r="Q28" s="178"/>
      <c r="R28" s="159"/>
    </row>
    <row r="29" spans="1:18" ht="130.5" customHeight="1" x14ac:dyDescent="0.2">
      <c r="A29" s="28">
        <v>20</v>
      </c>
      <c r="B29" s="28" t="s">
        <v>10</v>
      </c>
      <c r="C29" s="28" t="s">
        <v>115</v>
      </c>
      <c r="D29" s="29">
        <v>41374</v>
      </c>
      <c r="E29" s="29">
        <v>41381</v>
      </c>
      <c r="F29" s="28"/>
      <c r="G29" s="28">
        <v>4</v>
      </c>
      <c r="H29" s="28"/>
      <c r="I29" s="28"/>
      <c r="J29" s="28"/>
      <c r="K29" s="28">
        <v>250</v>
      </c>
      <c r="L29" s="28" t="s">
        <v>92</v>
      </c>
      <c r="M29" s="28" t="s">
        <v>93</v>
      </c>
      <c r="N29" s="176"/>
      <c r="O29" s="177"/>
      <c r="P29" s="177"/>
      <c r="Q29" s="178"/>
      <c r="R29" s="159"/>
    </row>
    <row r="30" spans="1:18" ht="82.5" customHeight="1" x14ac:dyDescent="0.2">
      <c r="A30" s="28">
        <v>21</v>
      </c>
      <c r="B30" s="28" t="s">
        <v>10</v>
      </c>
      <c r="C30" s="28" t="s">
        <v>116</v>
      </c>
      <c r="D30" s="29">
        <v>41381</v>
      </c>
      <c r="E30" s="29">
        <v>41391</v>
      </c>
      <c r="F30" s="28">
        <v>6</v>
      </c>
      <c r="G30" s="28">
        <v>1</v>
      </c>
      <c r="H30" s="28"/>
      <c r="I30" s="28"/>
      <c r="J30" s="28"/>
      <c r="K30" s="28">
        <v>208</v>
      </c>
      <c r="L30" s="28" t="s">
        <v>92</v>
      </c>
      <c r="M30" s="28" t="s">
        <v>93</v>
      </c>
      <c r="N30" s="176"/>
      <c r="O30" s="177"/>
      <c r="P30" s="177"/>
      <c r="Q30" s="178"/>
      <c r="R30" s="159"/>
    </row>
    <row r="31" spans="1:18" ht="47.25" customHeight="1" x14ac:dyDescent="0.2">
      <c r="A31" s="28">
        <v>22</v>
      </c>
      <c r="B31" s="28" t="s">
        <v>10</v>
      </c>
      <c r="C31" s="28" t="s">
        <v>117</v>
      </c>
      <c r="D31" s="29">
        <v>41392</v>
      </c>
      <c r="E31" s="29">
        <v>41394</v>
      </c>
      <c r="F31" s="28"/>
      <c r="G31" s="28">
        <v>2</v>
      </c>
      <c r="H31" s="28"/>
      <c r="I31" s="28"/>
      <c r="J31" s="28"/>
      <c r="K31" s="28">
        <v>72</v>
      </c>
      <c r="L31" s="28" t="s">
        <v>92</v>
      </c>
      <c r="M31" s="28" t="s">
        <v>93</v>
      </c>
      <c r="N31" s="176"/>
      <c r="O31" s="177"/>
      <c r="P31" s="177"/>
      <c r="Q31" s="178"/>
      <c r="R31" s="159"/>
    </row>
    <row r="32" spans="1:18" ht="74.25" customHeight="1" x14ac:dyDescent="0.2">
      <c r="A32" s="28">
        <v>23</v>
      </c>
      <c r="B32" s="28" t="s">
        <v>10</v>
      </c>
      <c r="C32" s="28" t="s">
        <v>118</v>
      </c>
      <c r="D32" s="29">
        <v>41395</v>
      </c>
      <c r="E32" s="29">
        <v>41400</v>
      </c>
      <c r="F32" s="28"/>
      <c r="G32" s="28">
        <v>3</v>
      </c>
      <c r="H32" s="28"/>
      <c r="I32" s="28"/>
      <c r="J32" s="28"/>
      <c r="K32" s="28">
        <v>245</v>
      </c>
      <c r="L32" s="28" t="s">
        <v>92</v>
      </c>
      <c r="M32" s="28" t="s">
        <v>93</v>
      </c>
      <c r="N32" s="176"/>
      <c r="O32" s="177"/>
      <c r="P32" s="177"/>
      <c r="Q32" s="178"/>
      <c r="R32" s="159"/>
    </row>
    <row r="33" spans="1:18" ht="116.25" customHeight="1" x14ac:dyDescent="0.2">
      <c r="A33" s="28">
        <v>24</v>
      </c>
      <c r="B33" s="28" t="s">
        <v>10</v>
      </c>
      <c r="C33" s="28" t="s">
        <v>119</v>
      </c>
      <c r="D33" s="29">
        <v>41401</v>
      </c>
      <c r="E33" s="29">
        <v>41409</v>
      </c>
      <c r="F33" s="28"/>
      <c r="G33" s="28">
        <v>4</v>
      </c>
      <c r="H33" s="28"/>
      <c r="I33" s="28"/>
      <c r="J33" s="28"/>
      <c r="K33" s="28">
        <v>250</v>
      </c>
      <c r="L33" s="28" t="s">
        <v>92</v>
      </c>
      <c r="M33" s="28" t="s">
        <v>93</v>
      </c>
      <c r="N33" s="176"/>
      <c r="O33" s="177"/>
      <c r="P33" s="177"/>
      <c r="Q33" s="178"/>
      <c r="R33" s="159"/>
    </row>
    <row r="34" spans="1:18" ht="94.5" customHeight="1" x14ac:dyDescent="0.2">
      <c r="A34" s="28">
        <v>25</v>
      </c>
      <c r="B34" s="28" t="s">
        <v>10</v>
      </c>
      <c r="C34" s="28" t="s">
        <v>120</v>
      </c>
      <c r="D34" s="29">
        <v>41409</v>
      </c>
      <c r="E34" s="29">
        <v>41415</v>
      </c>
      <c r="F34" s="28">
        <v>7</v>
      </c>
      <c r="G34" s="28">
        <v>1</v>
      </c>
      <c r="H34" s="28"/>
      <c r="I34" s="28"/>
      <c r="J34" s="28"/>
      <c r="K34" s="28">
        <v>245</v>
      </c>
      <c r="L34" s="28" t="s">
        <v>92</v>
      </c>
      <c r="M34" s="28" t="s">
        <v>93</v>
      </c>
      <c r="N34" s="176"/>
      <c r="O34" s="177"/>
      <c r="P34" s="177"/>
      <c r="Q34" s="178"/>
      <c r="R34" s="159"/>
    </row>
    <row r="35" spans="1:18" ht="74.25" customHeight="1" x14ac:dyDescent="0.2">
      <c r="A35" s="28">
        <v>26</v>
      </c>
      <c r="B35" s="28" t="s">
        <v>10</v>
      </c>
      <c r="C35" s="28" t="s">
        <v>121</v>
      </c>
      <c r="D35" s="29">
        <v>41416</v>
      </c>
      <c r="E35" s="29">
        <v>41421</v>
      </c>
      <c r="F35" s="28"/>
      <c r="G35" s="28">
        <v>2</v>
      </c>
      <c r="H35" s="28"/>
      <c r="I35" s="28"/>
      <c r="J35" s="28"/>
      <c r="K35" s="28">
        <v>250</v>
      </c>
      <c r="L35" s="28" t="s">
        <v>92</v>
      </c>
      <c r="M35" s="28" t="s">
        <v>93</v>
      </c>
      <c r="N35" s="176"/>
      <c r="O35" s="177"/>
      <c r="P35" s="177"/>
      <c r="Q35" s="178"/>
      <c r="R35" s="159"/>
    </row>
    <row r="36" spans="1:18" ht="76.5" customHeight="1" x14ac:dyDescent="0.2">
      <c r="A36" s="28">
        <v>27</v>
      </c>
      <c r="B36" s="28" t="s">
        <v>10</v>
      </c>
      <c r="C36" s="28" t="s">
        <v>122</v>
      </c>
      <c r="D36" s="29">
        <v>41421</v>
      </c>
      <c r="E36" s="29">
        <v>41425</v>
      </c>
      <c r="F36" s="28"/>
      <c r="G36" s="28">
        <v>3</v>
      </c>
      <c r="H36" s="28"/>
      <c r="I36" s="28"/>
      <c r="J36" s="28"/>
      <c r="K36" s="28">
        <v>145</v>
      </c>
      <c r="L36" s="28" t="s">
        <v>92</v>
      </c>
      <c r="M36" s="28" t="s">
        <v>93</v>
      </c>
      <c r="N36" s="176"/>
      <c r="O36" s="177"/>
      <c r="P36" s="177"/>
      <c r="Q36" s="178"/>
      <c r="R36" s="159"/>
    </row>
    <row r="37" spans="1:18" ht="100.5" customHeight="1" x14ac:dyDescent="0.2">
      <c r="A37" s="28">
        <v>28</v>
      </c>
      <c r="B37" s="28" t="s">
        <v>10</v>
      </c>
      <c r="C37" s="28" t="s">
        <v>123</v>
      </c>
      <c r="D37" s="29">
        <v>41426</v>
      </c>
      <c r="E37" s="29">
        <v>41431</v>
      </c>
      <c r="F37" s="28"/>
      <c r="G37" s="28">
        <v>4</v>
      </c>
      <c r="H37" s="28"/>
      <c r="I37" s="28"/>
      <c r="J37" s="28"/>
      <c r="K37" s="28">
        <v>236</v>
      </c>
      <c r="L37" s="28" t="s">
        <v>92</v>
      </c>
      <c r="M37" s="28" t="s">
        <v>93</v>
      </c>
      <c r="N37" s="176"/>
      <c r="O37" s="177"/>
      <c r="P37" s="177"/>
      <c r="Q37" s="178"/>
      <c r="R37" s="159"/>
    </row>
    <row r="38" spans="1:18" ht="92.25" customHeight="1" x14ac:dyDescent="0.2">
      <c r="A38" s="28">
        <v>29</v>
      </c>
      <c r="B38" s="28" t="s">
        <v>10</v>
      </c>
      <c r="C38" s="28" t="s">
        <v>124</v>
      </c>
      <c r="D38" s="29">
        <v>41431</v>
      </c>
      <c r="E38" s="29">
        <v>41437</v>
      </c>
      <c r="F38" s="28">
        <v>8</v>
      </c>
      <c r="G38" s="28">
        <v>1</v>
      </c>
      <c r="H38" s="28"/>
      <c r="I38" s="28"/>
      <c r="J38" s="28"/>
      <c r="K38" s="28">
        <v>216</v>
      </c>
      <c r="L38" s="28" t="s">
        <v>92</v>
      </c>
      <c r="M38" s="28" t="s">
        <v>93</v>
      </c>
      <c r="N38" s="176"/>
      <c r="O38" s="177"/>
      <c r="P38" s="177"/>
      <c r="Q38" s="178"/>
      <c r="R38" s="159"/>
    </row>
    <row r="39" spans="1:18" ht="93.75" customHeight="1" x14ac:dyDescent="0.2">
      <c r="A39" s="28">
        <v>30</v>
      </c>
      <c r="B39" s="28" t="s">
        <v>10</v>
      </c>
      <c r="C39" s="28" t="s">
        <v>125</v>
      </c>
      <c r="D39" s="29">
        <v>41438</v>
      </c>
      <c r="E39" s="29">
        <v>41445</v>
      </c>
      <c r="F39" s="28"/>
      <c r="G39" s="28">
        <v>2</v>
      </c>
      <c r="H39" s="28"/>
      <c r="I39" s="28"/>
      <c r="J39" s="28"/>
      <c r="K39" s="28">
        <v>216</v>
      </c>
      <c r="L39" s="28" t="s">
        <v>92</v>
      </c>
      <c r="M39" s="28" t="s">
        <v>93</v>
      </c>
      <c r="N39" s="176"/>
      <c r="O39" s="177"/>
      <c r="P39" s="177"/>
      <c r="Q39" s="178"/>
      <c r="R39" s="159"/>
    </row>
    <row r="40" spans="1:18" ht="77.25" customHeight="1" x14ac:dyDescent="0.2">
      <c r="A40" s="28">
        <v>31</v>
      </c>
      <c r="B40" s="28" t="s">
        <v>10</v>
      </c>
      <c r="C40" s="28" t="s">
        <v>126</v>
      </c>
      <c r="D40" s="29">
        <v>41445</v>
      </c>
      <c r="E40" s="29">
        <v>41451</v>
      </c>
      <c r="F40" s="28"/>
      <c r="G40" s="28">
        <v>3</v>
      </c>
      <c r="H40" s="28"/>
      <c r="I40" s="28"/>
      <c r="J40" s="28"/>
      <c r="K40" s="28">
        <v>202</v>
      </c>
      <c r="L40" s="28" t="s">
        <v>92</v>
      </c>
      <c r="M40" s="28" t="s">
        <v>93</v>
      </c>
      <c r="N40" s="176"/>
      <c r="O40" s="177"/>
      <c r="P40" s="177"/>
      <c r="Q40" s="178"/>
      <c r="R40" s="159"/>
    </row>
    <row r="41" spans="1:18" ht="52.5" customHeight="1" x14ac:dyDescent="0.2">
      <c r="A41" s="28">
        <v>32</v>
      </c>
      <c r="B41" s="28" t="s">
        <v>10</v>
      </c>
      <c r="C41" s="28" t="s">
        <v>127</v>
      </c>
      <c r="D41" s="29">
        <v>41451</v>
      </c>
      <c r="E41" s="29">
        <v>41455</v>
      </c>
      <c r="F41" s="28"/>
      <c r="G41" s="28">
        <v>4</v>
      </c>
      <c r="H41" s="28"/>
      <c r="I41" s="28"/>
      <c r="J41" s="28"/>
      <c r="K41" s="28">
        <v>113</v>
      </c>
      <c r="L41" s="28" t="s">
        <v>92</v>
      </c>
      <c r="M41" s="28" t="s">
        <v>93</v>
      </c>
      <c r="N41" s="176"/>
      <c r="O41" s="177"/>
      <c r="P41" s="177"/>
      <c r="Q41" s="178"/>
      <c r="R41" s="159"/>
    </row>
    <row r="42" spans="1:18" ht="99" customHeight="1" x14ac:dyDescent="0.2">
      <c r="A42" s="28">
        <v>33</v>
      </c>
      <c r="B42" s="28" t="s">
        <v>10</v>
      </c>
      <c r="C42" s="28" t="s">
        <v>128</v>
      </c>
      <c r="D42" s="29">
        <v>41456</v>
      </c>
      <c r="E42" s="29">
        <v>41463</v>
      </c>
      <c r="F42" s="28">
        <v>9</v>
      </c>
      <c r="G42" s="28">
        <v>1</v>
      </c>
      <c r="H42" s="28"/>
      <c r="I42" s="28"/>
      <c r="J42" s="28"/>
      <c r="K42" s="28">
        <v>225</v>
      </c>
      <c r="L42" s="28" t="s">
        <v>92</v>
      </c>
      <c r="M42" s="28" t="s">
        <v>93</v>
      </c>
      <c r="N42" s="176"/>
      <c r="O42" s="177"/>
      <c r="P42" s="177"/>
      <c r="Q42" s="178"/>
      <c r="R42" s="159"/>
    </row>
    <row r="43" spans="1:18" ht="87.75" customHeight="1" x14ac:dyDescent="0.2">
      <c r="A43" s="28">
        <v>34</v>
      </c>
      <c r="B43" s="28" t="s">
        <v>10</v>
      </c>
      <c r="C43" s="28" t="s">
        <v>129</v>
      </c>
      <c r="D43" s="29">
        <v>41463</v>
      </c>
      <c r="E43" s="29">
        <v>41472</v>
      </c>
      <c r="F43" s="28"/>
      <c r="G43" s="28">
        <v>2</v>
      </c>
      <c r="H43" s="28"/>
      <c r="I43" s="28"/>
      <c r="J43" s="28"/>
      <c r="K43" s="28">
        <v>233</v>
      </c>
      <c r="L43" s="28" t="s">
        <v>92</v>
      </c>
      <c r="M43" s="28" t="s">
        <v>93</v>
      </c>
      <c r="N43" s="176"/>
      <c r="O43" s="177"/>
      <c r="P43" s="177"/>
      <c r="Q43" s="178"/>
      <c r="R43" s="159"/>
    </row>
    <row r="44" spans="1:18" ht="73.5" customHeight="1" x14ac:dyDescent="0.2">
      <c r="A44" s="28">
        <v>35</v>
      </c>
      <c r="B44" s="28" t="s">
        <v>10</v>
      </c>
      <c r="C44" s="28" t="s">
        <v>130</v>
      </c>
      <c r="D44" s="29">
        <v>41472</v>
      </c>
      <c r="E44" s="29">
        <v>41482</v>
      </c>
      <c r="F44" s="28"/>
      <c r="G44" s="28">
        <v>3</v>
      </c>
      <c r="H44" s="28"/>
      <c r="I44" s="28"/>
      <c r="J44" s="28"/>
      <c r="K44" s="28">
        <v>234</v>
      </c>
      <c r="L44" s="28" t="s">
        <v>92</v>
      </c>
      <c r="M44" s="28" t="s">
        <v>93</v>
      </c>
      <c r="N44" s="176"/>
      <c r="O44" s="177"/>
      <c r="P44" s="177"/>
      <c r="Q44" s="178"/>
      <c r="R44" s="159"/>
    </row>
    <row r="45" spans="1:18" ht="42" customHeight="1" x14ac:dyDescent="0.2">
      <c r="A45" s="28">
        <v>36</v>
      </c>
      <c r="B45" s="28" t="s">
        <v>10</v>
      </c>
      <c r="C45" s="28" t="s">
        <v>131</v>
      </c>
      <c r="D45" s="29">
        <v>41482</v>
      </c>
      <c r="E45" s="29">
        <v>41486</v>
      </c>
      <c r="F45" s="28"/>
      <c r="G45" s="28">
        <v>4</v>
      </c>
      <c r="H45" s="28"/>
      <c r="I45" s="28"/>
      <c r="J45" s="28"/>
      <c r="K45" s="28">
        <v>45</v>
      </c>
      <c r="L45" s="28" t="s">
        <v>92</v>
      </c>
      <c r="M45" s="28" t="s">
        <v>93</v>
      </c>
      <c r="N45" s="176"/>
      <c r="O45" s="177"/>
      <c r="P45" s="177"/>
      <c r="Q45" s="178"/>
      <c r="R45" s="159"/>
    </row>
    <row r="46" spans="1:18" ht="64.5" customHeight="1" x14ac:dyDescent="0.2">
      <c r="A46" s="28">
        <v>37</v>
      </c>
      <c r="B46" s="28" t="s">
        <v>10</v>
      </c>
      <c r="C46" s="28" t="s">
        <v>132</v>
      </c>
      <c r="D46" s="29">
        <v>41487</v>
      </c>
      <c r="E46" s="29">
        <v>41492</v>
      </c>
      <c r="F46" s="28">
        <v>10</v>
      </c>
      <c r="G46" s="28">
        <v>1</v>
      </c>
      <c r="H46" s="28"/>
      <c r="I46" s="28"/>
      <c r="J46" s="28"/>
      <c r="K46" s="28">
        <v>210</v>
      </c>
      <c r="L46" s="28" t="s">
        <v>92</v>
      </c>
      <c r="M46" s="28" t="s">
        <v>93</v>
      </c>
      <c r="N46" s="176"/>
      <c r="O46" s="177"/>
      <c r="P46" s="177"/>
      <c r="Q46" s="178"/>
      <c r="R46" s="159"/>
    </row>
    <row r="47" spans="1:18" ht="96.75" customHeight="1" x14ac:dyDescent="0.2">
      <c r="A47" s="28">
        <v>38</v>
      </c>
      <c r="B47" s="28" t="s">
        <v>10</v>
      </c>
      <c r="C47" s="28" t="s">
        <v>133</v>
      </c>
      <c r="D47" s="29">
        <v>41492</v>
      </c>
      <c r="E47" s="29">
        <v>41500</v>
      </c>
      <c r="F47" s="28"/>
      <c r="G47" s="28">
        <v>2</v>
      </c>
      <c r="H47" s="28"/>
      <c r="I47" s="28"/>
      <c r="J47" s="28"/>
      <c r="K47" s="28">
        <v>208</v>
      </c>
      <c r="L47" s="28" t="s">
        <v>92</v>
      </c>
      <c r="M47" s="28" t="s">
        <v>93</v>
      </c>
      <c r="N47" s="176"/>
      <c r="O47" s="177"/>
      <c r="P47" s="177"/>
      <c r="Q47" s="178"/>
      <c r="R47" s="159"/>
    </row>
    <row r="48" spans="1:18" ht="64.5" customHeight="1" x14ac:dyDescent="0.2">
      <c r="A48" s="28">
        <v>39</v>
      </c>
      <c r="B48" s="28" t="s">
        <v>10</v>
      </c>
      <c r="C48" s="28" t="s">
        <v>134</v>
      </c>
      <c r="D48" s="29">
        <v>41500</v>
      </c>
      <c r="E48" s="29">
        <v>41508</v>
      </c>
      <c r="F48" s="28"/>
      <c r="G48" s="28">
        <v>3</v>
      </c>
      <c r="H48" s="28"/>
      <c r="I48" s="28"/>
      <c r="J48" s="28"/>
      <c r="K48" s="28">
        <v>226</v>
      </c>
      <c r="L48" s="28" t="s">
        <v>92</v>
      </c>
      <c r="M48" s="28" t="s">
        <v>93</v>
      </c>
      <c r="N48" s="176"/>
      <c r="O48" s="177"/>
      <c r="P48" s="177"/>
      <c r="Q48" s="178"/>
      <c r="R48" s="159"/>
    </row>
    <row r="49" spans="1:18" ht="83.25" customHeight="1" x14ac:dyDescent="0.2">
      <c r="A49" s="28">
        <v>40</v>
      </c>
      <c r="B49" s="28" t="s">
        <v>10</v>
      </c>
      <c r="C49" s="28" t="s">
        <v>135</v>
      </c>
      <c r="D49" s="29">
        <v>41508</v>
      </c>
      <c r="E49" s="29">
        <v>41517</v>
      </c>
      <c r="F49" s="28"/>
      <c r="G49" s="28">
        <v>4</v>
      </c>
      <c r="H49" s="28"/>
      <c r="I49" s="28"/>
      <c r="J49" s="28"/>
      <c r="K49" s="28">
        <v>256</v>
      </c>
      <c r="L49" s="28" t="s">
        <v>92</v>
      </c>
      <c r="M49" s="28" t="s">
        <v>93</v>
      </c>
      <c r="N49" s="176"/>
      <c r="O49" s="177"/>
      <c r="P49" s="177"/>
      <c r="Q49" s="178"/>
      <c r="R49" s="159"/>
    </row>
    <row r="50" spans="1:18" ht="84" customHeight="1" x14ac:dyDescent="0.2">
      <c r="A50" s="28">
        <v>41</v>
      </c>
      <c r="B50" s="28" t="s">
        <v>10</v>
      </c>
      <c r="C50" s="28" t="s">
        <v>136</v>
      </c>
      <c r="D50" s="29">
        <v>41519</v>
      </c>
      <c r="E50" s="29" t="s">
        <v>137</v>
      </c>
      <c r="F50" s="28">
        <v>11</v>
      </c>
      <c r="G50" s="28">
        <v>1</v>
      </c>
      <c r="H50" s="28"/>
      <c r="I50" s="28"/>
      <c r="J50" s="28"/>
      <c r="K50" s="28">
        <v>232</v>
      </c>
      <c r="L50" s="28" t="s">
        <v>92</v>
      </c>
      <c r="M50" s="28" t="s">
        <v>93</v>
      </c>
      <c r="N50" s="176"/>
      <c r="O50" s="177"/>
      <c r="P50" s="177"/>
      <c r="Q50" s="178"/>
      <c r="R50" s="159"/>
    </row>
    <row r="51" spans="1:18" ht="99" customHeight="1" x14ac:dyDescent="0.2">
      <c r="A51" s="28">
        <v>42</v>
      </c>
      <c r="B51" s="28" t="s">
        <v>10</v>
      </c>
      <c r="C51" s="28" t="s">
        <v>138</v>
      </c>
      <c r="D51" s="29">
        <v>41526</v>
      </c>
      <c r="E51" s="29">
        <v>41534</v>
      </c>
      <c r="F51" s="28"/>
      <c r="G51" s="28">
        <v>2</v>
      </c>
      <c r="H51" s="28"/>
      <c r="I51" s="28"/>
      <c r="J51" s="28"/>
      <c r="K51" s="28">
        <v>245</v>
      </c>
      <c r="L51" s="28" t="s">
        <v>92</v>
      </c>
      <c r="M51" s="28" t="s">
        <v>93</v>
      </c>
      <c r="N51" s="176"/>
      <c r="O51" s="177"/>
      <c r="P51" s="177"/>
      <c r="Q51" s="178"/>
      <c r="R51" s="159"/>
    </row>
    <row r="52" spans="1:18" ht="71.25" customHeight="1" x14ac:dyDescent="0.2">
      <c r="A52" s="28">
        <v>43</v>
      </c>
      <c r="B52" s="28" t="s">
        <v>10</v>
      </c>
      <c r="C52" s="28" t="s">
        <v>139</v>
      </c>
      <c r="D52" s="29">
        <v>41535</v>
      </c>
      <c r="E52" s="29">
        <v>41545</v>
      </c>
      <c r="F52" s="28"/>
      <c r="G52" s="28">
        <v>3</v>
      </c>
      <c r="H52" s="28"/>
      <c r="I52" s="28"/>
      <c r="J52" s="28"/>
      <c r="K52" s="28">
        <v>254</v>
      </c>
      <c r="L52" s="28" t="s">
        <v>92</v>
      </c>
      <c r="M52" s="28" t="s">
        <v>93</v>
      </c>
      <c r="N52" s="176"/>
      <c r="O52" s="177"/>
      <c r="P52" s="177"/>
      <c r="Q52" s="178"/>
      <c r="R52" s="159"/>
    </row>
    <row r="53" spans="1:18" ht="71.25" customHeight="1" x14ac:dyDescent="0.2">
      <c r="A53" s="28">
        <v>44</v>
      </c>
      <c r="B53" s="28" t="s">
        <v>10</v>
      </c>
      <c r="C53" s="28" t="s">
        <v>140</v>
      </c>
      <c r="D53" s="29">
        <v>41545</v>
      </c>
      <c r="E53" s="29">
        <v>41547</v>
      </c>
      <c r="F53" s="28"/>
      <c r="G53" s="28">
        <v>4</v>
      </c>
      <c r="H53" s="28"/>
      <c r="I53" s="28"/>
      <c r="J53" s="28"/>
      <c r="K53" s="28">
        <v>208</v>
      </c>
      <c r="L53" s="28" t="s">
        <v>92</v>
      </c>
      <c r="M53" s="28" t="s">
        <v>93</v>
      </c>
      <c r="N53" s="176"/>
      <c r="O53" s="177"/>
      <c r="P53" s="177"/>
      <c r="Q53" s="178"/>
      <c r="R53" s="159"/>
    </row>
    <row r="54" spans="1:18" ht="71.25" customHeight="1" x14ac:dyDescent="0.2">
      <c r="A54" s="28">
        <v>45</v>
      </c>
      <c r="B54" s="28" t="s">
        <v>10</v>
      </c>
      <c r="C54" s="28" t="s">
        <v>141</v>
      </c>
      <c r="D54" s="29">
        <v>41548</v>
      </c>
      <c r="E54" s="29">
        <v>41557</v>
      </c>
      <c r="F54" s="28">
        <v>12</v>
      </c>
      <c r="G54" s="28">
        <v>1</v>
      </c>
      <c r="H54" s="28"/>
      <c r="I54" s="28"/>
      <c r="J54" s="28"/>
      <c r="K54" s="28">
        <v>180</v>
      </c>
      <c r="L54" s="28" t="s">
        <v>92</v>
      </c>
      <c r="M54" s="28" t="s">
        <v>93</v>
      </c>
      <c r="N54" s="176"/>
      <c r="O54" s="177"/>
      <c r="P54" s="177"/>
      <c r="Q54" s="178"/>
      <c r="R54" s="159"/>
    </row>
    <row r="55" spans="1:18" ht="83.25" customHeight="1" x14ac:dyDescent="0.2">
      <c r="A55" s="28">
        <v>46</v>
      </c>
      <c r="B55" s="28" t="s">
        <v>10</v>
      </c>
      <c r="C55" s="28" t="s">
        <v>142</v>
      </c>
      <c r="D55" s="29">
        <v>41557</v>
      </c>
      <c r="E55" s="29">
        <v>41567</v>
      </c>
      <c r="F55" s="28"/>
      <c r="G55" s="28">
        <v>2</v>
      </c>
      <c r="H55" s="28"/>
      <c r="I55" s="28"/>
      <c r="J55" s="28"/>
      <c r="K55" s="28">
        <v>248</v>
      </c>
      <c r="L55" s="28" t="s">
        <v>92</v>
      </c>
      <c r="M55" s="28" t="s">
        <v>93</v>
      </c>
      <c r="N55" s="176"/>
      <c r="O55" s="177"/>
      <c r="P55" s="177"/>
      <c r="Q55" s="178"/>
      <c r="R55" s="159"/>
    </row>
    <row r="56" spans="1:18" ht="50.25" customHeight="1" x14ac:dyDescent="0.2">
      <c r="A56" s="28">
        <v>47</v>
      </c>
      <c r="B56" s="28" t="s">
        <v>10</v>
      </c>
      <c r="C56" s="28" t="s">
        <v>143</v>
      </c>
      <c r="D56" s="29">
        <v>41567</v>
      </c>
      <c r="E56" s="29">
        <v>41572</v>
      </c>
      <c r="F56" s="28"/>
      <c r="G56" s="28">
        <v>3</v>
      </c>
      <c r="H56" s="28"/>
      <c r="I56" s="28"/>
      <c r="J56" s="28"/>
      <c r="K56" s="28">
        <v>232</v>
      </c>
      <c r="L56" s="28" t="s">
        <v>92</v>
      </c>
      <c r="M56" s="28" t="s">
        <v>93</v>
      </c>
      <c r="N56" s="176"/>
      <c r="O56" s="177"/>
      <c r="P56" s="177"/>
      <c r="Q56" s="178"/>
      <c r="R56" s="159"/>
    </row>
    <row r="57" spans="1:18" ht="71.25" customHeight="1" x14ac:dyDescent="0.2">
      <c r="A57" s="28">
        <v>48</v>
      </c>
      <c r="B57" s="28" t="s">
        <v>10</v>
      </c>
      <c r="C57" s="28" t="s">
        <v>144</v>
      </c>
      <c r="D57" s="29">
        <v>41573</v>
      </c>
      <c r="E57" s="29">
        <v>41578</v>
      </c>
      <c r="F57" s="28"/>
      <c r="G57" s="28">
        <v>4</v>
      </c>
      <c r="H57" s="28"/>
      <c r="I57" s="28"/>
      <c r="J57" s="28"/>
      <c r="K57" s="28">
        <v>180</v>
      </c>
      <c r="L57" s="28" t="s">
        <v>92</v>
      </c>
      <c r="M57" s="28" t="s">
        <v>93</v>
      </c>
      <c r="N57" s="176"/>
      <c r="O57" s="177"/>
      <c r="P57" s="177"/>
      <c r="Q57" s="178"/>
      <c r="R57" s="159"/>
    </row>
    <row r="58" spans="1:18" ht="75" customHeight="1" x14ac:dyDescent="0.2">
      <c r="A58" s="28">
        <v>49</v>
      </c>
      <c r="B58" s="28" t="s">
        <v>10</v>
      </c>
      <c r="C58" s="28" t="s">
        <v>145</v>
      </c>
      <c r="D58" s="29">
        <v>41580</v>
      </c>
      <c r="E58" s="29">
        <v>41588</v>
      </c>
      <c r="F58" s="28">
        <v>13</v>
      </c>
      <c r="G58" s="28">
        <v>1</v>
      </c>
      <c r="H58" s="28"/>
      <c r="I58" s="28"/>
      <c r="J58" s="28"/>
      <c r="K58" s="28">
        <v>242</v>
      </c>
      <c r="L58" s="28" t="s">
        <v>92</v>
      </c>
      <c r="M58" s="28" t="s">
        <v>93</v>
      </c>
      <c r="N58" s="176"/>
      <c r="O58" s="177"/>
      <c r="P58" s="177"/>
      <c r="Q58" s="178"/>
      <c r="R58" s="159"/>
    </row>
    <row r="59" spans="1:18" ht="78" customHeight="1" x14ac:dyDescent="0.2">
      <c r="A59" s="28">
        <v>50</v>
      </c>
      <c r="B59" s="28" t="s">
        <v>10</v>
      </c>
      <c r="C59" s="28" t="s">
        <v>146</v>
      </c>
      <c r="D59" s="29">
        <v>41588</v>
      </c>
      <c r="E59" s="29">
        <v>41593</v>
      </c>
      <c r="F59" s="28"/>
      <c r="G59" s="28">
        <v>2</v>
      </c>
      <c r="H59" s="28"/>
      <c r="I59" s="28"/>
      <c r="J59" s="28"/>
      <c r="K59" s="28">
        <v>245</v>
      </c>
      <c r="L59" s="28" t="s">
        <v>92</v>
      </c>
      <c r="M59" s="28" t="s">
        <v>93</v>
      </c>
      <c r="N59" s="176"/>
      <c r="O59" s="177"/>
      <c r="P59" s="177"/>
      <c r="Q59" s="178"/>
      <c r="R59" s="159"/>
    </row>
    <row r="60" spans="1:18" ht="51.75" customHeight="1" x14ac:dyDescent="0.2">
      <c r="A60" s="28">
        <v>51</v>
      </c>
      <c r="B60" s="28" t="s">
        <v>10</v>
      </c>
      <c r="C60" s="28" t="s">
        <v>147</v>
      </c>
      <c r="D60" s="29">
        <v>41593</v>
      </c>
      <c r="E60" s="29">
        <v>41598</v>
      </c>
      <c r="F60" s="28"/>
      <c r="G60" s="28">
        <v>3</v>
      </c>
      <c r="H60" s="28"/>
      <c r="I60" s="28"/>
      <c r="J60" s="28"/>
      <c r="K60" s="28">
        <v>230</v>
      </c>
      <c r="L60" s="28" t="s">
        <v>92</v>
      </c>
      <c r="M60" s="28" t="s">
        <v>93</v>
      </c>
      <c r="N60" s="176"/>
      <c r="O60" s="177"/>
      <c r="P60" s="177"/>
      <c r="Q60" s="178"/>
      <c r="R60" s="159"/>
    </row>
    <row r="61" spans="1:18" ht="72.75" customHeight="1" x14ac:dyDescent="0.2">
      <c r="A61" s="28">
        <v>52</v>
      </c>
      <c r="B61" s="28" t="s">
        <v>10</v>
      </c>
      <c r="C61" s="28" t="s">
        <v>148</v>
      </c>
      <c r="D61" s="29">
        <v>41598</v>
      </c>
      <c r="E61" s="29">
        <v>41604</v>
      </c>
      <c r="F61" s="28"/>
      <c r="G61" s="28">
        <v>4</v>
      </c>
      <c r="H61" s="28"/>
      <c r="I61" s="28"/>
      <c r="J61" s="28"/>
      <c r="K61" s="28">
        <v>224</v>
      </c>
      <c r="L61" s="28" t="s">
        <v>92</v>
      </c>
      <c r="M61" s="28" t="s">
        <v>93</v>
      </c>
      <c r="N61" s="176"/>
      <c r="O61" s="177"/>
      <c r="P61" s="177"/>
      <c r="Q61" s="178"/>
      <c r="R61" s="159"/>
    </row>
    <row r="62" spans="1:18" ht="50.25" customHeight="1" x14ac:dyDescent="0.2">
      <c r="A62" s="28">
        <v>53</v>
      </c>
      <c r="B62" s="28" t="s">
        <v>10</v>
      </c>
      <c r="C62" s="28" t="s">
        <v>149</v>
      </c>
      <c r="D62" s="29">
        <v>41604</v>
      </c>
      <c r="E62" s="29">
        <v>41608</v>
      </c>
      <c r="F62" s="28">
        <v>14</v>
      </c>
      <c r="G62" s="28">
        <v>1</v>
      </c>
      <c r="H62" s="28"/>
      <c r="I62" s="28"/>
      <c r="J62" s="28"/>
      <c r="K62" s="28">
        <v>110</v>
      </c>
      <c r="L62" s="28" t="s">
        <v>92</v>
      </c>
      <c r="M62" s="28" t="s">
        <v>93</v>
      </c>
      <c r="N62" s="176"/>
      <c r="O62" s="177"/>
      <c r="P62" s="177"/>
      <c r="Q62" s="178"/>
      <c r="R62" s="159"/>
    </row>
    <row r="63" spans="1:18" ht="66.75" customHeight="1" x14ac:dyDescent="0.2">
      <c r="A63" s="28">
        <v>54</v>
      </c>
      <c r="B63" s="28" t="s">
        <v>10</v>
      </c>
      <c r="C63" s="28" t="s">
        <v>150</v>
      </c>
      <c r="D63" s="29">
        <v>41610</v>
      </c>
      <c r="E63" s="29">
        <v>41614</v>
      </c>
      <c r="F63" s="28"/>
      <c r="G63" s="28">
        <v>2</v>
      </c>
      <c r="H63" s="28"/>
      <c r="I63" s="28"/>
      <c r="J63" s="28"/>
      <c r="K63" s="28">
        <v>240</v>
      </c>
      <c r="L63" s="28" t="s">
        <v>92</v>
      </c>
      <c r="M63" s="28" t="s">
        <v>93</v>
      </c>
      <c r="N63" s="176"/>
      <c r="O63" s="177"/>
      <c r="P63" s="177"/>
      <c r="Q63" s="178"/>
      <c r="R63" s="159"/>
    </row>
    <row r="64" spans="1:18" ht="86.25" customHeight="1" x14ac:dyDescent="0.2">
      <c r="A64" s="28">
        <v>55</v>
      </c>
      <c r="B64" s="28" t="s">
        <v>10</v>
      </c>
      <c r="C64" s="28" t="s">
        <v>151</v>
      </c>
      <c r="D64" s="29">
        <v>41615</v>
      </c>
      <c r="E64" s="29">
        <v>41622</v>
      </c>
      <c r="F64" s="28"/>
      <c r="G64" s="28">
        <v>3</v>
      </c>
      <c r="H64" s="28"/>
      <c r="I64" s="28"/>
      <c r="J64" s="28"/>
      <c r="K64" s="28">
        <v>243</v>
      </c>
      <c r="L64" s="28" t="s">
        <v>92</v>
      </c>
      <c r="M64" s="28" t="s">
        <v>93</v>
      </c>
      <c r="N64" s="176"/>
      <c r="O64" s="177"/>
      <c r="P64" s="177"/>
      <c r="Q64" s="178"/>
      <c r="R64" s="159"/>
    </row>
    <row r="65" spans="1:18" ht="57.75" customHeight="1" x14ac:dyDescent="0.2">
      <c r="A65" s="28">
        <v>56</v>
      </c>
      <c r="B65" s="28" t="s">
        <v>10</v>
      </c>
      <c r="C65" s="28" t="s">
        <v>152</v>
      </c>
      <c r="D65" s="29">
        <v>41623</v>
      </c>
      <c r="E65" s="29">
        <v>41631</v>
      </c>
      <c r="F65" s="28"/>
      <c r="G65" s="28">
        <v>4</v>
      </c>
      <c r="H65" s="28"/>
      <c r="I65" s="28"/>
      <c r="J65" s="28"/>
      <c r="K65" s="28">
        <v>230</v>
      </c>
      <c r="L65" s="28" t="s">
        <v>92</v>
      </c>
      <c r="M65" s="28" t="s">
        <v>93</v>
      </c>
      <c r="N65" s="176"/>
      <c r="O65" s="177"/>
      <c r="P65" s="177"/>
      <c r="Q65" s="178"/>
      <c r="R65" s="159"/>
    </row>
    <row r="66" spans="1:18" ht="42" customHeight="1" x14ac:dyDescent="0.2">
      <c r="A66" s="28">
        <v>57</v>
      </c>
      <c r="B66" s="28" t="s">
        <v>10</v>
      </c>
      <c r="C66" s="28" t="s">
        <v>153</v>
      </c>
      <c r="D66" s="29">
        <v>41631</v>
      </c>
      <c r="E66" s="29">
        <v>41639</v>
      </c>
      <c r="F66" s="28">
        <v>15</v>
      </c>
      <c r="G66" s="28">
        <v>1</v>
      </c>
      <c r="H66" s="28"/>
      <c r="I66" s="28"/>
      <c r="J66" s="28"/>
      <c r="K66" s="28">
        <v>110</v>
      </c>
      <c r="L66" s="28" t="s">
        <v>92</v>
      </c>
      <c r="M66" s="28" t="s">
        <v>93</v>
      </c>
      <c r="N66" s="176"/>
      <c r="O66" s="177"/>
      <c r="P66" s="177"/>
      <c r="Q66" s="178"/>
      <c r="R66" s="159"/>
    </row>
    <row r="67" spans="1:18" ht="36" customHeight="1" x14ac:dyDescent="0.2">
      <c r="A67" s="28">
        <v>58</v>
      </c>
      <c r="B67" s="28" t="s">
        <v>10</v>
      </c>
      <c r="C67" s="28" t="s">
        <v>154</v>
      </c>
      <c r="D67" s="29">
        <v>37826</v>
      </c>
      <c r="E67" s="29">
        <v>39385</v>
      </c>
      <c r="F67" s="28"/>
      <c r="G67" s="28">
        <v>2</v>
      </c>
      <c r="H67" s="28"/>
      <c r="I67" s="28"/>
      <c r="J67" s="28"/>
      <c r="K67" s="28">
        <v>254</v>
      </c>
      <c r="L67" s="28" t="s">
        <v>92</v>
      </c>
      <c r="M67" s="28" t="s">
        <v>93</v>
      </c>
      <c r="N67" s="170" t="s">
        <v>155</v>
      </c>
      <c r="O67" s="175"/>
      <c r="P67" s="175"/>
      <c r="Q67" s="171"/>
      <c r="R67" s="159"/>
    </row>
    <row r="68" spans="1:18" ht="71.25" customHeight="1" x14ac:dyDescent="0.2">
      <c r="A68" s="28">
        <v>59</v>
      </c>
      <c r="B68" s="28" t="s">
        <v>10</v>
      </c>
      <c r="C68" s="28" t="s">
        <v>156</v>
      </c>
      <c r="D68" s="29">
        <v>39364</v>
      </c>
      <c r="E68" s="29">
        <v>41092</v>
      </c>
      <c r="F68" s="28"/>
      <c r="G68" s="28">
        <v>3</v>
      </c>
      <c r="H68" s="28"/>
      <c r="I68" s="28"/>
      <c r="J68" s="28"/>
      <c r="K68" s="28">
        <v>252</v>
      </c>
      <c r="L68" s="28" t="s">
        <v>92</v>
      </c>
      <c r="M68" s="28" t="s">
        <v>93</v>
      </c>
      <c r="N68" s="172"/>
      <c r="O68" s="183"/>
      <c r="P68" s="183"/>
      <c r="Q68" s="173"/>
      <c r="R68" s="159"/>
    </row>
    <row r="69" spans="1:18" ht="106.5" customHeight="1" x14ac:dyDescent="0.2">
      <c r="A69" s="28">
        <v>60</v>
      </c>
      <c r="B69" s="28" t="s">
        <v>10</v>
      </c>
      <c r="C69" s="28" t="s">
        <v>157</v>
      </c>
      <c r="D69" s="29">
        <v>41471</v>
      </c>
      <c r="E69" s="29">
        <v>41526</v>
      </c>
      <c r="F69" s="28"/>
      <c r="G69" s="28">
        <v>4</v>
      </c>
      <c r="H69" s="28"/>
      <c r="I69" s="28"/>
      <c r="J69" s="28"/>
      <c r="K69" s="28">
        <v>222</v>
      </c>
      <c r="L69" s="28" t="s">
        <v>92</v>
      </c>
      <c r="M69" s="28" t="s">
        <v>93</v>
      </c>
      <c r="N69" s="184"/>
      <c r="O69" s="185"/>
      <c r="P69" s="185"/>
      <c r="Q69" s="186"/>
      <c r="R69" s="159"/>
    </row>
    <row r="70" spans="1:18" ht="57" customHeight="1" x14ac:dyDescent="0.2">
      <c r="A70" s="28">
        <v>61</v>
      </c>
      <c r="B70" s="28" t="s">
        <v>10</v>
      </c>
      <c r="C70" s="28" t="s">
        <v>158</v>
      </c>
      <c r="D70" s="29">
        <v>41164</v>
      </c>
      <c r="E70" s="29">
        <v>41242</v>
      </c>
      <c r="F70" s="28">
        <v>16</v>
      </c>
      <c r="G70" s="28">
        <v>1</v>
      </c>
      <c r="H70" s="28"/>
      <c r="I70" s="28"/>
      <c r="J70" s="28"/>
      <c r="K70" s="28">
        <v>97</v>
      </c>
      <c r="L70" s="28" t="s">
        <v>92</v>
      </c>
      <c r="M70" s="28" t="s">
        <v>93</v>
      </c>
      <c r="N70" s="30"/>
      <c r="O70" s="26"/>
      <c r="P70" s="26"/>
      <c r="Q70" s="31"/>
      <c r="R70" s="159"/>
    </row>
    <row r="71" spans="1:18" ht="40.5" customHeight="1" x14ac:dyDescent="0.2">
      <c r="A71" s="28">
        <v>62</v>
      </c>
      <c r="B71" s="28" t="s">
        <v>10</v>
      </c>
      <c r="C71" s="28" t="s">
        <v>159</v>
      </c>
      <c r="D71" s="29">
        <v>41088</v>
      </c>
      <c r="E71" s="29">
        <v>41555</v>
      </c>
      <c r="F71" s="28"/>
      <c r="G71" s="28"/>
      <c r="H71" s="28"/>
      <c r="I71" s="28"/>
      <c r="J71" s="28"/>
      <c r="K71" s="28">
        <v>180</v>
      </c>
      <c r="L71" s="28" t="s">
        <v>92</v>
      </c>
      <c r="M71" s="28" t="s">
        <v>93</v>
      </c>
      <c r="N71" s="32"/>
      <c r="O71" s="33"/>
      <c r="P71" s="33"/>
      <c r="Q71" s="34"/>
      <c r="R71" s="145"/>
    </row>
    <row r="72" spans="1:18" ht="15.75" customHeight="1" x14ac:dyDescent="0.2">
      <c r="A72" s="176" t="s">
        <v>160</v>
      </c>
      <c r="B72" s="178"/>
      <c r="C72" s="180" t="s">
        <v>161</v>
      </c>
      <c r="D72" s="178"/>
      <c r="E72" s="176" t="s">
        <v>162</v>
      </c>
      <c r="F72" s="178"/>
      <c r="G72" s="189" t="s">
        <v>163</v>
      </c>
      <c r="H72" s="177"/>
      <c r="I72" s="177"/>
      <c r="J72" s="178"/>
      <c r="K72" s="176" t="s">
        <v>164</v>
      </c>
      <c r="L72" s="178"/>
      <c r="M72" s="180" t="s">
        <v>165</v>
      </c>
      <c r="N72" s="177"/>
      <c r="O72" s="177"/>
      <c r="P72" s="177"/>
      <c r="Q72" s="178"/>
      <c r="R72" s="26"/>
    </row>
    <row r="73" spans="1:18" ht="15.75" customHeight="1" x14ac:dyDescent="0.2">
      <c r="A73" s="176" t="s">
        <v>166</v>
      </c>
      <c r="B73" s="178"/>
      <c r="C73" s="176" t="s">
        <v>167</v>
      </c>
      <c r="D73" s="178"/>
      <c r="E73" s="176" t="s">
        <v>166</v>
      </c>
      <c r="F73" s="178"/>
      <c r="G73" s="187" t="s">
        <v>168</v>
      </c>
      <c r="H73" s="177"/>
      <c r="I73" s="177"/>
      <c r="J73" s="178"/>
      <c r="K73" s="176" t="s">
        <v>169</v>
      </c>
      <c r="L73" s="178"/>
      <c r="M73" s="176" t="s">
        <v>170</v>
      </c>
      <c r="N73" s="177"/>
      <c r="O73" s="177"/>
      <c r="P73" s="177"/>
      <c r="Q73" s="178"/>
      <c r="R73" s="26"/>
    </row>
    <row r="74" spans="1:18" ht="32.25" customHeight="1" x14ac:dyDescent="0.2">
      <c r="A74" s="176" t="s">
        <v>171</v>
      </c>
      <c r="B74" s="178"/>
      <c r="C74" s="176"/>
      <c r="D74" s="178"/>
      <c r="E74" s="176" t="s">
        <v>171</v>
      </c>
      <c r="F74" s="178"/>
      <c r="G74" s="187"/>
      <c r="H74" s="177"/>
      <c r="I74" s="177"/>
      <c r="J74" s="178"/>
      <c r="K74" s="176" t="s">
        <v>171</v>
      </c>
      <c r="L74" s="188"/>
      <c r="M74" s="176"/>
      <c r="N74" s="177"/>
      <c r="O74" s="177"/>
      <c r="P74" s="177"/>
      <c r="Q74" s="178"/>
      <c r="R74" s="26"/>
    </row>
    <row r="75" spans="1:18" ht="29.25" customHeight="1" x14ac:dyDescent="0.2">
      <c r="A75" s="176" t="s">
        <v>172</v>
      </c>
      <c r="B75" s="178"/>
      <c r="C75" s="176" t="s">
        <v>173</v>
      </c>
      <c r="D75" s="178"/>
      <c r="E75" s="176" t="s">
        <v>172</v>
      </c>
      <c r="F75" s="178"/>
      <c r="G75" s="187" t="s">
        <v>173</v>
      </c>
      <c r="H75" s="177"/>
      <c r="I75" s="177"/>
      <c r="J75" s="178"/>
      <c r="K75" s="28" t="s">
        <v>172</v>
      </c>
      <c r="L75" s="28"/>
      <c r="M75" s="176" t="s">
        <v>173</v>
      </c>
      <c r="N75" s="177"/>
      <c r="O75" s="177"/>
      <c r="P75" s="177"/>
      <c r="Q75" s="178"/>
      <c r="R75" s="26"/>
    </row>
  </sheetData>
  <mergeCells count="105">
    <mergeCell ref="A72:B72"/>
    <mergeCell ref="A73:B73"/>
    <mergeCell ref="C73:D73"/>
    <mergeCell ref="E73:F73"/>
    <mergeCell ref="G73:J73"/>
    <mergeCell ref="K73:L73"/>
    <mergeCell ref="M73:Q73"/>
    <mergeCell ref="C75:D75"/>
    <mergeCell ref="E75:F75"/>
    <mergeCell ref="M74:Q74"/>
    <mergeCell ref="M75:Q75"/>
    <mergeCell ref="A74:B74"/>
    <mergeCell ref="C74:D74"/>
    <mergeCell ref="E74:F74"/>
    <mergeCell ref="G74:J74"/>
    <mergeCell ref="K74:L74"/>
    <mergeCell ref="A75:B75"/>
    <mergeCell ref="G75:J75"/>
    <mergeCell ref="C72:D72"/>
    <mergeCell ref="E72:F72"/>
    <mergeCell ref="G72:J72"/>
    <mergeCell ref="K72:L72"/>
    <mergeCell ref="M72:Q72"/>
    <mergeCell ref="N65:Q65"/>
    <mergeCell ref="N66:Q66"/>
    <mergeCell ref="N67:Q69"/>
    <mergeCell ref="L8:L9"/>
    <mergeCell ref="M8:M9"/>
    <mergeCell ref="N10:Q10"/>
    <mergeCell ref="N11:Q11"/>
    <mergeCell ref="N12:Q12"/>
    <mergeCell ref="N13:Q13"/>
    <mergeCell ref="N46:Q46"/>
    <mergeCell ref="N47:Q47"/>
    <mergeCell ref="N48:Q48"/>
    <mergeCell ref="N49:Q49"/>
    <mergeCell ref="N50:Q50"/>
    <mergeCell ref="N51:Q51"/>
    <mergeCell ref="N52:Q52"/>
    <mergeCell ref="N53:Q53"/>
    <mergeCell ref="N54:Q54"/>
    <mergeCell ref="N55:Q55"/>
    <mergeCell ref="N56:Q56"/>
    <mergeCell ref="N57:Q57"/>
    <mergeCell ref="N44:Q44"/>
    <mergeCell ref="N45:Q45"/>
    <mergeCell ref="N60:Q60"/>
    <mergeCell ref="N61:Q61"/>
    <mergeCell ref="N58:Q58"/>
    <mergeCell ref="N59:Q59"/>
    <mergeCell ref="N62:Q62"/>
    <mergeCell ref="N63:Q63"/>
    <mergeCell ref="N64:Q64"/>
    <mergeCell ref="N35:Q35"/>
    <mergeCell ref="N36:Q36"/>
    <mergeCell ref="N37:Q37"/>
    <mergeCell ref="N38:Q38"/>
    <mergeCell ref="N39:Q39"/>
    <mergeCell ref="N40:Q40"/>
    <mergeCell ref="N41:Q41"/>
    <mergeCell ref="N42:Q42"/>
    <mergeCell ref="N43:Q43"/>
    <mergeCell ref="R7:R9"/>
    <mergeCell ref="N8:Q9"/>
    <mergeCell ref="N14:Q14"/>
    <mergeCell ref="N15:Q15"/>
    <mergeCell ref="N16:Q16"/>
    <mergeCell ref="N17:Q17"/>
    <mergeCell ref="N18:Q18"/>
    <mergeCell ref="N19:Q19"/>
    <mergeCell ref="N20:Q20"/>
    <mergeCell ref="R10:R71"/>
    <mergeCell ref="N21:Q21"/>
    <mergeCell ref="N22:Q22"/>
    <mergeCell ref="N23:Q23"/>
    <mergeCell ref="N24:Q24"/>
    <mergeCell ref="N25:Q25"/>
    <mergeCell ref="N26:Q26"/>
    <mergeCell ref="N27:Q27"/>
    <mergeCell ref="N28:Q28"/>
    <mergeCell ref="N29:Q29"/>
    <mergeCell ref="N30:Q30"/>
    <mergeCell ref="N31:Q31"/>
    <mergeCell ref="N32:Q32"/>
    <mergeCell ref="N33:Q33"/>
    <mergeCell ref="N34:Q34"/>
    <mergeCell ref="A1:B4"/>
    <mergeCell ref="C1:M2"/>
    <mergeCell ref="N1:Q1"/>
    <mergeCell ref="N2:Q2"/>
    <mergeCell ref="C3:M4"/>
    <mergeCell ref="N3:Q3"/>
    <mergeCell ref="N4:Q4"/>
    <mergeCell ref="A8:A9"/>
    <mergeCell ref="B8:B9"/>
    <mergeCell ref="C8:C9"/>
    <mergeCell ref="D8:E8"/>
    <mergeCell ref="F8:J8"/>
    <mergeCell ref="K8:K9"/>
    <mergeCell ref="A5:C5"/>
    <mergeCell ref="D5:Q5"/>
    <mergeCell ref="A6:C6"/>
    <mergeCell ref="D6:Q6"/>
    <mergeCell ref="A7:B7"/>
    <mergeCell ref="D7:Q7"/>
  </mergeCells>
  <pageMargins left="1.6929133858267718" right="0" top="0.74803149606299213" bottom="0.74803149606299213" header="0" footer="0"/>
  <pageSetup paperSize="5" scale="73"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40"/>
  <sheetViews>
    <sheetView workbookViewId="0"/>
  </sheetViews>
  <sheetFormatPr baseColWidth="10" defaultColWidth="12.625" defaultRowHeight="15" customHeight="1" x14ac:dyDescent="0.2"/>
  <cols>
    <col min="1" max="1" width="7.125" customWidth="1"/>
    <col min="2" max="2" width="7.375" customWidth="1"/>
    <col min="3" max="3" width="15.875" customWidth="1"/>
    <col min="4" max="4" width="7.375" customWidth="1"/>
    <col min="5" max="5" width="7.5" customWidth="1"/>
    <col min="6" max="6" width="6.75" customWidth="1"/>
    <col min="7" max="7" width="7.125" customWidth="1"/>
    <col min="8" max="8" width="6.25" customWidth="1"/>
    <col min="9" max="9" width="6.125" customWidth="1"/>
    <col min="10" max="10" width="4.75" customWidth="1"/>
    <col min="11" max="11" width="6" customWidth="1"/>
    <col min="12" max="12" width="6.375" customWidth="1"/>
    <col min="13" max="13" width="7" customWidth="1"/>
    <col min="14" max="14" width="6" customWidth="1"/>
    <col min="15" max="15" width="4.5" customWidth="1"/>
    <col min="16" max="16" width="5.5" customWidth="1"/>
    <col min="17" max="17" width="3.5" customWidth="1"/>
    <col min="18" max="18" width="11" customWidth="1"/>
    <col min="19" max="26" width="10.625" customWidth="1"/>
  </cols>
  <sheetData>
    <row r="1" spans="1:18" ht="12.75" customHeight="1" x14ac:dyDescent="0.2">
      <c r="A1" s="190"/>
      <c r="B1" s="171"/>
      <c r="C1" s="191" t="s">
        <v>62</v>
      </c>
      <c r="D1" s="175"/>
      <c r="E1" s="175"/>
      <c r="F1" s="175"/>
      <c r="G1" s="175"/>
      <c r="H1" s="175"/>
      <c r="I1" s="175"/>
      <c r="J1" s="175"/>
      <c r="K1" s="175"/>
      <c r="L1" s="175"/>
      <c r="M1" s="171"/>
      <c r="N1" s="192" t="s">
        <v>63</v>
      </c>
      <c r="O1" s="177"/>
      <c r="P1" s="177"/>
      <c r="Q1" s="178"/>
      <c r="R1" s="35"/>
    </row>
    <row r="2" spans="1:18" ht="12.75" customHeight="1" x14ac:dyDescent="0.2">
      <c r="A2" s="172"/>
      <c r="B2" s="173"/>
      <c r="C2" s="174"/>
      <c r="D2" s="152"/>
      <c r="E2" s="152"/>
      <c r="F2" s="152"/>
      <c r="G2" s="152"/>
      <c r="H2" s="152"/>
      <c r="I2" s="152"/>
      <c r="J2" s="152"/>
      <c r="K2" s="152"/>
      <c r="L2" s="152"/>
      <c r="M2" s="153"/>
      <c r="N2" s="192" t="s">
        <v>64</v>
      </c>
      <c r="O2" s="177"/>
      <c r="P2" s="177"/>
      <c r="Q2" s="178"/>
      <c r="R2" s="35"/>
    </row>
    <row r="3" spans="1:18" ht="12.75" customHeight="1" x14ac:dyDescent="0.2">
      <c r="A3" s="172"/>
      <c r="B3" s="173"/>
      <c r="C3" s="191" t="s">
        <v>65</v>
      </c>
      <c r="D3" s="175"/>
      <c r="E3" s="175"/>
      <c r="F3" s="175"/>
      <c r="G3" s="175"/>
      <c r="H3" s="175"/>
      <c r="I3" s="175"/>
      <c r="J3" s="175"/>
      <c r="K3" s="175"/>
      <c r="L3" s="175"/>
      <c r="M3" s="171"/>
      <c r="N3" s="193" t="s">
        <v>66</v>
      </c>
      <c r="O3" s="177"/>
      <c r="P3" s="177"/>
      <c r="Q3" s="178"/>
      <c r="R3" s="35"/>
    </row>
    <row r="4" spans="1:18" ht="12.75" customHeight="1" x14ac:dyDescent="0.2">
      <c r="A4" s="174"/>
      <c r="B4" s="153"/>
      <c r="C4" s="174"/>
      <c r="D4" s="152"/>
      <c r="E4" s="152"/>
      <c r="F4" s="152"/>
      <c r="G4" s="152"/>
      <c r="H4" s="152"/>
      <c r="I4" s="152"/>
      <c r="J4" s="152"/>
      <c r="K4" s="152"/>
      <c r="L4" s="152"/>
      <c r="M4" s="153"/>
      <c r="N4" s="193" t="s">
        <v>67</v>
      </c>
      <c r="O4" s="177"/>
      <c r="P4" s="177"/>
      <c r="Q4" s="178"/>
      <c r="R4" s="35"/>
    </row>
    <row r="5" spans="1:18" ht="12.75" customHeight="1" x14ac:dyDescent="0.2">
      <c r="A5" s="196" t="s">
        <v>68</v>
      </c>
      <c r="B5" s="177"/>
      <c r="C5" s="178"/>
      <c r="D5" s="201" t="s">
        <v>69</v>
      </c>
      <c r="E5" s="177"/>
      <c r="F5" s="177"/>
      <c r="G5" s="177"/>
      <c r="H5" s="177"/>
      <c r="I5" s="177"/>
      <c r="J5" s="177"/>
      <c r="K5" s="177"/>
      <c r="L5" s="177"/>
      <c r="M5" s="177"/>
      <c r="N5" s="177"/>
      <c r="O5" s="177"/>
      <c r="P5" s="177"/>
      <c r="Q5" s="178"/>
      <c r="R5" s="35"/>
    </row>
    <row r="6" spans="1:18" ht="12.75" customHeight="1" x14ac:dyDescent="0.2">
      <c r="A6" s="196" t="s">
        <v>70</v>
      </c>
      <c r="B6" s="177"/>
      <c r="C6" s="178"/>
      <c r="D6" s="200" t="s">
        <v>174</v>
      </c>
      <c r="E6" s="177"/>
      <c r="F6" s="177"/>
      <c r="G6" s="177"/>
      <c r="H6" s="177"/>
      <c r="I6" s="177"/>
      <c r="J6" s="177"/>
      <c r="K6" s="177"/>
      <c r="L6" s="177"/>
      <c r="M6" s="177"/>
      <c r="N6" s="177"/>
      <c r="O6" s="177"/>
      <c r="P6" s="177"/>
      <c r="Q6" s="178"/>
      <c r="R6" s="35"/>
    </row>
    <row r="7" spans="1:18" ht="12.75" customHeight="1" x14ac:dyDescent="0.2">
      <c r="A7" s="200" t="s">
        <v>175</v>
      </c>
      <c r="B7" s="178"/>
      <c r="C7" s="37" t="s">
        <v>176</v>
      </c>
      <c r="D7" s="202" t="str">
        <f>"Inventario documental entre el "&amp;TEXT(MIN(D10:D12),"DD/mm/YYYY")&amp;", para entrega de archivo en concordancia con el artículo de la Ley 594 de 2000"</f>
        <v>Inventario documental entre el 06/04/2018, para entrega de archivo en concordancia con el artículo de la Ley 594 de 2000</v>
      </c>
      <c r="E7" s="177"/>
      <c r="F7" s="177"/>
      <c r="G7" s="177"/>
      <c r="H7" s="177"/>
      <c r="I7" s="177"/>
      <c r="J7" s="177"/>
      <c r="K7" s="177"/>
      <c r="L7" s="177"/>
      <c r="M7" s="177"/>
      <c r="N7" s="177"/>
      <c r="O7" s="177"/>
      <c r="P7" s="177"/>
      <c r="Q7" s="178"/>
      <c r="R7" s="35"/>
    </row>
    <row r="8" spans="1:18" ht="12.75" customHeight="1" x14ac:dyDescent="0.2">
      <c r="A8" s="195" t="s">
        <v>75</v>
      </c>
      <c r="B8" s="150" t="s">
        <v>76</v>
      </c>
      <c r="C8" s="195" t="s">
        <v>77</v>
      </c>
      <c r="D8" s="194" t="s">
        <v>78</v>
      </c>
      <c r="E8" s="178"/>
      <c r="F8" s="194" t="s">
        <v>79</v>
      </c>
      <c r="G8" s="177"/>
      <c r="H8" s="177"/>
      <c r="I8" s="177"/>
      <c r="J8" s="178"/>
      <c r="K8" s="195" t="s">
        <v>80</v>
      </c>
      <c r="L8" s="150" t="s">
        <v>81</v>
      </c>
      <c r="M8" s="195" t="s">
        <v>82</v>
      </c>
      <c r="N8" s="197" t="s">
        <v>83</v>
      </c>
      <c r="O8" s="175"/>
      <c r="P8" s="175"/>
      <c r="Q8" s="171"/>
      <c r="R8" s="198" t="s">
        <v>74</v>
      </c>
    </row>
    <row r="9" spans="1:18" ht="30" customHeight="1" x14ac:dyDescent="0.2">
      <c r="A9" s="145"/>
      <c r="B9" s="159"/>
      <c r="C9" s="145"/>
      <c r="D9" s="15" t="s">
        <v>84</v>
      </c>
      <c r="E9" s="15" t="s">
        <v>85</v>
      </c>
      <c r="F9" s="15" t="s">
        <v>86</v>
      </c>
      <c r="G9" s="15" t="s">
        <v>87</v>
      </c>
      <c r="H9" s="15" t="s">
        <v>88</v>
      </c>
      <c r="I9" s="39" t="s">
        <v>89</v>
      </c>
      <c r="J9" s="15" t="s">
        <v>90</v>
      </c>
      <c r="K9" s="145"/>
      <c r="L9" s="145"/>
      <c r="M9" s="145"/>
      <c r="N9" s="174"/>
      <c r="O9" s="152"/>
      <c r="P9" s="152"/>
      <c r="Q9" s="153"/>
      <c r="R9" s="145"/>
    </row>
    <row r="10" spans="1:18" ht="25.5" customHeight="1" x14ac:dyDescent="0.2">
      <c r="A10" s="36">
        <v>1</v>
      </c>
      <c r="B10" s="37" t="s">
        <v>14</v>
      </c>
      <c r="C10" s="40" t="s">
        <v>177</v>
      </c>
      <c r="D10" s="41">
        <v>43299</v>
      </c>
      <c r="E10" s="41">
        <v>43311</v>
      </c>
      <c r="F10" s="150">
        <v>1</v>
      </c>
      <c r="G10" s="15">
        <v>1</v>
      </c>
      <c r="H10" s="15"/>
      <c r="I10" s="39"/>
      <c r="J10" s="15"/>
      <c r="K10" s="15">
        <v>2019</v>
      </c>
      <c r="L10" s="15" t="s">
        <v>178</v>
      </c>
      <c r="M10" s="36" t="s">
        <v>179</v>
      </c>
      <c r="N10" s="199"/>
      <c r="O10" s="175"/>
      <c r="P10" s="175"/>
      <c r="Q10" s="171"/>
      <c r="R10" s="182" t="s">
        <v>180</v>
      </c>
    </row>
    <row r="11" spans="1:18" ht="25.5" customHeight="1" x14ac:dyDescent="0.2">
      <c r="A11" s="36">
        <v>1</v>
      </c>
      <c r="B11" s="37" t="s">
        <v>14</v>
      </c>
      <c r="C11" s="40" t="s">
        <v>177</v>
      </c>
      <c r="D11" s="41">
        <v>43311</v>
      </c>
      <c r="E11" s="41">
        <v>43342</v>
      </c>
      <c r="F11" s="159"/>
      <c r="G11" s="15">
        <v>2</v>
      </c>
      <c r="H11" s="15"/>
      <c r="I11" s="39"/>
      <c r="J11" s="15"/>
      <c r="K11" s="15">
        <v>189</v>
      </c>
      <c r="L11" s="15" t="s">
        <v>178</v>
      </c>
      <c r="M11" s="36" t="s">
        <v>179</v>
      </c>
      <c r="N11" s="172"/>
      <c r="O11" s="183"/>
      <c r="P11" s="183"/>
      <c r="Q11" s="173"/>
      <c r="R11" s="159"/>
    </row>
    <row r="12" spans="1:18" ht="25.5" customHeight="1" x14ac:dyDescent="0.2">
      <c r="A12" s="36">
        <v>3</v>
      </c>
      <c r="B12" s="37" t="s">
        <v>14</v>
      </c>
      <c r="C12" s="40" t="s">
        <v>177</v>
      </c>
      <c r="D12" s="41">
        <v>43196</v>
      </c>
      <c r="E12" s="41">
        <v>43445</v>
      </c>
      <c r="F12" s="159"/>
      <c r="G12" s="15">
        <v>3</v>
      </c>
      <c r="H12" s="15"/>
      <c r="I12" s="39"/>
      <c r="J12" s="15"/>
      <c r="K12" s="15">
        <v>237</v>
      </c>
      <c r="L12" s="15" t="s">
        <v>178</v>
      </c>
      <c r="M12" s="36" t="s">
        <v>179</v>
      </c>
      <c r="N12" s="172"/>
      <c r="O12" s="183"/>
      <c r="P12" s="183"/>
      <c r="Q12" s="173"/>
      <c r="R12" s="159"/>
    </row>
    <row r="13" spans="1:18" ht="12.75" customHeight="1" x14ac:dyDescent="0.2">
      <c r="A13" s="36">
        <v>4</v>
      </c>
      <c r="B13" s="37" t="s">
        <v>14</v>
      </c>
      <c r="C13" s="40" t="s">
        <v>177</v>
      </c>
      <c r="D13" s="41">
        <v>43445</v>
      </c>
      <c r="E13" s="41">
        <v>43452</v>
      </c>
      <c r="F13" s="145"/>
      <c r="G13" s="15">
        <v>4</v>
      </c>
      <c r="H13" s="15"/>
      <c r="I13" s="39"/>
      <c r="J13" s="15"/>
      <c r="K13" s="15">
        <v>168</v>
      </c>
      <c r="L13" s="15" t="s">
        <v>178</v>
      </c>
      <c r="M13" s="36" t="s">
        <v>179</v>
      </c>
      <c r="N13" s="174"/>
      <c r="O13" s="152"/>
      <c r="P13" s="152"/>
      <c r="Q13" s="153"/>
      <c r="R13" s="145"/>
    </row>
    <row r="14" spans="1:18" ht="30.75" customHeight="1" x14ac:dyDescent="0.2">
      <c r="A14" s="196" t="s">
        <v>181</v>
      </c>
      <c r="B14" s="178"/>
      <c r="C14" s="203" t="s">
        <v>182</v>
      </c>
      <c r="D14" s="153"/>
      <c r="E14" s="204" t="s">
        <v>183</v>
      </c>
      <c r="F14" s="178"/>
      <c r="G14" s="205" t="s">
        <v>184</v>
      </c>
      <c r="H14" s="177"/>
      <c r="I14" s="177"/>
      <c r="J14" s="178"/>
      <c r="K14" s="196" t="s">
        <v>185</v>
      </c>
      <c r="L14" s="178"/>
      <c r="M14" s="200" t="s">
        <v>165</v>
      </c>
      <c r="N14" s="177"/>
      <c r="O14" s="177"/>
      <c r="P14" s="177"/>
      <c r="Q14" s="178"/>
      <c r="R14" s="35"/>
    </row>
    <row r="15" spans="1:18" ht="12.75" customHeight="1" x14ac:dyDescent="0.2">
      <c r="A15" s="196" t="s">
        <v>166</v>
      </c>
      <c r="B15" s="178"/>
      <c r="C15" s="206" t="s">
        <v>186</v>
      </c>
      <c r="D15" s="178"/>
      <c r="E15" s="196" t="s">
        <v>166</v>
      </c>
      <c r="F15" s="178"/>
      <c r="G15" s="200" t="s">
        <v>187</v>
      </c>
      <c r="H15" s="177"/>
      <c r="I15" s="177"/>
      <c r="J15" s="178"/>
      <c r="K15" s="196" t="s">
        <v>169</v>
      </c>
      <c r="L15" s="178"/>
      <c r="M15" s="206" t="s">
        <v>188</v>
      </c>
      <c r="N15" s="177"/>
      <c r="O15" s="177"/>
      <c r="P15" s="177"/>
      <c r="Q15" s="178"/>
      <c r="R15" s="35"/>
    </row>
    <row r="16" spans="1:18" ht="12.75" customHeight="1" x14ac:dyDescent="0.2">
      <c r="A16" s="196" t="s">
        <v>171</v>
      </c>
      <c r="B16" s="178"/>
      <c r="C16" s="206"/>
      <c r="D16" s="178"/>
      <c r="E16" s="196" t="s">
        <v>171</v>
      </c>
      <c r="F16" s="178"/>
      <c r="G16" s="200"/>
      <c r="H16" s="177"/>
      <c r="I16" s="177"/>
      <c r="J16" s="178"/>
      <c r="K16" s="196" t="s">
        <v>171</v>
      </c>
      <c r="L16" s="178"/>
      <c r="M16" s="206"/>
      <c r="N16" s="177"/>
      <c r="O16" s="177"/>
      <c r="P16" s="177"/>
      <c r="Q16" s="178"/>
      <c r="R16" s="35"/>
    </row>
    <row r="17" spans="1:18" ht="12.75" customHeight="1" x14ac:dyDescent="0.2">
      <c r="A17" s="196" t="s">
        <v>189</v>
      </c>
      <c r="B17" s="178"/>
      <c r="C17" s="206" t="s">
        <v>190</v>
      </c>
      <c r="D17" s="178"/>
      <c r="E17" s="196" t="s">
        <v>189</v>
      </c>
      <c r="F17" s="178"/>
      <c r="G17" s="207">
        <v>45364</v>
      </c>
      <c r="H17" s="177"/>
      <c r="I17" s="177"/>
      <c r="J17" s="178"/>
      <c r="K17" s="196" t="s">
        <v>172</v>
      </c>
      <c r="L17" s="178"/>
      <c r="M17" s="208">
        <v>45365</v>
      </c>
      <c r="N17" s="177"/>
      <c r="O17" s="177"/>
      <c r="P17" s="177"/>
      <c r="Q17" s="178"/>
      <c r="R17" s="35"/>
    </row>
    <row r="18" spans="1:18" ht="12.75" customHeight="1" x14ac:dyDescent="0.2">
      <c r="A18" s="35"/>
      <c r="B18" s="35"/>
      <c r="C18" s="35"/>
      <c r="D18" s="35"/>
      <c r="E18" s="35"/>
      <c r="F18" s="35"/>
      <c r="G18" s="35"/>
      <c r="H18" s="35"/>
      <c r="I18" s="35"/>
      <c r="J18" s="35"/>
      <c r="K18" s="35"/>
      <c r="L18" s="35"/>
      <c r="M18" s="35"/>
      <c r="N18" s="35"/>
      <c r="O18" s="35"/>
      <c r="P18" s="35"/>
      <c r="Q18" s="35"/>
      <c r="R18" s="35"/>
    </row>
    <row r="19" spans="1:18" ht="12.75" customHeight="1" x14ac:dyDescent="0.2">
      <c r="A19" s="190"/>
      <c r="B19" s="171"/>
      <c r="C19" s="191" t="s">
        <v>62</v>
      </c>
      <c r="D19" s="175"/>
      <c r="E19" s="175"/>
      <c r="F19" s="175"/>
      <c r="G19" s="175"/>
      <c r="H19" s="175"/>
      <c r="I19" s="175"/>
      <c r="J19" s="175"/>
      <c r="K19" s="175"/>
      <c r="L19" s="175"/>
      <c r="M19" s="171"/>
      <c r="N19" s="192" t="s">
        <v>63</v>
      </c>
      <c r="O19" s="177"/>
      <c r="P19" s="177"/>
      <c r="Q19" s="178"/>
      <c r="R19" s="35"/>
    </row>
    <row r="20" spans="1:18" ht="12.75" customHeight="1" x14ac:dyDescent="0.2">
      <c r="A20" s="172"/>
      <c r="B20" s="173"/>
      <c r="C20" s="174"/>
      <c r="D20" s="152"/>
      <c r="E20" s="152"/>
      <c r="F20" s="152"/>
      <c r="G20" s="152"/>
      <c r="H20" s="152"/>
      <c r="I20" s="152"/>
      <c r="J20" s="152"/>
      <c r="K20" s="152"/>
      <c r="L20" s="152"/>
      <c r="M20" s="153"/>
      <c r="N20" s="192" t="s">
        <v>64</v>
      </c>
      <c r="O20" s="177"/>
      <c r="P20" s="177"/>
      <c r="Q20" s="178"/>
      <c r="R20" s="35"/>
    </row>
    <row r="21" spans="1:18" ht="12.75" customHeight="1" x14ac:dyDescent="0.2">
      <c r="A21" s="172"/>
      <c r="B21" s="173"/>
      <c r="C21" s="191" t="s">
        <v>65</v>
      </c>
      <c r="D21" s="175"/>
      <c r="E21" s="175"/>
      <c r="F21" s="175"/>
      <c r="G21" s="175"/>
      <c r="H21" s="175"/>
      <c r="I21" s="175"/>
      <c r="J21" s="175"/>
      <c r="K21" s="175"/>
      <c r="L21" s="175"/>
      <c r="M21" s="171"/>
      <c r="N21" s="193" t="s">
        <v>66</v>
      </c>
      <c r="O21" s="177"/>
      <c r="P21" s="177"/>
      <c r="Q21" s="178"/>
      <c r="R21" s="35"/>
    </row>
    <row r="22" spans="1:18" ht="12.75" customHeight="1" x14ac:dyDescent="0.2">
      <c r="A22" s="174"/>
      <c r="B22" s="153"/>
      <c r="C22" s="174"/>
      <c r="D22" s="152"/>
      <c r="E22" s="152"/>
      <c r="F22" s="152"/>
      <c r="G22" s="152"/>
      <c r="H22" s="152"/>
      <c r="I22" s="152"/>
      <c r="J22" s="152"/>
      <c r="K22" s="152"/>
      <c r="L22" s="152"/>
      <c r="M22" s="153"/>
      <c r="N22" s="193" t="s">
        <v>67</v>
      </c>
      <c r="O22" s="177"/>
      <c r="P22" s="177"/>
      <c r="Q22" s="178"/>
      <c r="R22" s="35"/>
    </row>
    <row r="23" spans="1:18" ht="12.75" customHeight="1" x14ac:dyDescent="0.2">
      <c r="A23" s="196" t="s">
        <v>68</v>
      </c>
      <c r="B23" s="177"/>
      <c r="C23" s="178"/>
      <c r="D23" s="201" t="s">
        <v>69</v>
      </c>
      <c r="E23" s="177"/>
      <c r="F23" s="177"/>
      <c r="G23" s="177"/>
      <c r="H23" s="177"/>
      <c r="I23" s="177"/>
      <c r="J23" s="177"/>
      <c r="K23" s="177"/>
      <c r="L23" s="177"/>
      <c r="M23" s="177"/>
      <c r="N23" s="177"/>
      <c r="O23" s="177"/>
      <c r="P23" s="177"/>
      <c r="Q23" s="178"/>
      <c r="R23" s="35"/>
    </row>
    <row r="24" spans="1:18" ht="12.75" customHeight="1" x14ac:dyDescent="0.2">
      <c r="A24" s="196" t="s">
        <v>70</v>
      </c>
      <c r="B24" s="177"/>
      <c r="C24" s="178"/>
      <c r="D24" s="200" t="s">
        <v>174</v>
      </c>
      <c r="E24" s="177"/>
      <c r="F24" s="177"/>
      <c r="G24" s="177"/>
      <c r="H24" s="177"/>
      <c r="I24" s="177"/>
      <c r="J24" s="177"/>
      <c r="K24" s="177"/>
      <c r="L24" s="177"/>
      <c r="M24" s="177"/>
      <c r="N24" s="177"/>
      <c r="O24" s="177"/>
      <c r="P24" s="177"/>
      <c r="Q24" s="178"/>
      <c r="R24" s="35"/>
    </row>
    <row r="25" spans="1:18" ht="12.75" customHeight="1" x14ac:dyDescent="0.2">
      <c r="A25" s="200" t="s">
        <v>175</v>
      </c>
      <c r="B25" s="178"/>
      <c r="C25" s="37" t="s">
        <v>176</v>
      </c>
      <c r="D25" s="202" t="str">
        <f>"Inventario documental entre el "&amp;TEXT(MIN(D28:D30),"DD/mm/YYYY")&amp;", para entrega de archivo en concordancia con el artículo de la Ley 594 de 2000"</f>
        <v>Inventario documental entre el 08/01/2019, para entrega de archivo en concordancia con el artículo de la Ley 594 de 2000</v>
      </c>
      <c r="E25" s="177"/>
      <c r="F25" s="177"/>
      <c r="G25" s="177"/>
      <c r="H25" s="177"/>
      <c r="I25" s="177"/>
      <c r="J25" s="177"/>
      <c r="K25" s="177"/>
      <c r="L25" s="177"/>
      <c r="M25" s="177"/>
      <c r="N25" s="177"/>
      <c r="O25" s="177"/>
      <c r="P25" s="177"/>
      <c r="Q25" s="178"/>
      <c r="R25" s="35"/>
    </row>
    <row r="26" spans="1:18" ht="12.75" customHeight="1" x14ac:dyDescent="0.2">
      <c r="A26" s="195" t="s">
        <v>75</v>
      </c>
      <c r="B26" s="150" t="s">
        <v>76</v>
      </c>
      <c r="C26" s="195" t="s">
        <v>77</v>
      </c>
      <c r="D26" s="194" t="s">
        <v>78</v>
      </c>
      <c r="E26" s="178"/>
      <c r="F26" s="194" t="s">
        <v>79</v>
      </c>
      <c r="G26" s="177"/>
      <c r="H26" s="177"/>
      <c r="I26" s="177"/>
      <c r="J26" s="178"/>
      <c r="K26" s="195" t="s">
        <v>80</v>
      </c>
      <c r="L26" s="150" t="s">
        <v>81</v>
      </c>
      <c r="M26" s="195" t="s">
        <v>82</v>
      </c>
      <c r="N26" s="197" t="s">
        <v>83</v>
      </c>
      <c r="O26" s="175"/>
      <c r="P26" s="175"/>
      <c r="Q26" s="171"/>
      <c r="R26" s="198" t="s">
        <v>74</v>
      </c>
    </row>
    <row r="27" spans="1:18" ht="12.75" customHeight="1" x14ac:dyDescent="0.2">
      <c r="A27" s="145"/>
      <c r="B27" s="159"/>
      <c r="C27" s="145"/>
      <c r="D27" s="15" t="s">
        <v>84</v>
      </c>
      <c r="E27" s="15" t="s">
        <v>85</v>
      </c>
      <c r="F27" s="15" t="s">
        <v>86</v>
      </c>
      <c r="G27" s="15" t="s">
        <v>87</v>
      </c>
      <c r="H27" s="15" t="s">
        <v>88</v>
      </c>
      <c r="I27" s="39" t="s">
        <v>89</v>
      </c>
      <c r="J27" s="15" t="s">
        <v>90</v>
      </c>
      <c r="K27" s="145"/>
      <c r="L27" s="145"/>
      <c r="M27" s="145"/>
      <c r="N27" s="174"/>
      <c r="O27" s="152"/>
      <c r="P27" s="152"/>
      <c r="Q27" s="153"/>
      <c r="R27" s="145"/>
    </row>
    <row r="28" spans="1:18" ht="12.75" customHeight="1" x14ac:dyDescent="0.2">
      <c r="A28" s="36">
        <v>1</v>
      </c>
      <c r="B28" s="37" t="s">
        <v>14</v>
      </c>
      <c r="C28" s="40" t="s">
        <v>177</v>
      </c>
      <c r="D28" s="42">
        <v>43473</v>
      </c>
      <c r="E28" s="41">
        <v>43482</v>
      </c>
      <c r="F28" s="150">
        <v>1</v>
      </c>
      <c r="G28" s="15">
        <v>1</v>
      </c>
      <c r="H28" s="15"/>
      <c r="I28" s="39"/>
      <c r="J28" s="15"/>
      <c r="K28" s="15">
        <v>229</v>
      </c>
      <c r="L28" s="15" t="s">
        <v>178</v>
      </c>
      <c r="M28" s="36" t="s">
        <v>179</v>
      </c>
      <c r="N28" s="199"/>
      <c r="O28" s="175"/>
      <c r="P28" s="175"/>
      <c r="Q28" s="171"/>
      <c r="R28" s="182" t="s">
        <v>191</v>
      </c>
    </row>
    <row r="29" spans="1:18" ht="12.75" customHeight="1" x14ac:dyDescent="0.2">
      <c r="A29" s="36">
        <v>2</v>
      </c>
      <c r="B29" s="37" t="s">
        <v>14</v>
      </c>
      <c r="C29" s="40" t="s">
        <v>177</v>
      </c>
      <c r="D29" s="42">
        <v>43483</v>
      </c>
      <c r="E29" s="41">
        <v>43588</v>
      </c>
      <c r="F29" s="159"/>
      <c r="G29" s="15">
        <v>2</v>
      </c>
      <c r="H29" s="15"/>
      <c r="I29" s="39"/>
      <c r="J29" s="15"/>
      <c r="K29" s="15">
        <v>230</v>
      </c>
      <c r="L29" s="15" t="s">
        <v>178</v>
      </c>
      <c r="M29" s="36" t="s">
        <v>179</v>
      </c>
      <c r="N29" s="172"/>
      <c r="O29" s="183"/>
      <c r="P29" s="183"/>
      <c r="Q29" s="173"/>
      <c r="R29" s="159"/>
    </row>
    <row r="30" spans="1:18" ht="12.75" customHeight="1" x14ac:dyDescent="0.2">
      <c r="A30" s="36">
        <v>3</v>
      </c>
      <c r="B30" s="37" t="s">
        <v>14</v>
      </c>
      <c r="C30" s="40" t="s">
        <v>177</v>
      </c>
      <c r="D30" s="42">
        <v>43588</v>
      </c>
      <c r="E30" s="41">
        <v>43787</v>
      </c>
      <c r="F30" s="159"/>
      <c r="G30" s="15">
        <v>3</v>
      </c>
      <c r="H30" s="15"/>
      <c r="I30" s="39"/>
      <c r="J30" s="15"/>
      <c r="K30" s="15">
        <v>200</v>
      </c>
      <c r="L30" s="15" t="s">
        <v>178</v>
      </c>
      <c r="M30" s="36" t="s">
        <v>179</v>
      </c>
      <c r="N30" s="172"/>
      <c r="O30" s="183"/>
      <c r="P30" s="183"/>
      <c r="Q30" s="173"/>
      <c r="R30" s="159"/>
    </row>
    <row r="31" spans="1:18" ht="12.75" customHeight="1" x14ac:dyDescent="0.2">
      <c r="A31" s="36">
        <v>4</v>
      </c>
      <c r="B31" s="37" t="s">
        <v>14</v>
      </c>
      <c r="C31" s="40" t="s">
        <v>177</v>
      </c>
      <c r="D31" s="42">
        <v>43787</v>
      </c>
      <c r="E31" s="41">
        <v>43809</v>
      </c>
      <c r="F31" s="145"/>
      <c r="G31" s="15">
        <v>4</v>
      </c>
      <c r="H31" s="15"/>
      <c r="I31" s="39"/>
      <c r="J31" s="43"/>
      <c r="K31" s="15">
        <v>99</v>
      </c>
      <c r="L31" s="15" t="s">
        <v>178</v>
      </c>
      <c r="M31" s="36" t="s">
        <v>179</v>
      </c>
      <c r="N31" s="172"/>
      <c r="O31" s="183"/>
      <c r="P31" s="183"/>
      <c r="Q31" s="173"/>
      <c r="R31" s="159"/>
    </row>
    <row r="32" spans="1:18" ht="12.75" customHeight="1" x14ac:dyDescent="0.2">
      <c r="A32" s="15">
        <v>5</v>
      </c>
      <c r="B32" s="44" t="s">
        <v>17</v>
      </c>
      <c r="C32" s="40" t="s">
        <v>192</v>
      </c>
      <c r="D32" s="45">
        <v>43789</v>
      </c>
      <c r="E32" s="46">
        <v>43819</v>
      </c>
      <c r="F32" s="150">
        <v>2</v>
      </c>
      <c r="G32" s="15">
        <v>1</v>
      </c>
      <c r="H32" s="15"/>
      <c r="I32" s="39"/>
      <c r="J32" s="43"/>
      <c r="K32" s="15">
        <v>164</v>
      </c>
      <c r="L32" s="15" t="s">
        <v>178</v>
      </c>
      <c r="M32" s="15" t="s">
        <v>179</v>
      </c>
      <c r="N32" s="174"/>
      <c r="O32" s="152"/>
      <c r="P32" s="152"/>
      <c r="Q32" s="153"/>
      <c r="R32" s="159"/>
    </row>
    <row r="33" spans="1:18" ht="12.75" customHeight="1" x14ac:dyDescent="0.2">
      <c r="A33" s="15">
        <v>6</v>
      </c>
      <c r="B33" s="44" t="s">
        <v>17</v>
      </c>
      <c r="C33" s="40" t="s">
        <v>192</v>
      </c>
      <c r="D33" s="45">
        <v>43475</v>
      </c>
      <c r="E33" s="46">
        <v>43482</v>
      </c>
      <c r="F33" s="159"/>
      <c r="G33" s="15">
        <v>2</v>
      </c>
      <c r="H33" s="15"/>
      <c r="I33" s="39"/>
      <c r="J33" s="43"/>
      <c r="K33" s="15">
        <v>249</v>
      </c>
      <c r="L33" s="15" t="s">
        <v>178</v>
      </c>
      <c r="M33" s="15" t="s">
        <v>179</v>
      </c>
      <c r="N33" s="199"/>
      <c r="O33" s="175"/>
      <c r="P33" s="175"/>
      <c r="Q33" s="171"/>
      <c r="R33" s="159"/>
    </row>
    <row r="34" spans="1:18" ht="12.75" customHeight="1" x14ac:dyDescent="0.2">
      <c r="A34" s="15">
        <v>7</v>
      </c>
      <c r="B34" s="44" t="s">
        <v>17</v>
      </c>
      <c r="C34" s="40" t="s">
        <v>192</v>
      </c>
      <c r="D34" s="45">
        <v>43482</v>
      </c>
      <c r="E34" s="46">
        <v>43501</v>
      </c>
      <c r="F34" s="159"/>
      <c r="G34" s="15">
        <v>2</v>
      </c>
      <c r="H34" s="15"/>
      <c r="I34" s="39"/>
      <c r="J34" s="43"/>
      <c r="K34" s="15">
        <v>249</v>
      </c>
      <c r="L34" s="15" t="s">
        <v>178</v>
      </c>
      <c r="M34" s="15" t="s">
        <v>179</v>
      </c>
      <c r="N34" s="172"/>
      <c r="O34" s="183"/>
      <c r="P34" s="183"/>
      <c r="Q34" s="173"/>
      <c r="R34" s="159"/>
    </row>
    <row r="35" spans="1:18" ht="12.75" customHeight="1" x14ac:dyDescent="0.2">
      <c r="A35" s="15">
        <v>8</v>
      </c>
      <c r="B35" s="44" t="s">
        <v>17</v>
      </c>
      <c r="C35" s="40" t="s">
        <v>192</v>
      </c>
      <c r="D35" s="45">
        <v>43501</v>
      </c>
      <c r="E35" s="46">
        <v>43600</v>
      </c>
      <c r="F35" s="159"/>
      <c r="G35" s="15">
        <v>4</v>
      </c>
      <c r="H35" s="15"/>
      <c r="I35" s="39"/>
      <c r="J35" s="43"/>
      <c r="K35" s="15">
        <v>202</v>
      </c>
      <c r="L35" s="15" t="s">
        <v>178</v>
      </c>
      <c r="M35" s="15" t="s">
        <v>179</v>
      </c>
      <c r="N35" s="172"/>
      <c r="O35" s="183"/>
      <c r="P35" s="183"/>
      <c r="Q35" s="173"/>
      <c r="R35" s="159"/>
    </row>
    <row r="36" spans="1:18" ht="12.75" customHeight="1" x14ac:dyDescent="0.2">
      <c r="A36" s="15">
        <v>9</v>
      </c>
      <c r="B36" s="44" t="s">
        <v>17</v>
      </c>
      <c r="C36" s="40" t="s">
        <v>192</v>
      </c>
      <c r="D36" s="45">
        <v>43600</v>
      </c>
      <c r="E36" s="46">
        <v>43819</v>
      </c>
      <c r="F36" s="145"/>
      <c r="G36" s="15">
        <v>5</v>
      </c>
      <c r="H36" s="15"/>
      <c r="I36" s="39"/>
      <c r="J36" s="43"/>
      <c r="K36" s="15">
        <v>149</v>
      </c>
      <c r="L36" s="15" t="s">
        <v>178</v>
      </c>
      <c r="M36" s="15" t="s">
        <v>179</v>
      </c>
      <c r="N36" s="174"/>
      <c r="O36" s="152"/>
      <c r="P36" s="152"/>
      <c r="Q36" s="153"/>
      <c r="R36" s="145"/>
    </row>
    <row r="37" spans="1:18" ht="12.75" customHeight="1" x14ac:dyDescent="0.2">
      <c r="A37" s="196" t="s">
        <v>181</v>
      </c>
      <c r="B37" s="178"/>
      <c r="C37" s="203" t="s">
        <v>182</v>
      </c>
      <c r="D37" s="153"/>
      <c r="E37" s="204" t="s">
        <v>183</v>
      </c>
      <c r="F37" s="178"/>
      <c r="G37" s="205" t="s">
        <v>184</v>
      </c>
      <c r="H37" s="177"/>
      <c r="I37" s="177"/>
      <c r="J37" s="178"/>
      <c r="K37" s="196" t="s">
        <v>185</v>
      </c>
      <c r="L37" s="178"/>
      <c r="M37" s="200" t="s">
        <v>165</v>
      </c>
      <c r="N37" s="177"/>
      <c r="O37" s="177"/>
      <c r="P37" s="178"/>
      <c r="Q37" s="39"/>
      <c r="R37" s="35"/>
    </row>
    <row r="38" spans="1:18" ht="12.75" customHeight="1" x14ac:dyDescent="0.2">
      <c r="A38" s="196" t="s">
        <v>166</v>
      </c>
      <c r="B38" s="178"/>
      <c r="C38" s="206" t="s">
        <v>186</v>
      </c>
      <c r="D38" s="178"/>
      <c r="E38" s="196" t="s">
        <v>166</v>
      </c>
      <c r="F38" s="178"/>
      <c r="G38" s="200" t="s">
        <v>187</v>
      </c>
      <c r="H38" s="177"/>
      <c r="I38" s="177"/>
      <c r="J38" s="178"/>
      <c r="K38" s="196" t="s">
        <v>169</v>
      </c>
      <c r="L38" s="178"/>
      <c r="M38" s="206" t="s">
        <v>188</v>
      </c>
      <c r="N38" s="177"/>
      <c r="O38" s="177"/>
      <c r="P38" s="177"/>
      <c r="Q38" s="178"/>
      <c r="R38" s="35"/>
    </row>
    <row r="39" spans="1:18" ht="12.75" customHeight="1" x14ac:dyDescent="0.2">
      <c r="A39" s="196" t="s">
        <v>171</v>
      </c>
      <c r="B39" s="178"/>
      <c r="C39" s="206"/>
      <c r="D39" s="178"/>
      <c r="E39" s="196" t="s">
        <v>171</v>
      </c>
      <c r="F39" s="178"/>
      <c r="G39" s="200"/>
      <c r="H39" s="177"/>
      <c r="I39" s="177"/>
      <c r="J39" s="178"/>
      <c r="K39" s="196" t="s">
        <v>171</v>
      </c>
      <c r="L39" s="178"/>
      <c r="M39" s="206"/>
      <c r="N39" s="177"/>
      <c r="O39" s="177"/>
      <c r="P39" s="177"/>
      <c r="Q39" s="178"/>
      <c r="R39" s="35"/>
    </row>
    <row r="40" spans="1:18" ht="12.75" customHeight="1" x14ac:dyDescent="0.2">
      <c r="A40" s="196" t="s">
        <v>189</v>
      </c>
      <c r="B40" s="178"/>
      <c r="C40" s="206" t="s">
        <v>190</v>
      </c>
      <c r="D40" s="178"/>
      <c r="E40" s="196" t="s">
        <v>189</v>
      </c>
      <c r="F40" s="178"/>
      <c r="G40" s="207">
        <v>45364</v>
      </c>
      <c r="H40" s="177"/>
      <c r="I40" s="177"/>
      <c r="J40" s="178"/>
      <c r="K40" s="196" t="s">
        <v>172</v>
      </c>
      <c r="L40" s="178"/>
      <c r="M40" s="208">
        <v>45365</v>
      </c>
      <c r="N40" s="177"/>
      <c r="O40" s="177"/>
      <c r="P40" s="177"/>
      <c r="Q40" s="178"/>
      <c r="R40" s="35"/>
    </row>
  </sheetData>
  <mergeCells count="102">
    <mergeCell ref="M38:Q38"/>
    <mergeCell ref="G16:J16"/>
    <mergeCell ref="K16:L16"/>
    <mergeCell ref="G17:J17"/>
    <mergeCell ref="K17:L17"/>
    <mergeCell ref="M17:Q17"/>
    <mergeCell ref="N19:Q19"/>
    <mergeCell ref="N20:Q20"/>
    <mergeCell ref="A16:B16"/>
    <mergeCell ref="A17:B17"/>
    <mergeCell ref="C17:D17"/>
    <mergeCell ref="E17:F17"/>
    <mergeCell ref="A19:B22"/>
    <mergeCell ref="C19:M20"/>
    <mergeCell ref="C21:M22"/>
    <mergeCell ref="D26:E26"/>
    <mergeCell ref="F26:J26"/>
    <mergeCell ref="K26:K27"/>
    <mergeCell ref="L26:L27"/>
    <mergeCell ref="K37:L37"/>
    <mergeCell ref="K38:L38"/>
    <mergeCell ref="B26:B27"/>
    <mergeCell ref="C26:C27"/>
    <mergeCell ref="F28:F31"/>
    <mergeCell ref="K15:L15"/>
    <mergeCell ref="M15:Q15"/>
    <mergeCell ref="M16:Q16"/>
    <mergeCell ref="N21:Q21"/>
    <mergeCell ref="N22:Q22"/>
    <mergeCell ref="N28:Q32"/>
    <mergeCell ref="R28:R36"/>
    <mergeCell ref="N33:Q36"/>
    <mergeCell ref="M37:P37"/>
    <mergeCell ref="R26:R27"/>
    <mergeCell ref="A39:B39"/>
    <mergeCell ref="C39:D39"/>
    <mergeCell ref="A15:B15"/>
    <mergeCell ref="C15:D15"/>
    <mergeCell ref="E15:F15"/>
    <mergeCell ref="G15:J15"/>
    <mergeCell ref="F32:F36"/>
    <mergeCell ref="C37:D37"/>
    <mergeCell ref="E37:F37"/>
    <mergeCell ref="G37:J37"/>
    <mergeCell ref="E39:F39"/>
    <mergeCell ref="G39:J39"/>
    <mergeCell ref="K39:L39"/>
    <mergeCell ref="M39:Q39"/>
    <mergeCell ref="A40:B40"/>
    <mergeCell ref="C40:D40"/>
    <mergeCell ref="E40:F40"/>
    <mergeCell ref="G40:J40"/>
    <mergeCell ref="K40:L40"/>
    <mergeCell ref="M40:Q40"/>
    <mergeCell ref="C16:D16"/>
    <mergeCell ref="E16:F16"/>
    <mergeCell ref="M26:M27"/>
    <mergeCell ref="N26:Q27"/>
    <mergeCell ref="A23:C23"/>
    <mergeCell ref="D23:Q23"/>
    <mergeCell ref="A24:C24"/>
    <mergeCell ref="D24:Q24"/>
    <mergeCell ref="A25:B25"/>
    <mergeCell ref="D25:Q25"/>
    <mergeCell ref="A26:A27"/>
    <mergeCell ref="A37:B37"/>
    <mergeCell ref="A38:B38"/>
    <mergeCell ref="C38:D38"/>
    <mergeCell ref="E38:F38"/>
    <mergeCell ref="G38:J38"/>
    <mergeCell ref="K14:L14"/>
    <mergeCell ref="M8:M9"/>
    <mergeCell ref="N8:Q9"/>
    <mergeCell ref="R8:R9"/>
    <mergeCell ref="N10:Q13"/>
    <mergeCell ref="R10:R13"/>
    <mergeCell ref="M14:Q14"/>
    <mergeCell ref="A5:C5"/>
    <mergeCell ref="D5:Q5"/>
    <mergeCell ref="A6:C6"/>
    <mergeCell ref="D6:Q6"/>
    <mergeCell ref="A7:B7"/>
    <mergeCell ref="D7:Q7"/>
    <mergeCell ref="A8:A9"/>
    <mergeCell ref="B8:B9"/>
    <mergeCell ref="C8:C9"/>
    <mergeCell ref="F10:F13"/>
    <mergeCell ref="A14:B14"/>
    <mergeCell ref="C14:D14"/>
    <mergeCell ref="E14:F14"/>
    <mergeCell ref="G14:J14"/>
    <mergeCell ref="A1:B4"/>
    <mergeCell ref="C1:M2"/>
    <mergeCell ref="N1:Q1"/>
    <mergeCell ref="N2:Q2"/>
    <mergeCell ref="C3:M4"/>
    <mergeCell ref="N3:Q3"/>
    <mergeCell ref="N4:Q4"/>
    <mergeCell ref="D8:E8"/>
    <mergeCell ref="F8:J8"/>
    <mergeCell ref="K8:K9"/>
    <mergeCell ref="L8:L9"/>
  </mergeCells>
  <pageMargins left="0.70866141732283472" right="0.70866141732283472" top="0.74803149606299213" bottom="0.74803149606299213" header="0" footer="0"/>
  <pageSetup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28"/>
  <sheetViews>
    <sheetView workbookViewId="0"/>
  </sheetViews>
  <sheetFormatPr baseColWidth="10" defaultColWidth="12.625" defaultRowHeight="15" customHeight="1" x14ac:dyDescent="0.2"/>
  <cols>
    <col min="1" max="1" width="7.625" customWidth="1"/>
    <col min="2" max="2" width="11" customWidth="1"/>
    <col min="3" max="3" width="16.25" customWidth="1"/>
    <col min="4" max="5" width="11" customWidth="1"/>
    <col min="6" max="6" width="6.5" customWidth="1"/>
    <col min="7" max="7" width="8.625" customWidth="1"/>
    <col min="8" max="8" width="6.5" customWidth="1"/>
    <col min="9" max="9" width="7.375" customWidth="1"/>
    <col min="10" max="10" width="6.5" customWidth="1"/>
    <col min="11" max="12" width="7.75" customWidth="1"/>
    <col min="13" max="13" width="8.125" customWidth="1"/>
    <col min="14" max="14" width="7.5" customWidth="1"/>
    <col min="15" max="15" width="3.5" customWidth="1"/>
    <col min="16" max="16" width="4.25" customWidth="1"/>
    <col min="17" max="17" width="1.75" customWidth="1"/>
    <col min="18" max="18" width="11" customWidth="1"/>
    <col min="19" max="26" width="10.625" customWidth="1"/>
  </cols>
  <sheetData>
    <row r="1" spans="1:18" ht="14.25" customHeight="1" x14ac:dyDescent="0.2">
      <c r="A1" s="190"/>
      <c r="B1" s="171"/>
      <c r="C1" s="191" t="s">
        <v>62</v>
      </c>
      <c r="D1" s="175"/>
      <c r="E1" s="175"/>
      <c r="F1" s="175"/>
      <c r="G1" s="175"/>
      <c r="H1" s="175"/>
      <c r="I1" s="175"/>
      <c r="J1" s="175"/>
      <c r="K1" s="175"/>
      <c r="L1" s="175"/>
      <c r="M1" s="171"/>
      <c r="N1" s="192" t="s">
        <v>63</v>
      </c>
      <c r="O1" s="177"/>
      <c r="P1" s="177"/>
      <c r="Q1" s="178"/>
      <c r="R1" s="25"/>
    </row>
    <row r="2" spans="1:18" ht="14.25" customHeight="1" x14ac:dyDescent="0.2">
      <c r="A2" s="172"/>
      <c r="B2" s="173"/>
      <c r="C2" s="174"/>
      <c r="D2" s="152"/>
      <c r="E2" s="152"/>
      <c r="F2" s="152"/>
      <c r="G2" s="152"/>
      <c r="H2" s="152"/>
      <c r="I2" s="152"/>
      <c r="J2" s="152"/>
      <c r="K2" s="152"/>
      <c r="L2" s="152"/>
      <c r="M2" s="153"/>
      <c r="N2" s="192" t="s">
        <v>193</v>
      </c>
      <c r="O2" s="177"/>
      <c r="P2" s="177"/>
      <c r="Q2" s="178"/>
      <c r="R2" s="25"/>
    </row>
    <row r="3" spans="1:18" ht="14.25" customHeight="1" x14ac:dyDescent="0.2">
      <c r="A3" s="172"/>
      <c r="B3" s="173"/>
      <c r="C3" s="191" t="s">
        <v>65</v>
      </c>
      <c r="D3" s="175"/>
      <c r="E3" s="175"/>
      <c r="F3" s="175"/>
      <c r="G3" s="175"/>
      <c r="H3" s="175"/>
      <c r="I3" s="175"/>
      <c r="J3" s="175"/>
      <c r="K3" s="175"/>
      <c r="L3" s="175"/>
      <c r="M3" s="171"/>
      <c r="N3" s="193" t="s">
        <v>66</v>
      </c>
      <c r="O3" s="177"/>
      <c r="P3" s="177"/>
      <c r="Q3" s="178"/>
      <c r="R3" s="25"/>
    </row>
    <row r="4" spans="1:18" ht="14.25" customHeight="1" x14ac:dyDescent="0.2">
      <c r="A4" s="174"/>
      <c r="B4" s="153"/>
      <c r="C4" s="174"/>
      <c r="D4" s="152"/>
      <c r="E4" s="152"/>
      <c r="F4" s="152"/>
      <c r="G4" s="152"/>
      <c r="H4" s="152"/>
      <c r="I4" s="152"/>
      <c r="J4" s="152"/>
      <c r="K4" s="152"/>
      <c r="L4" s="152"/>
      <c r="M4" s="153"/>
      <c r="N4" s="193" t="s">
        <v>67</v>
      </c>
      <c r="O4" s="177"/>
      <c r="P4" s="177"/>
      <c r="Q4" s="178"/>
      <c r="R4" s="25"/>
    </row>
    <row r="5" spans="1:18" ht="14.25" customHeight="1" x14ac:dyDescent="0.2">
      <c r="A5" s="196" t="s">
        <v>68</v>
      </c>
      <c r="B5" s="177"/>
      <c r="C5" s="178"/>
      <c r="D5" s="201" t="s">
        <v>69</v>
      </c>
      <c r="E5" s="177"/>
      <c r="F5" s="177"/>
      <c r="G5" s="177"/>
      <c r="H5" s="177"/>
      <c r="I5" s="177"/>
      <c r="J5" s="177"/>
      <c r="K5" s="177"/>
      <c r="L5" s="177"/>
      <c r="M5" s="177"/>
      <c r="N5" s="177"/>
      <c r="O5" s="177"/>
      <c r="P5" s="177"/>
      <c r="Q5" s="178"/>
      <c r="R5" s="25"/>
    </row>
    <row r="6" spans="1:18" ht="14.25" customHeight="1" x14ac:dyDescent="0.2">
      <c r="A6" s="196" t="s">
        <v>70</v>
      </c>
      <c r="B6" s="177"/>
      <c r="C6" s="178"/>
      <c r="D6" s="200" t="s">
        <v>194</v>
      </c>
      <c r="E6" s="177"/>
      <c r="F6" s="177"/>
      <c r="G6" s="177"/>
      <c r="H6" s="177"/>
      <c r="I6" s="177"/>
      <c r="J6" s="177"/>
      <c r="K6" s="177"/>
      <c r="L6" s="177"/>
      <c r="M6" s="177"/>
      <c r="N6" s="177"/>
      <c r="O6" s="177"/>
      <c r="P6" s="177"/>
      <c r="Q6" s="178"/>
      <c r="R6" s="25"/>
    </row>
    <row r="7" spans="1:18" ht="14.25" customHeight="1" x14ac:dyDescent="0.2">
      <c r="A7" s="200" t="s">
        <v>175</v>
      </c>
      <c r="B7" s="178"/>
      <c r="C7" s="37" t="s">
        <v>195</v>
      </c>
      <c r="D7" s="202" t="s">
        <v>196</v>
      </c>
      <c r="E7" s="177"/>
      <c r="F7" s="177"/>
      <c r="G7" s="177"/>
      <c r="H7" s="177"/>
      <c r="I7" s="177"/>
      <c r="J7" s="177"/>
      <c r="K7" s="177"/>
      <c r="L7" s="177"/>
      <c r="M7" s="177"/>
      <c r="N7" s="177"/>
      <c r="O7" s="177"/>
      <c r="P7" s="177"/>
      <c r="Q7" s="178"/>
      <c r="R7" s="25"/>
    </row>
    <row r="8" spans="1:18" ht="14.25" customHeight="1" x14ac:dyDescent="0.2">
      <c r="A8" s="195" t="s">
        <v>75</v>
      </c>
      <c r="B8" s="150" t="s">
        <v>76</v>
      </c>
      <c r="C8" s="195" t="s">
        <v>77</v>
      </c>
      <c r="D8" s="194" t="s">
        <v>78</v>
      </c>
      <c r="E8" s="178"/>
      <c r="F8" s="194" t="s">
        <v>79</v>
      </c>
      <c r="G8" s="177"/>
      <c r="H8" s="177"/>
      <c r="I8" s="177"/>
      <c r="J8" s="178"/>
      <c r="K8" s="195" t="s">
        <v>80</v>
      </c>
      <c r="L8" s="150" t="s">
        <v>81</v>
      </c>
      <c r="M8" s="195" t="s">
        <v>82</v>
      </c>
      <c r="N8" s="197" t="s">
        <v>83</v>
      </c>
      <c r="O8" s="175"/>
      <c r="P8" s="175"/>
      <c r="Q8" s="171"/>
      <c r="R8" s="150" t="s">
        <v>74</v>
      </c>
    </row>
    <row r="9" spans="1:18" ht="34.5" customHeight="1" x14ac:dyDescent="0.2">
      <c r="A9" s="145"/>
      <c r="B9" s="145"/>
      <c r="C9" s="145"/>
      <c r="D9" s="15" t="s">
        <v>84</v>
      </c>
      <c r="E9" s="15" t="s">
        <v>85</v>
      </c>
      <c r="F9" s="15" t="s">
        <v>86</v>
      </c>
      <c r="G9" s="15" t="s">
        <v>87</v>
      </c>
      <c r="H9" s="15" t="s">
        <v>88</v>
      </c>
      <c r="I9" s="15" t="s">
        <v>89</v>
      </c>
      <c r="J9" s="15" t="s">
        <v>90</v>
      </c>
      <c r="K9" s="145"/>
      <c r="L9" s="145"/>
      <c r="M9" s="145"/>
      <c r="N9" s="174"/>
      <c r="O9" s="152"/>
      <c r="P9" s="152"/>
      <c r="Q9" s="153"/>
      <c r="R9" s="145"/>
    </row>
    <row r="10" spans="1:18" ht="14.25" customHeight="1" x14ac:dyDescent="0.2">
      <c r="A10" s="39">
        <v>19</v>
      </c>
      <c r="B10" s="15" t="s">
        <v>23</v>
      </c>
      <c r="C10" s="39" t="s">
        <v>197</v>
      </c>
      <c r="D10" s="47">
        <v>43845</v>
      </c>
      <c r="E10" s="47">
        <v>44099</v>
      </c>
      <c r="F10" s="15">
        <v>1</v>
      </c>
      <c r="G10" s="15">
        <v>1</v>
      </c>
      <c r="H10" s="15"/>
      <c r="I10" s="15"/>
      <c r="J10" s="15"/>
      <c r="K10" s="15">
        <v>92</v>
      </c>
      <c r="L10" s="15" t="s">
        <v>92</v>
      </c>
      <c r="M10" s="15" t="s">
        <v>198</v>
      </c>
      <c r="N10" s="200"/>
      <c r="O10" s="177"/>
      <c r="P10" s="177"/>
      <c r="Q10" s="178"/>
      <c r="R10" s="209" t="s">
        <v>199</v>
      </c>
    </row>
    <row r="11" spans="1:18" ht="14.25" customHeight="1" x14ac:dyDescent="0.2">
      <c r="A11" s="39">
        <v>20</v>
      </c>
      <c r="B11" s="15" t="s">
        <v>23</v>
      </c>
      <c r="C11" s="39" t="s">
        <v>197</v>
      </c>
      <c r="D11" s="47">
        <v>44271</v>
      </c>
      <c r="E11" s="47">
        <v>44441</v>
      </c>
      <c r="F11" s="15"/>
      <c r="G11" s="15">
        <v>2</v>
      </c>
      <c r="H11" s="15"/>
      <c r="I11" s="15"/>
      <c r="J11" s="15"/>
      <c r="K11" s="15">
        <v>39</v>
      </c>
      <c r="L11" s="15" t="s">
        <v>92</v>
      </c>
      <c r="M11" s="15" t="s">
        <v>198</v>
      </c>
      <c r="N11" s="200"/>
      <c r="O11" s="177"/>
      <c r="P11" s="177"/>
      <c r="Q11" s="178"/>
      <c r="R11" s="159"/>
    </row>
    <row r="12" spans="1:18" ht="14.25" customHeight="1" x14ac:dyDescent="0.2">
      <c r="A12" s="39">
        <v>21</v>
      </c>
      <c r="B12" s="15" t="s">
        <v>23</v>
      </c>
      <c r="C12" s="39" t="s">
        <v>197</v>
      </c>
      <c r="D12" s="47">
        <v>44263</v>
      </c>
      <c r="E12" s="47">
        <v>44545</v>
      </c>
      <c r="F12" s="15"/>
      <c r="G12" s="15">
        <v>3</v>
      </c>
      <c r="H12" s="15"/>
      <c r="I12" s="15"/>
      <c r="J12" s="15"/>
      <c r="K12" s="15">
        <v>247</v>
      </c>
      <c r="L12" s="15" t="s">
        <v>92</v>
      </c>
      <c r="M12" s="15" t="s">
        <v>198</v>
      </c>
      <c r="N12" s="200"/>
      <c r="O12" s="177"/>
      <c r="P12" s="177"/>
      <c r="Q12" s="178"/>
      <c r="R12" s="145"/>
    </row>
    <row r="13" spans="1:18" ht="14.25" customHeight="1" x14ac:dyDescent="0.2">
      <c r="A13" s="39">
        <v>22</v>
      </c>
      <c r="B13" s="15" t="s">
        <v>26</v>
      </c>
      <c r="C13" s="39" t="s">
        <v>27</v>
      </c>
      <c r="D13" s="47">
        <v>42537</v>
      </c>
      <c r="E13" s="47">
        <v>43426</v>
      </c>
      <c r="F13" s="15">
        <v>1</v>
      </c>
      <c r="G13" s="15">
        <v>1</v>
      </c>
      <c r="H13" s="15"/>
      <c r="I13" s="15"/>
      <c r="J13" s="15"/>
      <c r="K13" s="15">
        <v>62</v>
      </c>
      <c r="L13" s="15" t="s">
        <v>92</v>
      </c>
      <c r="M13" s="15" t="s">
        <v>198</v>
      </c>
      <c r="N13" s="200"/>
      <c r="O13" s="177"/>
      <c r="P13" s="177"/>
      <c r="Q13" s="178"/>
      <c r="R13" s="209" t="s">
        <v>200</v>
      </c>
    </row>
    <row r="14" spans="1:18" ht="14.25" customHeight="1" x14ac:dyDescent="0.2">
      <c r="A14" s="39">
        <v>23</v>
      </c>
      <c r="B14" s="15" t="s">
        <v>26</v>
      </c>
      <c r="C14" s="39" t="s">
        <v>27</v>
      </c>
      <c r="D14" s="47">
        <v>43556</v>
      </c>
      <c r="E14" s="47">
        <v>43647</v>
      </c>
      <c r="F14" s="15"/>
      <c r="G14" s="15">
        <v>2</v>
      </c>
      <c r="H14" s="15"/>
      <c r="I14" s="15"/>
      <c r="J14" s="15"/>
      <c r="K14" s="15">
        <v>21</v>
      </c>
      <c r="L14" s="15" t="s">
        <v>92</v>
      </c>
      <c r="M14" s="15" t="s">
        <v>198</v>
      </c>
      <c r="N14" s="200"/>
      <c r="O14" s="177"/>
      <c r="P14" s="177"/>
      <c r="Q14" s="178"/>
      <c r="R14" s="159"/>
    </row>
    <row r="15" spans="1:18" ht="14.25" customHeight="1" x14ac:dyDescent="0.2">
      <c r="A15" s="39">
        <v>24</v>
      </c>
      <c r="B15" s="15" t="s">
        <v>26</v>
      </c>
      <c r="C15" s="39" t="s">
        <v>27</v>
      </c>
      <c r="D15" s="47">
        <v>43804</v>
      </c>
      <c r="E15" s="47">
        <v>44439</v>
      </c>
      <c r="F15" s="15"/>
      <c r="G15" s="15">
        <v>3</v>
      </c>
      <c r="H15" s="15"/>
      <c r="I15" s="15"/>
      <c r="J15" s="15"/>
      <c r="K15" s="15">
        <v>147</v>
      </c>
      <c r="L15" s="15" t="s">
        <v>92</v>
      </c>
      <c r="M15" s="15" t="s">
        <v>198</v>
      </c>
      <c r="N15" s="200"/>
      <c r="O15" s="177"/>
      <c r="P15" s="177"/>
      <c r="Q15" s="178"/>
      <c r="R15" s="159"/>
    </row>
    <row r="16" spans="1:18" ht="14.25" customHeight="1" x14ac:dyDescent="0.2">
      <c r="A16" s="39">
        <v>25</v>
      </c>
      <c r="B16" s="15" t="s">
        <v>26</v>
      </c>
      <c r="C16" s="39" t="s">
        <v>27</v>
      </c>
      <c r="D16" s="47">
        <v>43587</v>
      </c>
      <c r="E16" s="47">
        <v>43880</v>
      </c>
      <c r="F16" s="15"/>
      <c r="G16" s="15">
        <v>4</v>
      </c>
      <c r="H16" s="15"/>
      <c r="I16" s="15"/>
      <c r="J16" s="15"/>
      <c r="K16" s="15">
        <v>106</v>
      </c>
      <c r="L16" s="15" t="s">
        <v>92</v>
      </c>
      <c r="M16" s="15" t="s">
        <v>198</v>
      </c>
      <c r="N16" s="200"/>
      <c r="O16" s="177"/>
      <c r="P16" s="177"/>
      <c r="Q16" s="178"/>
      <c r="R16" s="159"/>
    </row>
    <row r="17" spans="1:18" ht="14.25" customHeight="1" x14ac:dyDescent="0.2">
      <c r="A17" s="39">
        <v>26</v>
      </c>
      <c r="B17" s="15" t="s">
        <v>26</v>
      </c>
      <c r="C17" s="39" t="s">
        <v>27</v>
      </c>
      <c r="D17" s="47">
        <v>41667</v>
      </c>
      <c r="E17" s="47">
        <v>43740</v>
      </c>
      <c r="F17" s="15">
        <v>2</v>
      </c>
      <c r="G17" s="15">
        <v>1</v>
      </c>
      <c r="H17" s="15"/>
      <c r="I17" s="15"/>
      <c r="J17" s="15"/>
      <c r="K17" s="15">
        <v>230</v>
      </c>
      <c r="L17" s="15" t="s">
        <v>92</v>
      </c>
      <c r="M17" s="15" t="s">
        <v>198</v>
      </c>
      <c r="N17" s="200"/>
      <c r="O17" s="177"/>
      <c r="P17" s="177"/>
      <c r="Q17" s="178"/>
      <c r="R17" s="159"/>
    </row>
    <row r="18" spans="1:18" ht="14.25" customHeight="1" x14ac:dyDescent="0.2">
      <c r="A18" s="39">
        <v>27</v>
      </c>
      <c r="B18" s="15" t="s">
        <v>26</v>
      </c>
      <c r="C18" s="39" t="s">
        <v>27</v>
      </c>
      <c r="D18" s="47">
        <v>43770</v>
      </c>
      <c r="E18" s="47">
        <v>44284</v>
      </c>
      <c r="F18" s="15"/>
      <c r="G18" s="15">
        <v>2</v>
      </c>
      <c r="H18" s="15"/>
      <c r="I18" s="15"/>
      <c r="J18" s="15"/>
      <c r="K18" s="15">
        <v>166</v>
      </c>
      <c r="L18" s="15" t="s">
        <v>92</v>
      </c>
      <c r="M18" s="15" t="s">
        <v>198</v>
      </c>
      <c r="N18" s="200"/>
      <c r="O18" s="177"/>
      <c r="P18" s="177"/>
      <c r="Q18" s="178"/>
      <c r="R18" s="159"/>
    </row>
    <row r="19" spans="1:18" ht="14.25" customHeight="1" x14ac:dyDescent="0.2">
      <c r="A19" s="39">
        <v>28</v>
      </c>
      <c r="B19" s="15" t="s">
        <v>26</v>
      </c>
      <c r="C19" s="39" t="s">
        <v>27</v>
      </c>
      <c r="D19" s="47">
        <v>42736</v>
      </c>
      <c r="E19" s="47">
        <v>43298</v>
      </c>
      <c r="F19" s="15"/>
      <c r="G19" s="15">
        <v>3</v>
      </c>
      <c r="H19" s="15"/>
      <c r="I19" s="15"/>
      <c r="J19" s="15"/>
      <c r="K19" s="15">
        <v>230</v>
      </c>
      <c r="L19" s="15" t="s">
        <v>92</v>
      </c>
      <c r="M19" s="15" t="s">
        <v>198</v>
      </c>
      <c r="N19" s="200"/>
      <c r="O19" s="177"/>
      <c r="P19" s="177"/>
      <c r="Q19" s="178"/>
      <c r="R19" s="159"/>
    </row>
    <row r="20" spans="1:18" ht="14.25" customHeight="1" x14ac:dyDescent="0.2">
      <c r="A20" s="39">
        <v>29</v>
      </c>
      <c r="B20" s="15" t="s">
        <v>26</v>
      </c>
      <c r="C20" s="39" t="s">
        <v>27</v>
      </c>
      <c r="D20" s="47">
        <v>43298</v>
      </c>
      <c r="E20" s="47">
        <v>43690</v>
      </c>
      <c r="F20" s="15"/>
      <c r="G20" s="15">
        <v>4</v>
      </c>
      <c r="H20" s="15"/>
      <c r="I20" s="15"/>
      <c r="J20" s="15"/>
      <c r="K20" s="15">
        <v>150</v>
      </c>
      <c r="L20" s="15" t="s">
        <v>92</v>
      </c>
      <c r="M20" s="15" t="s">
        <v>198</v>
      </c>
      <c r="N20" s="200"/>
      <c r="O20" s="177"/>
      <c r="P20" s="177"/>
      <c r="Q20" s="178"/>
      <c r="R20" s="145"/>
    </row>
    <row r="21" spans="1:18" ht="14.25" customHeight="1" x14ac:dyDescent="0.2">
      <c r="A21" s="39">
        <v>30</v>
      </c>
      <c r="B21" s="15" t="s">
        <v>20</v>
      </c>
      <c r="C21" s="39" t="s">
        <v>201</v>
      </c>
      <c r="D21" s="47">
        <v>43194</v>
      </c>
      <c r="E21" s="47">
        <v>43811</v>
      </c>
      <c r="F21" s="15">
        <v>1</v>
      </c>
      <c r="G21" s="15">
        <v>1</v>
      </c>
      <c r="H21" s="15"/>
      <c r="I21" s="15"/>
      <c r="J21" s="15"/>
      <c r="K21" s="15">
        <v>68</v>
      </c>
      <c r="L21" s="15" t="s">
        <v>92</v>
      </c>
      <c r="M21" s="15" t="s">
        <v>198</v>
      </c>
      <c r="N21" s="200"/>
      <c r="O21" s="177"/>
      <c r="P21" s="177"/>
      <c r="Q21" s="178"/>
      <c r="R21" s="210" t="s">
        <v>202</v>
      </c>
    </row>
    <row r="22" spans="1:18" ht="14.25" customHeight="1" x14ac:dyDescent="0.2">
      <c r="A22" s="39">
        <v>31</v>
      </c>
      <c r="B22" s="15" t="s">
        <v>20</v>
      </c>
      <c r="C22" s="39" t="s">
        <v>201</v>
      </c>
      <c r="D22" s="47">
        <v>43840</v>
      </c>
      <c r="E22" s="47">
        <v>44099</v>
      </c>
      <c r="F22" s="15"/>
      <c r="G22" s="15">
        <v>2</v>
      </c>
      <c r="H22" s="15"/>
      <c r="I22" s="15"/>
      <c r="J22" s="15"/>
      <c r="K22" s="15">
        <v>36</v>
      </c>
      <c r="L22" s="15" t="s">
        <v>92</v>
      </c>
      <c r="M22" s="15" t="s">
        <v>198</v>
      </c>
      <c r="N22" s="200"/>
      <c r="O22" s="177"/>
      <c r="P22" s="177"/>
      <c r="Q22" s="178"/>
      <c r="R22" s="159"/>
    </row>
    <row r="23" spans="1:18" ht="14.25" customHeight="1" x14ac:dyDescent="0.2">
      <c r="A23" s="39">
        <v>32</v>
      </c>
      <c r="B23" s="15" t="s">
        <v>20</v>
      </c>
      <c r="C23" s="39" t="s">
        <v>201</v>
      </c>
      <c r="D23" s="47">
        <v>44211</v>
      </c>
      <c r="E23" s="47">
        <v>44526</v>
      </c>
      <c r="F23" s="15"/>
      <c r="G23" s="15">
        <v>3</v>
      </c>
      <c r="H23" s="15"/>
      <c r="I23" s="15"/>
      <c r="J23" s="15"/>
      <c r="K23" s="15">
        <v>71</v>
      </c>
      <c r="L23" s="15" t="s">
        <v>92</v>
      </c>
      <c r="M23" s="15" t="s">
        <v>198</v>
      </c>
      <c r="N23" s="200"/>
      <c r="O23" s="177"/>
      <c r="P23" s="177"/>
      <c r="Q23" s="178"/>
      <c r="R23" s="159"/>
    </row>
    <row r="24" spans="1:18" ht="14.25" customHeight="1" x14ac:dyDescent="0.2">
      <c r="A24" s="39">
        <v>33</v>
      </c>
      <c r="B24" s="15" t="s">
        <v>20</v>
      </c>
      <c r="C24" s="39" t="s">
        <v>201</v>
      </c>
      <c r="D24" s="47">
        <v>44459</v>
      </c>
      <c r="E24" s="47">
        <v>44459</v>
      </c>
      <c r="F24" s="15"/>
      <c r="G24" s="15">
        <v>4</v>
      </c>
      <c r="H24" s="15"/>
      <c r="I24" s="15"/>
      <c r="J24" s="15"/>
      <c r="K24" s="15">
        <v>222</v>
      </c>
      <c r="L24" s="15" t="s">
        <v>92</v>
      </c>
      <c r="M24" s="15" t="s">
        <v>198</v>
      </c>
      <c r="N24" s="200"/>
      <c r="O24" s="177"/>
      <c r="P24" s="177"/>
      <c r="Q24" s="178"/>
      <c r="R24" s="145"/>
    </row>
    <row r="25" spans="1:18" ht="14.25" customHeight="1" x14ac:dyDescent="0.2">
      <c r="A25" s="196" t="s">
        <v>203</v>
      </c>
      <c r="B25" s="178"/>
      <c r="C25" s="206" t="s">
        <v>184</v>
      </c>
      <c r="D25" s="178"/>
      <c r="E25" s="196" t="s">
        <v>204</v>
      </c>
      <c r="F25" s="178"/>
      <c r="G25" s="200" t="s">
        <v>205</v>
      </c>
      <c r="H25" s="177"/>
      <c r="I25" s="177"/>
      <c r="J25" s="178"/>
      <c r="K25" s="196" t="s">
        <v>162</v>
      </c>
      <c r="L25" s="178"/>
      <c r="M25" s="206" t="s">
        <v>165</v>
      </c>
      <c r="N25" s="177"/>
      <c r="O25" s="177"/>
      <c r="P25" s="177"/>
      <c r="Q25" s="178"/>
      <c r="R25" s="25"/>
    </row>
    <row r="26" spans="1:18" ht="14.25" customHeight="1" x14ac:dyDescent="0.2">
      <c r="A26" s="196" t="s">
        <v>166</v>
      </c>
      <c r="B26" s="178"/>
      <c r="C26" s="206" t="s">
        <v>206</v>
      </c>
      <c r="D26" s="178"/>
      <c r="E26" s="196" t="s">
        <v>166</v>
      </c>
      <c r="F26" s="178"/>
      <c r="G26" s="200" t="s">
        <v>207</v>
      </c>
      <c r="H26" s="177"/>
      <c r="I26" s="177"/>
      <c r="J26" s="178"/>
      <c r="K26" s="196" t="s">
        <v>169</v>
      </c>
      <c r="L26" s="178"/>
      <c r="M26" s="206" t="s">
        <v>170</v>
      </c>
      <c r="N26" s="177"/>
      <c r="O26" s="177"/>
      <c r="P26" s="177"/>
      <c r="Q26" s="178"/>
      <c r="R26" s="25"/>
    </row>
    <row r="27" spans="1:18" ht="14.25" customHeight="1" x14ac:dyDescent="0.2">
      <c r="A27" s="196" t="s">
        <v>171</v>
      </c>
      <c r="B27" s="178"/>
      <c r="C27" s="206"/>
      <c r="D27" s="178"/>
      <c r="E27" s="196" t="s">
        <v>171</v>
      </c>
      <c r="F27" s="178"/>
      <c r="G27" s="200"/>
      <c r="H27" s="177"/>
      <c r="I27" s="177"/>
      <c r="J27" s="178"/>
      <c r="K27" s="196" t="s">
        <v>171</v>
      </c>
      <c r="L27" s="178"/>
      <c r="M27" s="206"/>
      <c r="N27" s="177"/>
      <c r="O27" s="177"/>
      <c r="P27" s="177"/>
      <c r="Q27" s="178"/>
      <c r="R27" s="25"/>
    </row>
    <row r="28" spans="1:18" ht="14.25" customHeight="1" x14ac:dyDescent="0.2">
      <c r="A28" s="196" t="s">
        <v>189</v>
      </c>
      <c r="B28" s="178"/>
      <c r="C28" s="206" t="s">
        <v>208</v>
      </c>
      <c r="D28" s="178"/>
      <c r="E28" s="196" t="s">
        <v>189</v>
      </c>
      <c r="F28" s="178"/>
      <c r="G28" s="200" t="s">
        <v>209</v>
      </c>
      <c r="H28" s="177"/>
      <c r="I28" s="177"/>
      <c r="J28" s="178"/>
      <c r="K28" s="196" t="s">
        <v>172</v>
      </c>
      <c r="L28" s="178"/>
      <c r="M28" s="206" t="s">
        <v>209</v>
      </c>
      <c r="N28" s="177"/>
      <c r="O28" s="177"/>
      <c r="P28" s="177"/>
      <c r="Q28" s="178"/>
      <c r="R28" s="25"/>
    </row>
  </sheetData>
  <mergeCells count="65">
    <mergeCell ref="A8:A9"/>
    <mergeCell ref="R10:R12"/>
    <mergeCell ref="R13:R20"/>
    <mergeCell ref="R21:R24"/>
    <mergeCell ref="M8:M9"/>
    <mergeCell ref="N8:Q9"/>
    <mergeCell ref="R8:R9"/>
    <mergeCell ref="N10:Q10"/>
    <mergeCell ref="N11:Q11"/>
    <mergeCell ref="N12:Q12"/>
    <mergeCell ref="N13:Q13"/>
    <mergeCell ref="N23:Q23"/>
    <mergeCell ref="N24:Q24"/>
    <mergeCell ref="D5:Q5"/>
    <mergeCell ref="A6:C6"/>
    <mergeCell ref="D6:Q6"/>
    <mergeCell ref="A7:B7"/>
    <mergeCell ref="D7:Q7"/>
    <mergeCell ref="A28:B28"/>
    <mergeCell ref="M28:Q28"/>
    <mergeCell ref="A1:B4"/>
    <mergeCell ref="C1:M2"/>
    <mergeCell ref="N1:Q1"/>
    <mergeCell ref="N2:Q2"/>
    <mergeCell ref="C3:M4"/>
    <mergeCell ref="N3:Q3"/>
    <mergeCell ref="N4:Q4"/>
    <mergeCell ref="B8:B9"/>
    <mergeCell ref="C8:C9"/>
    <mergeCell ref="D8:E8"/>
    <mergeCell ref="F8:J8"/>
    <mergeCell ref="K8:K9"/>
    <mergeCell ref="L8:L9"/>
    <mergeCell ref="A5:C5"/>
    <mergeCell ref="A27:B27"/>
    <mergeCell ref="C27:D27"/>
    <mergeCell ref="E27:F27"/>
    <mergeCell ref="G27:J27"/>
    <mergeCell ref="K27:L27"/>
    <mergeCell ref="K26:L26"/>
    <mergeCell ref="M26:Q26"/>
    <mergeCell ref="C28:D28"/>
    <mergeCell ref="E28:F28"/>
    <mergeCell ref="G28:J28"/>
    <mergeCell ref="K28:L28"/>
    <mergeCell ref="M27:Q27"/>
    <mergeCell ref="A25:B25"/>
    <mergeCell ref="A26:B26"/>
    <mergeCell ref="C26:D26"/>
    <mergeCell ref="E26:F26"/>
    <mergeCell ref="G26:J26"/>
    <mergeCell ref="C25:D25"/>
    <mergeCell ref="E25:F25"/>
    <mergeCell ref="G25:J25"/>
    <mergeCell ref="K25:L25"/>
    <mergeCell ref="M25:Q25"/>
    <mergeCell ref="N21:Q21"/>
    <mergeCell ref="N22:Q22"/>
    <mergeCell ref="N14:Q14"/>
    <mergeCell ref="N15:Q15"/>
    <mergeCell ref="N16:Q16"/>
    <mergeCell ref="N17:Q17"/>
    <mergeCell ref="N18:Q18"/>
    <mergeCell ref="N19:Q19"/>
    <mergeCell ref="N20:Q20"/>
  </mergeCells>
  <pageMargins left="0.70866141732283472" right="0.70866141732283472" top="0.74803149606299213" bottom="0.74803149606299213" header="0" footer="0"/>
  <pageSetup scale="75" orientation="landscape"/>
  <headerFooter>
    <oddFooter>&amp;R&amp;P/</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38"/>
  <sheetViews>
    <sheetView workbookViewId="0"/>
  </sheetViews>
  <sheetFormatPr baseColWidth="10" defaultColWidth="12.625" defaultRowHeight="15" customHeight="1" x14ac:dyDescent="0.2"/>
  <cols>
    <col min="1" max="1" width="6.75" customWidth="1"/>
    <col min="2" max="2" width="7.125" customWidth="1"/>
    <col min="3" max="3" width="2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9" width="11" customWidth="1"/>
    <col min="20" max="26" width="10.625" customWidth="1"/>
  </cols>
  <sheetData>
    <row r="1" spans="1:18" ht="29.25" customHeight="1" x14ac:dyDescent="0.2">
      <c r="A1" s="190"/>
      <c r="B1" s="171"/>
      <c r="C1" s="191" t="s">
        <v>62</v>
      </c>
      <c r="D1" s="175"/>
      <c r="E1" s="175"/>
      <c r="F1" s="175"/>
      <c r="G1" s="175"/>
      <c r="H1" s="175"/>
      <c r="I1" s="175"/>
      <c r="J1" s="175"/>
      <c r="K1" s="175"/>
      <c r="L1" s="175"/>
      <c r="M1" s="171"/>
      <c r="N1" s="192" t="s">
        <v>63</v>
      </c>
      <c r="O1" s="177"/>
      <c r="P1" s="177"/>
      <c r="Q1" s="178"/>
      <c r="R1" s="48"/>
    </row>
    <row r="2" spans="1:18" ht="33" customHeight="1" x14ac:dyDescent="0.2">
      <c r="A2" s="172"/>
      <c r="B2" s="173"/>
      <c r="C2" s="174"/>
      <c r="D2" s="152"/>
      <c r="E2" s="152"/>
      <c r="F2" s="152"/>
      <c r="G2" s="152"/>
      <c r="H2" s="152"/>
      <c r="I2" s="152"/>
      <c r="J2" s="152"/>
      <c r="K2" s="152"/>
      <c r="L2" s="152"/>
      <c r="M2" s="153"/>
      <c r="N2" s="192" t="s">
        <v>64</v>
      </c>
      <c r="O2" s="177"/>
      <c r="P2" s="177"/>
      <c r="Q2" s="178"/>
      <c r="R2" s="48"/>
    </row>
    <row r="3" spans="1:18" ht="13.5" customHeight="1" x14ac:dyDescent="0.2">
      <c r="A3" s="172"/>
      <c r="B3" s="173"/>
      <c r="C3" s="191" t="s">
        <v>65</v>
      </c>
      <c r="D3" s="175"/>
      <c r="E3" s="175"/>
      <c r="F3" s="175"/>
      <c r="G3" s="175"/>
      <c r="H3" s="175"/>
      <c r="I3" s="175"/>
      <c r="J3" s="175"/>
      <c r="K3" s="175"/>
      <c r="L3" s="175"/>
      <c r="M3" s="171"/>
      <c r="N3" s="193" t="s">
        <v>66</v>
      </c>
      <c r="O3" s="177"/>
      <c r="P3" s="177"/>
      <c r="Q3" s="178"/>
      <c r="R3" s="48"/>
    </row>
    <row r="4" spans="1:18" ht="14.25" customHeight="1" x14ac:dyDescent="0.2">
      <c r="A4" s="174"/>
      <c r="B4" s="153"/>
      <c r="C4" s="174"/>
      <c r="D4" s="152"/>
      <c r="E4" s="152"/>
      <c r="F4" s="152"/>
      <c r="G4" s="152"/>
      <c r="H4" s="152"/>
      <c r="I4" s="152"/>
      <c r="J4" s="152"/>
      <c r="K4" s="152"/>
      <c r="L4" s="152"/>
      <c r="M4" s="153"/>
      <c r="N4" s="193" t="s">
        <v>67</v>
      </c>
      <c r="O4" s="177"/>
      <c r="P4" s="177"/>
      <c r="Q4" s="178"/>
      <c r="R4" s="48"/>
    </row>
    <row r="5" spans="1:18" ht="23.25" customHeight="1" x14ac:dyDescent="0.2">
      <c r="A5" s="196" t="s">
        <v>68</v>
      </c>
      <c r="B5" s="177"/>
      <c r="C5" s="178"/>
      <c r="D5" s="201" t="s">
        <v>69</v>
      </c>
      <c r="E5" s="177"/>
      <c r="F5" s="177"/>
      <c r="G5" s="177"/>
      <c r="H5" s="177"/>
      <c r="I5" s="177"/>
      <c r="J5" s="177"/>
      <c r="K5" s="177"/>
      <c r="L5" s="177"/>
      <c r="M5" s="177"/>
      <c r="N5" s="177"/>
      <c r="O5" s="177"/>
      <c r="P5" s="177"/>
      <c r="Q5" s="178"/>
      <c r="R5" s="48"/>
    </row>
    <row r="6" spans="1:18" ht="16.5" customHeight="1" x14ac:dyDescent="0.2">
      <c r="A6" s="196" t="s">
        <v>70</v>
      </c>
      <c r="B6" s="177"/>
      <c r="C6" s="178"/>
      <c r="D6" s="200"/>
      <c r="E6" s="177"/>
      <c r="F6" s="177"/>
      <c r="G6" s="177"/>
      <c r="H6" s="177"/>
      <c r="I6" s="177"/>
      <c r="J6" s="177"/>
      <c r="K6" s="177"/>
      <c r="L6" s="177"/>
      <c r="M6" s="177"/>
      <c r="N6" s="177"/>
      <c r="O6" s="177"/>
      <c r="P6" s="177"/>
      <c r="Q6" s="178"/>
      <c r="R6" s="48"/>
    </row>
    <row r="7" spans="1:18" ht="28.5" customHeight="1" x14ac:dyDescent="0.2">
      <c r="A7" s="200" t="s">
        <v>175</v>
      </c>
      <c r="B7" s="178"/>
      <c r="C7" s="15" t="s">
        <v>210</v>
      </c>
      <c r="D7" s="202" t="s">
        <v>211</v>
      </c>
      <c r="E7" s="177"/>
      <c r="F7" s="177"/>
      <c r="G7" s="177"/>
      <c r="H7" s="177"/>
      <c r="I7" s="177"/>
      <c r="J7" s="177"/>
      <c r="K7" s="177"/>
      <c r="L7" s="177"/>
      <c r="M7" s="177"/>
      <c r="N7" s="177"/>
      <c r="O7" s="177"/>
      <c r="P7" s="177"/>
      <c r="Q7" s="178"/>
      <c r="R7" s="48"/>
    </row>
    <row r="8" spans="1:18" ht="28.5" customHeight="1" x14ac:dyDescent="0.2">
      <c r="A8" s="195" t="s">
        <v>75</v>
      </c>
      <c r="B8" s="150" t="s">
        <v>76</v>
      </c>
      <c r="C8" s="195" t="s">
        <v>77</v>
      </c>
      <c r="D8" s="194" t="s">
        <v>78</v>
      </c>
      <c r="E8" s="178"/>
      <c r="F8" s="194" t="s">
        <v>79</v>
      </c>
      <c r="G8" s="177"/>
      <c r="H8" s="177"/>
      <c r="I8" s="177"/>
      <c r="J8" s="178"/>
      <c r="K8" s="195" t="s">
        <v>80</v>
      </c>
      <c r="L8" s="150" t="s">
        <v>81</v>
      </c>
      <c r="M8" s="195" t="s">
        <v>82</v>
      </c>
      <c r="N8" s="197" t="s">
        <v>83</v>
      </c>
      <c r="O8" s="175"/>
      <c r="P8" s="175"/>
      <c r="Q8" s="171"/>
      <c r="R8" s="182" t="s">
        <v>74</v>
      </c>
    </row>
    <row r="9" spans="1:18" ht="18.75" customHeight="1" x14ac:dyDescent="0.2">
      <c r="A9" s="145"/>
      <c r="B9" s="145"/>
      <c r="C9" s="145"/>
      <c r="D9" s="15" t="s">
        <v>84</v>
      </c>
      <c r="E9" s="15" t="s">
        <v>85</v>
      </c>
      <c r="F9" s="15" t="s">
        <v>86</v>
      </c>
      <c r="G9" s="15" t="s">
        <v>87</v>
      </c>
      <c r="H9" s="15" t="s">
        <v>88</v>
      </c>
      <c r="I9" s="15" t="s">
        <v>89</v>
      </c>
      <c r="J9" s="15" t="s">
        <v>90</v>
      </c>
      <c r="K9" s="145"/>
      <c r="L9" s="145"/>
      <c r="M9" s="145"/>
      <c r="N9" s="174"/>
      <c r="O9" s="152"/>
      <c r="P9" s="152"/>
      <c r="Q9" s="153"/>
      <c r="R9" s="145"/>
    </row>
    <row r="10" spans="1:18" ht="11.25" customHeight="1" x14ac:dyDescent="0.2">
      <c r="A10" s="15"/>
      <c r="B10" s="15" t="s">
        <v>212</v>
      </c>
      <c r="C10" s="49" t="s">
        <v>213</v>
      </c>
      <c r="D10" s="47"/>
      <c r="E10" s="47"/>
      <c r="F10" s="15"/>
      <c r="G10" s="15"/>
      <c r="H10" s="15"/>
      <c r="I10" s="15"/>
      <c r="J10" s="15"/>
      <c r="K10" s="15"/>
      <c r="L10" s="15"/>
      <c r="M10" s="15"/>
      <c r="N10" s="200"/>
      <c r="O10" s="177"/>
      <c r="P10" s="177"/>
      <c r="Q10" s="178"/>
      <c r="R10" s="182" t="s">
        <v>214</v>
      </c>
    </row>
    <row r="11" spans="1:18" ht="11.25" customHeight="1" x14ac:dyDescent="0.2">
      <c r="A11" s="15"/>
      <c r="B11" s="15" t="s">
        <v>33</v>
      </c>
      <c r="C11" s="15" t="s">
        <v>215</v>
      </c>
      <c r="D11" s="47" t="s">
        <v>216</v>
      </c>
      <c r="E11" s="47" t="s">
        <v>217</v>
      </c>
      <c r="F11" s="15">
        <v>1</v>
      </c>
      <c r="G11" s="15">
        <v>1</v>
      </c>
      <c r="H11" s="15"/>
      <c r="I11" s="15"/>
      <c r="J11" s="15"/>
      <c r="K11" s="15">
        <v>209</v>
      </c>
      <c r="L11" s="15" t="s">
        <v>218</v>
      </c>
      <c r="M11" s="15" t="s">
        <v>219</v>
      </c>
      <c r="N11" s="194"/>
      <c r="O11" s="177"/>
      <c r="P11" s="177"/>
      <c r="Q11" s="178"/>
      <c r="R11" s="159"/>
    </row>
    <row r="12" spans="1:18" ht="11.25" customHeight="1" x14ac:dyDescent="0.2">
      <c r="A12" s="15"/>
      <c r="B12" s="15" t="s">
        <v>33</v>
      </c>
      <c r="C12" s="15" t="s">
        <v>215</v>
      </c>
      <c r="D12" s="47" t="s">
        <v>220</v>
      </c>
      <c r="E12" s="47" t="s">
        <v>221</v>
      </c>
      <c r="F12" s="15"/>
      <c r="G12" s="15">
        <v>2</v>
      </c>
      <c r="H12" s="15"/>
      <c r="I12" s="15"/>
      <c r="J12" s="15"/>
      <c r="K12" s="15">
        <v>237</v>
      </c>
      <c r="L12" s="15" t="s">
        <v>218</v>
      </c>
      <c r="M12" s="15" t="s">
        <v>219</v>
      </c>
      <c r="N12" s="200"/>
      <c r="O12" s="177"/>
      <c r="P12" s="177"/>
      <c r="Q12" s="178"/>
      <c r="R12" s="159"/>
    </row>
    <row r="13" spans="1:18" ht="11.25" customHeight="1" x14ac:dyDescent="0.2">
      <c r="A13" s="15"/>
      <c r="B13" s="15" t="s">
        <v>33</v>
      </c>
      <c r="C13" s="15" t="s">
        <v>215</v>
      </c>
      <c r="D13" s="47" t="s">
        <v>222</v>
      </c>
      <c r="E13" s="47" t="s">
        <v>223</v>
      </c>
      <c r="F13" s="15"/>
      <c r="G13" s="15">
        <v>3</v>
      </c>
      <c r="H13" s="15"/>
      <c r="I13" s="15"/>
      <c r="J13" s="15"/>
      <c r="K13" s="15">
        <v>196</v>
      </c>
      <c r="L13" s="15" t="s">
        <v>218</v>
      </c>
      <c r="M13" s="15" t="s">
        <v>219</v>
      </c>
      <c r="N13" s="200"/>
      <c r="O13" s="177"/>
      <c r="P13" s="177"/>
      <c r="Q13" s="178"/>
      <c r="R13" s="159"/>
    </row>
    <row r="14" spans="1:18" ht="11.25" customHeight="1" x14ac:dyDescent="0.2">
      <c r="A14" s="15"/>
      <c r="B14" s="15" t="s">
        <v>33</v>
      </c>
      <c r="C14" s="15" t="s">
        <v>224</v>
      </c>
      <c r="D14" s="47" t="s">
        <v>225</v>
      </c>
      <c r="E14" s="47" t="s">
        <v>226</v>
      </c>
      <c r="F14" s="15">
        <v>2</v>
      </c>
      <c r="G14" s="15">
        <v>1</v>
      </c>
      <c r="H14" s="15"/>
      <c r="I14" s="15"/>
      <c r="J14" s="15"/>
      <c r="K14" s="15">
        <v>204</v>
      </c>
      <c r="L14" s="15" t="s">
        <v>218</v>
      </c>
      <c r="M14" s="15" t="s">
        <v>227</v>
      </c>
      <c r="N14" s="200"/>
      <c r="O14" s="177"/>
      <c r="P14" s="177"/>
      <c r="Q14" s="178"/>
      <c r="R14" s="159"/>
    </row>
    <row r="15" spans="1:18" ht="11.25" customHeight="1" x14ac:dyDescent="0.2">
      <c r="A15" s="15"/>
      <c r="B15" s="15" t="s">
        <v>33</v>
      </c>
      <c r="C15" s="15" t="s">
        <v>224</v>
      </c>
      <c r="D15" s="47" t="s">
        <v>226</v>
      </c>
      <c r="E15" s="47" t="s">
        <v>228</v>
      </c>
      <c r="F15" s="15"/>
      <c r="G15" s="15">
        <v>2</v>
      </c>
      <c r="H15" s="15"/>
      <c r="I15" s="15"/>
      <c r="J15" s="15"/>
      <c r="K15" s="15">
        <v>100</v>
      </c>
      <c r="L15" s="15" t="s">
        <v>218</v>
      </c>
      <c r="M15" s="15" t="s">
        <v>227</v>
      </c>
      <c r="N15" s="194"/>
      <c r="O15" s="177"/>
      <c r="P15" s="177"/>
      <c r="Q15" s="178"/>
      <c r="R15" s="159"/>
    </row>
    <row r="16" spans="1:18" ht="11.25" customHeight="1" x14ac:dyDescent="0.2">
      <c r="A16" s="15"/>
      <c r="B16" s="15" t="s">
        <v>33</v>
      </c>
      <c r="C16" s="15" t="s">
        <v>224</v>
      </c>
      <c r="D16" s="47" t="s">
        <v>229</v>
      </c>
      <c r="E16" s="47" t="s">
        <v>230</v>
      </c>
      <c r="F16" s="15"/>
      <c r="G16" s="15">
        <v>3</v>
      </c>
      <c r="H16" s="15"/>
      <c r="I16" s="15"/>
      <c r="J16" s="15"/>
      <c r="K16" s="15">
        <v>201</v>
      </c>
      <c r="L16" s="15" t="s">
        <v>218</v>
      </c>
      <c r="M16" s="15" t="s">
        <v>227</v>
      </c>
      <c r="N16" s="200"/>
      <c r="O16" s="177"/>
      <c r="P16" s="177"/>
      <c r="Q16" s="178"/>
      <c r="R16" s="159"/>
    </row>
    <row r="17" spans="1:18" ht="11.25" customHeight="1" x14ac:dyDescent="0.2">
      <c r="A17" s="15"/>
      <c r="B17" s="15" t="s">
        <v>33</v>
      </c>
      <c r="C17" s="15" t="s">
        <v>224</v>
      </c>
      <c r="D17" s="47" t="s">
        <v>231</v>
      </c>
      <c r="E17" s="47" t="s">
        <v>232</v>
      </c>
      <c r="F17" s="15"/>
      <c r="G17" s="15">
        <v>4</v>
      </c>
      <c r="H17" s="15"/>
      <c r="I17" s="15"/>
      <c r="J17" s="15"/>
      <c r="K17" s="15">
        <v>181</v>
      </c>
      <c r="L17" s="15" t="s">
        <v>218</v>
      </c>
      <c r="M17" s="15" t="s">
        <v>227</v>
      </c>
      <c r="N17" s="200"/>
      <c r="O17" s="177"/>
      <c r="P17" s="177"/>
      <c r="Q17" s="178"/>
      <c r="R17" s="159"/>
    </row>
    <row r="18" spans="1:18" ht="11.25" customHeight="1" x14ac:dyDescent="0.2">
      <c r="A18" s="15"/>
      <c r="B18" s="15" t="s">
        <v>33</v>
      </c>
      <c r="C18" s="15" t="s">
        <v>224</v>
      </c>
      <c r="D18" s="47" t="s">
        <v>222</v>
      </c>
      <c r="E18" s="47" t="s">
        <v>233</v>
      </c>
      <c r="F18" s="15"/>
      <c r="G18" s="15">
        <v>5</v>
      </c>
      <c r="H18" s="15"/>
      <c r="I18" s="15"/>
      <c r="J18" s="15"/>
      <c r="K18" s="15">
        <v>150</v>
      </c>
      <c r="L18" s="15" t="s">
        <v>218</v>
      </c>
      <c r="M18" s="15" t="s">
        <v>227</v>
      </c>
      <c r="N18" s="194"/>
      <c r="O18" s="177"/>
      <c r="P18" s="177"/>
      <c r="Q18" s="178"/>
      <c r="R18" s="159"/>
    </row>
    <row r="19" spans="1:18" ht="11.25" customHeight="1" x14ac:dyDescent="0.2">
      <c r="A19" s="15"/>
      <c r="B19" s="15" t="s">
        <v>33</v>
      </c>
      <c r="C19" s="15" t="s">
        <v>224</v>
      </c>
      <c r="D19" s="47" t="s">
        <v>234</v>
      </c>
      <c r="E19" s="47" t="s">
        <v>235</v>
      </c>
      <c r="F19" s="15"/>
      <c r="G19" s="15">
        <v>6</v>
      </c>
      <c r="H19" s="15"/>
      <c r="I19" s="15"/>
      <c r="J19" s="15"/>
      <c r="K19" s="15">
        <v>180</v>
      </c>
      <c r="L19" s="15" t="s">
        <v>218</v>
      </c>
      <c r="M19" s="15" t="s">
        <v>227</v>
      </c>
      <c r="N19" s="38"/>
      <c r="O19" s="50"/>
      <c r="P19" s="50"/>
      <c r="Q19" s="51"/>
      <c r="R19" s="145"/>
    </row>
    <row r="20" spans="1:18" ht="11.25" customHeight="1" x14ac:dyDescent="0.2">
      <c r="A20" s="15"/>
      <c r="B20" s="15" t="s">
        <v>236</v>
      </c>
      <c r="C20" s="49" t="s">
        <v>237</v>
      </c>
      <c r="D20" s="47"/>
      <c r="E20" s="47"/>
      <c r="F20" s="15"/>
      <c r="G20" s="15"/>
      <c r="H20" s="15"/>
      <c r="I20" s="15"/>
      <c r="J20" s="15"/>
      <c r="K20" s="15"/>
      <c r="L20" s="15"/>
      <c r="M20" s="15"/>
      <c r="N20" s="200"/>
      <c r="O20" s="177"/>
      <c r="P20" s="177"/>
      <c r="Q20" s="178"/>
      <c r="R20" s="182" t="s">
        <v>238</v>
      </c>
    </row>
    <row r="21" spans="1:18" ht="13.5" customHeight="1" x14ac:dyDescent="0.2">
      <c r="A21" s="15"/>
      <c r="B21" s="15" t="s">
        <v>39</v>
      </c>
      <c r="C21" s="15" t="s">
        <v>239</v>
      </c>
      <c r="D21" s="47" t="s">
        <v>240</v>
      </c>
      <c r="E21" s="47" t="s">
        <v>241</v>
      </c>
      <c r="F21" s="15">
        <v>1</v>
      </c>
      <c r="G21" s="15">
        <v>1</v>
      </c>
      <c r="H21" s="15"/>
      <c r="I21" s="15"/>
      <c r="J21" s="15"/>
      <c r="K21" s="15">
        <v>251</v>
      </c>
      <c r="L21" s="15" t="s">
        <v>218</v>
      </c>
      <c r="M21" s="15" t="s">
        <v>227</v>
      </c>
      <c r="N21" s="200"/>
      <c r="O21" s="177"/>
      <c r="P21" s="177"/>
      <c r="Q21" s="178"/>
      <c r="R21" s="159"/>
    </row>
    <row r="22" spans="1:18" ht="13.5" customHeight="1" x14ac:dyDescent="0.2">
      <c r="A22" s="15"/>
      <c r="B22" s="15" t="s">
        <v>39</v>
      </c>
      <c r="C22" s="15" t="s">
        <v>239</v>
      </c>
      <c r="D22" s="47" t="s">
        <v>242</v>
      </c>
      <c r="E22" s="47" t="s">
        <v>243</v>
      </c>
      <c r="F22" s="15"/>
      <c r="G22" s="15">
        <v>2</v>
      </c>
      <c r="H22" s="15"/>
      <c r="I22" s="15"/>
      <c r="J22" s="15"/>
      <c r="K22" s="15">
        <v>188</v>
      </c>
      <c r="L22" s="15" t="s">
        <v>218</v>
      </c>
      <c r="M22" s="15" t="s">
        <v>227</v>
      </c>
      <c r="N22" s="200"/>
      <c r="O22" s="177"/>
      <c r="P22" s="177"/>
      <c r="Q22" s="178"/>
      <c r="R22" s="159"/>
    </row>
    <row r="23" spans="1:18" ht="13.5" customHeight="1" x14ac:dyDescent="0.2">
      <c r="A23" s="15"/>
      <c r="B23" s="15" t="s">
        <v>39</v>
      </c>
      <c r="C23" s="15" t="s">
        <v>239</v>
      </c>
      <c r="D23" s="47" t="s">
        <v>244</v>
      </c>
      <c r="E23" s="47" t="s">
        <v>245</v>
      </c>
      <c r="F23" s="15"/>
      <c r="G23" s="15">
        <v>3</v>
      </c>
      <c r="H23" s="15"/>
      <c r="I23" s="15"/>
      <c r="J23" s="15"/>
      <c r="K23" s="15">
        <v>204</v>
      </c>
      <c r="L23" s="15" t="s">
        <v>218</v>
      </c>
      <c r="M23" s="15" t="s">
        <v>227</v>
      </c>
      <c r="N23" s="194"/>
      <c r="O23" s="177"/>
      <c r="P23" s="177"/>
      <c r="Q23" s="178"/>
      <c r="R23" s="159"/>
    </row>
    <row r="24" spans="1:18" ht="13.5" customHeight="1" x14ac:dyDescent="0.2">
      <c r="A24" s="15"/>
      <c r="B24" s="15" t="s">
        <v>39</v>
      </c>
      <c r="C24" s="15" t="s">
        <v>239</v>
      </c>
      <c r="D24" s="47" t="s">
        <v>246</v>
      </c>
      <c r="E24" s="47" t="s">
        <v>247</v>
      </c>
      <c r="F24" s="15"/>
      <c r="G24" s="15">
        <v>4</v>
      </c>
      <c r="H24" s="15"/>
      <c r="I24" s="15"/>
      <c r="J24" s="15"/>
      <c r="K24" s="15">
        <v>250</v>
      </c>
      <c r="L24" s="15" t="s">
        <v>218</v>
      </c>
      <c r="M24" s="15" t="s">
        <v>227</v>
      </c>
      <c r="N24" s="200" t="s">
        <v>248</v>
      </c>
      <c r="O24" s="177"/>
      <c r="P24" s="177"/>
      <c r="Q24" s="178"/>
      <c r="R24" s="159"/>
    </row>
    <row r="25" spans="1:18" ht="13.5" customHeight="1" x14ac:dyDescent="0.2">
      <c r="A25" s="15"/>
      <c r="B25" s="15" t="s">
        <v>249</v>
      </c>
      <c r="C25" s="49" t="s">
        <v>53</v>
      </c>
      <c r="D25" s="47"/>
      <c r="E25" s="47"/>
      <c r="F25" s="15">
        <v>1</v>
      </c>
      <c r="G25" s="15"/>
      <c r="H25" s="15"/>
      <c r="I25" s="15"/>
      <c r="J25" s="15"/>
      <c r="K25" s="15"/>
      <c r="L25" s="15"/>
      <c r="M25" s="15"/>
      <c r="N25" s="200"/>
      <c r="O25" s="177"/>
      <c r="P25" s="177"/>
      <c r="Q25" s="178"/>
      <c r="R25" s="159"/>
    </row>
    <row r="26" spans="1:18" ht="13.5" customHeight="1" x14ac:dyDescent="0.2">
      <c r="A26" s="15"/>
      <c r="B26" s="15" t="s">
        <v>35</v>
      </c>
      <c r="C26" s="15" t="s">
        <v>250</v>
      </c>
      <c r="D26" s="47" t="s">
        <v>251</v>
      </c>
      <c r="E26" s="47" t="s">
        <v>252</v>
      </c>
      <c r="F26" s="15"/>
      <c r="G26" s="15">
        <v>1</v>
      </c>
      <c r="H26" s="15"/>
      <c r="I26" s="15"/>
      <c r="J26" s="15"/>
      <c r="K26" s="15">
        <v>186</v>
      </c>
      <c r="L26" s="15" t="s">
        <v>218</v>
      </c>
      <c r="M26" s="15" t="s">
        <v>227</v>
      </c>
      <c r="N26" s="194"/>
      <c r="O26" s="177"/>
      <c r="P26" s="177"/>
      <c r="Q26" s="178"/>
      <c r="R26" s="159"/>
    </row>
    <row r="27" spans="1:18" ht="13.5" customHeight="1" x14ac:dyDescent="0.2">
      <c r="A27" s="15"/>
      <c r="B27" s="15" t="s">
        <v>35</v>
      </c>
      <c r="C27" s="15" t="s">
        <v>250</v>
      </c>
      <c r="D27" s="47" t="s">
        <v>253</v>
      </c>
      <c r="E27" s="47" t="s">
        <v>254</v>
      </c>
      <c r="F27" s="15"/>
      <c r="G27" s="15"/>
      <c r="H27" s="15"/>
      <c r="I27" s="15"/>
      <c r="J27" s="15"/>
      <c r="K27" s="15">
        <v>135</v>
      </c>
      <c r="L27" s="15" t="s">
        <v>218</v>
      </c>
      <c r="M27" s="15" t="s">
        <v>227</v>
      </c>
      <c r="N27" s="200"/>
      <c r="O27" s="177"/>
      <c r="P27" s="177"/>
      <c r="Q27" s="178"/>
      <c r="R27" s="159"/>
    </row>
    <row r="28" spans="1:18" ht="13.5" customHeight="1" x14ac:dyDescent="0.2">
      <c r="A28" s="15"/>
      <c r="B28" s="15" t="s">
        <v>37</v>
      </c>
      <c r="C28" s="15" t="s">
        <v>255</v>
      </c>
      <c r="D28" s="47" t="s">
        <v>256</v>
      </c>
      <c r="E28" s="47" t="s">
        <v>257</v>
      </c>
      <c r="F28" s="15"/>
      <c r="G28" s="15">
        <v>1</v>
      </c>
      <c r="H28" s="15"/>
      <c r="I28" s="15"/>
      <c r="J28" s="15"/>
      <c r="K28" s="15">
        <v>68</v>
      </c>
      <c r="L28" s="15" t="s">
        <v>218</v>
      </c>
      <c r="M28" s="15" t="s">
        <v>227</v>
      </c>
      <c r="N28" s="200"/>
      <c r="O28" s="177"/>
      <c r="P28" s="177"/>
      <c r="Q28" s="178"/>
      <c r="R28" s="159"/>
    </row>
    <row r="29" spans="1:18" ht="13.5" customHeight="1" x14ac:dyDescent="0.2">
      <c r="A29" s="15">
        <v>1</v>
      </c>
      <c r="B29" s="15" t="s">
        <v>258</v>
      </c>
      <c r="C29" s="52" t="s">
        <v>259</v>
      </c>
      <c r="D29" s="47"/>
      <c r="E29" s="47"/>
      <c r="F29" s="15"/>
      <c r="G29" s="15"/>
      <c r="H29" s="15"/>
      <c r="I29" s="15"/>
      <c r="J29" s="15"/>
      <c r="K29" s="15"/>
      <c r="L29" s="15"/>
      <c r="M29" s="15"/>
      <c r="N29" s="194"/>
      <c r="O29" s="177"/>
      <c r="P29" s="177"/>
      <c r="Q29" s="178"/>
      <c r="R29" s="159"/>
    </row>
    <row r="30" spans="1:18" ht="13.5" customHeight="1" x14ac:dyDescent="0.2">
      <c r="A30" s="15">
        <v>2</v>
      </c>
      <c r="B30" s="15" t="s">
        <v>30</v>
      </c>
      <c r="C30" s="39" t="s">
        <v>260</v>
      </c>
      <c r="D30" s="47">
        <v>43133</v>
      </c>
      <c r="E30" s="47">
        <v>43133</v>
      </c>
      <c r="F30" s="15"/>
      <c r="G30" s="15">
        <v>1</v>
      </c>
      <c r="H30" s="15"/>
      <c r="I30" s="15"/>
      <c r="J30" s="15"/>
      <c r="K30" s="15">
        <v>15</v>
      </c>
      <c r="L30" s="15"/>
      <c r="M30" s="15"/>
      <c r="N30" s="194"/>
      <c r="O30" s="177"/>
      <c r="P30" s="177"/>
      <c r="Q30" s="178"/>
      <c r="R30" s="159"/>
    </row>
    <row r="31" spans="1:18" ht="13.5" customHeight="1" x14ac:dyDescent="0.2">
      <c r="A31" s="15"/>
      <c r="B31" s="15" t="s">
        <v>261</v>
      </c>
      <c r="C31" s="49" t="s">
        <v>42</v>
      </c>
      <c r="D31" s="47"/>
      <c r="E31" s="47"/>
      <c r="F31" s="15"/>
      <c r="G31" s="15"/>
      <c r="H31" s="15"/>
      <c r="I31" s="15"/>
      <c r="J31" s="15"/>
      <c r="K31" s="15"/>
      <c r="L31" s="15"/>
      <c r="M31" s="15"/>
      <c r="N31" s="200"/>
      <c r="O31" s="177"/>
      <c r="P31" s="177"/>
      <c r="Q31" s="178"/>
      <c r="R31" s="159"/>
    </row>
    <row r="32" spans="1:18" ht="13.5" customHeight="1" x14ac:dyDescent="0.2">
      <c r="A32" s="15"/>
      <c r="B32" s="15" t="s">
        <v>41</v>
      </c>
      <c r="C32" s="15" t="s">
        <v>42</v>
      </c>
      <c r="D32" s="47" t="s">
        <v>262</v>
      </c>
      <c r="E32" s="47" t="s">
        <v>263</v>
      </c>
      <c r="F32" s="15"/>
      <c r="G32" s="15">
        <v>1</v>
      </c>
      <c r="H32" s="15"/>
      <c r="I32" s="15"/>
      <c r="J32" s="15"/>
      <c r="K32" s="15">
        <v>2</v>
      </c>
      <c r="L32" s="15"/>
      <c r="M32" s="15"/>
      <c r="N32" s="200"/>
      <c r="O32" s="177"/>
      <c r="P32" s="177"/>
      <c r="Q32" s="178"/>
      <c r="R32" s="159"/>
    </row>
    <row r="33" spans="1:18" ht="13.5" customHeight="1" x14ac:dyDescent="0.2">
      <c r="A33" s="53"/>
      <c r="B33" s="53"/>
      <c r="C33" s="15"/>
      <c r="D33" s="47"/>
      <c r="E33" s="47"/>
      <c r="F33" s="15"/>
      <c r="G33" s="15"/>
      <c r="H33" s="15"/>
      <c r="I33" s="15"/>
      <c r="J33" s="15"/>
      <c r="K33" s="15"/>
      <c r="L33" s="15"/>
      <c r="M33" s="15"/>
      <c r="N33" s="200"/>
      <c r="O33" s="177"/>
      <c r="P33" s="177"/>
      <c r="Q33" s="178"/>
      <c r="R33" s="145"/>
    </row>
    <row r="34" spans="1:18" ht="13.5" customHeight="1" x14ac:dyDescent="0.2">
      <c r="A34" s="48"/>
      <c r="B34" s="48"/>
      <c r="C34" s="48"/>
      <c r="D34" s="48"/>
      <c r="E34" s="48"/>
      <c r="F34" s="48"/>
      <c r="G34" s="48"/>
      <c r="H34" s="48"/>
      <c r="I34" s="48"/>
      <c r="J34" s="48"/>
      <c r="K34" s="48"/>
      <c r="L34" s="48"/>
      <c r="M34" s="48"/>
      <c r="N34" s="48"/>
      <c r="O34" s="48"/>
      <c r="P34" s="48"/>
      <c r="Q34" s="48"/>
      <c r="R34" s="48"/>
    </row>
    <row r="35" spans="1:18" ht="13.5" customHeight="1" x14ac:dyDescent="0.2">
      <c r="A35" s="196" t="s">
        <v>160</v>
      </c>
      <c r="B35" s="178"/>
      <c r="C35" s="206" t="s">
        <v>264</v>
      </c>
      <c r="D35" s="178"/>
      <c r="E35" s="196" t="s">
        <v>162</v>
      </c>
      <c r="F35" s="178"/>
      <c r="G35" s="200" t="s">
        <v>265</v>
      </c>
      <c r="H35" s="177"/>
      <c r="I35" s="177"/>
      <c r="J35" s="178"/>
      <c r="K35" s="196" t="s">
        <v>164</v>
      </c>
      <c r="L35" s="178"/>
      <c r="M35" s="206" t="s">
        <v>266</v>
      </c>
      <c r="N35" s="177"/>
      <c r="O35" s="177"/>
      <c r="P35" s="177"/>
      <c r="Q35" s="178"/>
      <c r="R35" s="48"/>
    </row>
    <row r="36" spans="1:18" ht="12.75" customHeight="1" x14ac:dyDescent="0.2">
      <c r="A36" s="196" t="s">
        <v>166</v>
      </c>
      <c r="B36" s="178"/>
      <c r="C36" s="206" t="s">
        <v>267</v>
      </c>
      <c r="D36" s="178"/>
      <c r="E36" s="196" t="s">
        <v>166</v>
      </c>
      <c r="F36" s="178"/>
      <c r="G36" s="200" t="s">
        <v>268</v>
      </c>
      <c r="H36" s="177"/>
      <c r="I36" s="177"/>
      <c r="J36" s="178"/>
      <c r="K36" s="196" t="s">
        <v>169</v>
      </c>
      <c r="L36" s="178"/>
      <c r="M36" s="206" t="s">
        <v>207</v>
      </c>
      <c r="N36" s="177"/>
      <c r="O36" s="177"/>
      <c r="P36" s="177"/>
      <c r="Q36" s="178"/>
      <c r="R36" s="48"/>
    </row>
    <row r="37" spans="1:18" ht="13.5" customHeight="1" x14ac:dyDescent="0.2">
      <c r="A37" s="196" t="s">
        <v>171</v>
      </c>
      <c r="B37" s="178"/>
      <c r="C37" s="206"/>
      <c r="D37" s="178"/>
      <c r="E37" s="196" t="s">
        <v>171</v>
      </c>
      <c r="F37" s="178"/>
      <c r="G37" s="200"/>
      <c r="H37" s="177"/>
      <c r="I37" s="177"/>
      <c r="J37" s="178"/>
      <c r="K37" s="196" t="s">
        <v>171</v>
      </c>
      <c r="L37" s="178"/>
      <c r="M37" s="206"/>
      <c r="N37" s="177"/>
      <c r="O37" s="177"/>
      <c r="P37" s="177"/>
      <c r="Q37" s="178"/>
      <c r="R37" s="48"/>
    </row>
    <row r="38" spans="1:18" ht="13.5" customHeight="1" x14ac:dyDescent="0.2">
      <c r="A38" s="196" t="s">
        <v>189</v>
      </c>
      <c r="B38" s="178"/>
      <c r="C38" s="206" t="s">
        <v>269</v>
      </c>
      <c r="D38" s="178"/>
      <c r="E38" s="196" t="s">
        <v>189</v>
      </c>
      <c r="F38" s="178"/>
      <c r="G38" s="200" t="s">
        <v>270</v>
      </c>
      <c r="H38" s="177"/>
      <c r="I38" s="177"/>
      <c r="J38" s="178"/>
      <c r="K38" s="196" t="s">
        <v>172</v>
      </c>
      <c r="L38" s="178"/>
      <c r="M38" s="200" t="s">
        <v>270</v>
      </c>
      <c r="N38" s="177"/>
      <c r="O38" s="177"/>
      <c r="P38" s="177"/>
      <c r="Q38" s="178"/>
      <c r="R38" s="48"/>
    </row>
  </sheetData>
  <mergeCells count="72">
    <mergeCell ref="M35:Q35"/>
    <mergeCell ref="M36:Q36"/>
    <mergeCell ref="M37:Q37"/>
    <mergeCell ref="M38:Q38"/>
    <mergeCell ref="A7:B7"/>
    <mergeCell ref="D7:Q7"/>
    <mergeCell ref="A8:A9"/>
    <mergeCell ref="N13:Q13"/>
    <mergeCell ref="N14:Q14"/>
    <mergeCell ref="A38:B38"/>
    <mergeCell ref="G38:J38"/>
    <mergeCell ref="C38:D38"/>
    <mergeCell ref="E38:F38"/>
    <mergeCell ref="K36:L36"/>
    <mergeCell ref="K37:L37"/>
    <mergeCell ref="K38:L38"/>
    <mergeCell ref="N1:Q1"/>
    <mergeCell ref="N2:Q2"/>
    <mergeCell ref="C3:M4"/>
    <mergeCell ref="N3:Q3"/>
    <mergeCell ref="N4:Q4"/>
    <mergeCell ref="A1:B4"/>
    <mergeCell ref="C1:M2"/>
    <mergeCell ref="K8:K9"/>
    <mergeCell ref="L8:L9"/>
    <mergeCell ref="K35:L35"/>
    <mergeCell ref="A5:C5"/>
    <mergeCell ref="D5:Q5"/>
    <mergeCell ref="A6:C6"/>
    <mergeCell ref="D6:Q6"/>
    <mergeCell ref="B8:B9"/>
    <mergeCell ref="C8:C9"/>
    <mergeCell ref="A35:B35"/>
    <mergeCell ref="C35:D35"/>
    <mergeCell ref="E35:F35"/>
    <mergeCell ref="D8:E8"/>
    <mergeCell ref="F8:J8"/>
    <mergeCell ref="A36:B36"/>
    <mergeCell ref="G36:J36"/>
    <mergeCell ref="C36:D36"/>
    <mergeCell ref="E36:F36"/>
    <mergeCell ref="A37:B37"/>
    <mergeCell ref="C37:D37"/>
    <mergeCell ref="E37:F37"/>
    <mergeCell ref="G37:J37"/>
    <mergeCell ref="G35:J35"/>
    <mergeCell ref="N20:Q20"/>
    <mergeCell ref="N25:Q25"/>
    <mergeCell ref="N26:Q26"/>
    <mergeCell ref="R20:R33"/>
    <mergeCell ref="N21:Q21"/>
    <mergeCell ref="N22:Q22"/>
    <mergeCell ref="N23:Q23"/>
    <mergeCell ref="N24:Q24"/>
    <mergeCell ref="N33:Q33"/>
    <mergeCell ref="N29:Q29"/>
    <mergeCell ref="N30:Q30"/>
    <mergeCell ref="N31:Q31"/>
    <mergeCell ref="N32:Q32"/>
    <mergeCell ref="N27:Q27"/>
    <mergeCell ref="N28:Q28"/>
    <mergeCell ref="M8:M9"/>
    <mergeCell ref="N8:Q9"/>
    <mergeCell ref="R8:R9"/>
    <mergeCell ref="N10:Q10"/>
    <mergeCell ref="R10:R19"/>
    <mergeCell ref="N11:Q11"/>
    <mergeCell ref="N12:Q12"/>
    <mergeCell ref="N17:Q17"/>
    <mergeCell ref="N18:Q18"/>
    <mergeCell ref="N15:Q15"/>
    <mergeCell ref="N16:Q16"/>
  </mergeCells>
  <pageMargins left="1.1417322834645669" right="1.0236220472440944" top="0.59055118110236227" bottom="0.59055118110236227" header="0" footer="0"/>
  <pageSetup paperSize="9" fitToHeight="0" orientation="landscape"/>
  <headerFooter>
    <oddFooter>&amp;CKM4 VIA GIRON - Teléfono: 6809966 - Código Postal: 68005  www.transitobucaramnga.gov.co</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7"/>
  <sheetViews>
    <sheetView workbookViewId="0"/>
  </sheetViews>
  <sheetFormatPr baseColWidth="10" defaultColWidth="12.625" defaultRowHeight="15" customHeight="1" x14ac:dyDescent="0.2"/>
  <cols>
    <col min="1" max="1" width="5.875" customWidth="1"/>
    <col min="2" max="2" width="10" customWidth="1"/>
    <col min="3" max="3" width="22.625" customWidth="1"/>
    <col min="4" max="4" width="8.125" customWidth="1"/>
    <col min="5" max="5" width="8.875" customWidth="1"/>
    <col min="6" max="6" width="4" customWidth="1"/>
    <col min="7" max="7" width="5.875" customWidth="1"/>
    <col min="8" max="8" width="5.375" customWidth="1"/>
    <col min="9" max="9" width="5.125" customWidth="1"/>
    <col min="10" max="10" width="4" customWidth="1"/>
    <col min="11" max="11" width="7.75" customWidth="1"/>
    <col min="12" max="12" width="8.25" customWidth="1"/>
    <col min="13" max="13" width="8" customWidth="1"/>
    <col min="14" max="14" width="4.125" customWidth="1"/>
    <col min="15" max="15" width="2.875" customWidth="1"/>
    <col min="16" max="16" width="6.5" customWidth="1"/>
    <col min="17" max="17" width="8.75" customWidth="1"/>
    <col min="18" max="18" width="11" customWidth="1"/>
    <col min="19" max="26" width="10.625" customWidth="1"/>
  </cols>
  <sheetData>
    <row r="1" spans="1:18" ht="34.5" customHeight="1" x14ac:dyDescent="0.2">
      <c r="A1" s="190"/>
      <c r="B1" s="171"/>
      <c r="C1" s="191" t="s">
        <v>62</v>
      </c>
      <c r="D1" s="175"/>
      <c r="E1" s="175"/>
      <c r="F1" s="175"/>
      <c r="G1" s="175"/>
      <c r="H1" s="175"/>
      <c r="I1" s="175"/>
      <c r="J1" s="175"/>
      <c r="K1" s="175"/>
      <c r="L1" s="175"/>
      <c r="M1" s="171"/>
      <c r="N1" s="192" t="s">
        <v>63</v>
      </c>
      <c r="O1" s="177"/>
      <c r="P1" s="177"/>
      <c r="Q1" s="178"/>
      <c r="R1" s="35"/>
    </row>
    <row r="2" spans="1:18" ht="33" customHeight="1" x14ac:dyDescent="0.2">
      <c r="A2" s="172"/>
      <c r="B2" s="173"/>
      <c r="C2" s="174"/>
      <c r="D2" s="152"/>
      <c r="E2" s="152"/>
      <c r="F2" s="152"/>
      <c r="G2" s="152"/>
      <c r="H2" s="152"/>
      <c r="I2" s="152"/>
      <c r="J2" s="152"/>
      <c r="K2" s="152"/>
      <c r="L2" s="152"/>
      <c r="M2" s="153"/>
      <c r="N2" s="192" t="s">
        <v>64</v>
      </c>
      <c r="O2" s="177"/>
      <c r="P2" s="177"/>
      <c r="Q2" s="178"/>
      <c r="R2" s="35"/>
    </row>
    <row r="3" spans="1:18" ht="13.5" customHeight="1" x14ac:dyDescent="0.2">
      <c r="A3" s="172"/>
      <c r="B3" s="173"/>
      <c r="C3" s="191" t="s">
        <v>65</v>
      </c>
      <c r="D3" s="175"/>
      <c r="E3" s="175"/>
      <c r="F3" s="175"/>
      <c r="G3" s="175"/>
      <c r="H3" s="175"/>
      <c r="I3" s="175"/>
      <c r="J3" s="175"/>
      <c r="K3" s="175"/>
      <c r="L3" s="175"/>
      <c r="M3" s="171"/>
      <c r="N3" s="193" t="s">
        <v>66</v>
      </c>
      <c r="O3" s="177"/>
      <c r="P3" s="177"/>
      <c r="Q3" s="178"/>
      <c r="R3" s="35"/>
    </row>
    <row r="4" spans="1:18" ht="14.25" customHeight="1" x14ac:dyDescent="0.2">
      <c r="A4" s="174"/>
      <c r="B4" s="153"/>
      <c r="C4" s="174"/>
      <c r="D4" s="152"/>
      <c r="E4" s="152"/>
      <c r="F4" s="152"/>
      <c r="G4" s="152"/>
      <c r="H4" s="152"/>
      <c r="I4" s="152"/>
      <c r="J4" s="152"/>
      <c r="K4" s="152"/>
      <c r="L4" s="152"/>
      <c r="M4" s="153"/>
      <c r="N4" s="193" t="s">
        <v>67</v>
      </c>
      <c r="O4" s="177"/>
      <c r="P4" s="177"/>
      <c r="Q4" s="178"/>
      <c r="R4" s="35"/>
    </row>
    <row r="5" spans="1:18" ht="27.75" customHeight="1" x14ac:dyDescent="0.2">
      <c r="A5" s="196" t="s">
        <v>68</v>
      </c>
      <c r="B5" s="177"/>
      <c r="C5" s="178"/>
      <c r="D5" s="201" t="s">
        <v>69</v>
      </c>
      <c r="E5" s="177"/>
      <c r="F5" s="177"/>
      <c r="G5" s="177"/>
      <c r="H5" s="177"/>
      <c r="I5" s="177"/>
      <c r="J5" s="177"/>
      <c r="K5" s="177"/>
      <c r="L5" s="177"/>
      <c r="M5" s="177"/>
      <c r="N5" s="177"/>
      <c r="O5" s="177"/>
      <c r="P5" s="177"/>
      <c r="Q5" s="178"/>
      <c r="R5" s="35"/>
    </row>
    <row r="6" spans="1:18" ht="16.5" customHeight="1" x14ac:dyDescent="0.2">
      <c r="A6" s="196" t="s">
        <v>271</v>
      </c>
      <c r="B6" s="177"/>
      <c r="C6" s="178"/>
      <c r="D6" s="200" t="s">
        <v>44</v>
      </c>
      <c r="E6" s="177"/>
      <c r="F6" s="177"/>
      <c r="G6" s="177"/>
      <c r="H6" s="177"/>
      <c r="I6" s="177"/>
      <c r="J6" s="177"/>
      <c r="K6" s="177"/>
      <c r="L6" s="177"/>
      <c r="M6" s="177"/>
      <c r="N6" s="177"/>
      <c r="O6" s="177"/>
      <c r="P6" s="177"/>
      <c r="Q6" s="178"/>
      <c r="R6" s="35"/>
    </row>
    <row r="7" spans="1:18" ht="34.5" customHeight="1" x14ac:dyDescent="0.2">
      <c r="A7" s="200" t="s">
        <v>175</v>
      </c>
      <c r="B7" s="178"/>
      <c r="C7" s="37" t="s">
        <v>176</v>
      </c>
      <c r="D7" s="202" t="s">
        <v>272</v>
      </c>
      <c r="E7" s="177"/>
      <c r="F7" s="177"/>
      <c r="G7" s="177"/>
      <c r="H7" s="177"/>
      <c r="I7" s="177"/>
      <c r="J7" s="177"/>
      <c r="K7" s="177"/>
      <c r="L7" s="177"/>
      <c r="M7" s="177"/>
      <c r="N7" s="177"/>
      <c r="O7" s="177"/>
      <c r="P7" s="177"/>
      <c r="Q7" s="178"/>
      <c r="R7" s="35"/>
    </row>
    <row r="8" spans="1:18" ht="34.5" customHeight="1" x14ac:dyDescent="0.2">
      <c r="A8" s="195" t="s">
        <v>75</v>
      </c>
      <c r="B8" s="150" t="s">
        <v>76</v>
      </c>
      <c r="C8" s="195" t="s">
        <v>77</v>
      </c>
      <c r="D8" s="194" t="s">
        <v>78</v>
      </c>
      <c r="E8" s="178"/>
      <c r="F8" s="194" t="s">
        <v>79</v>
      </c>
      <c r="G8" s="177"/>
      <c r="H8" s="177"/>
      <c r="I8" s="177"/>
      <c r="J8" s="178"/>
      <c r="K8" s="195" t="s">
        <v>80</v>
      </c>
      <c r="L8" s="150" t="s">
        <v>81</v>
      </c>
      <c r="M8" s="195" t="s">
        <v>82</v>
      </c>
      <c r="N8" s="197" t="s">
        <v>83</v>
      </c>
      <c r="O8" s="175"/>
      <c r="P8" s="175"/>
      <c r="Q8" s="171"/>
      <c r="R8" s="150" t="s">
        <v>74</v>
      </c>
    </row>
    <row r="9" spans="1:18" ht="18.75" customHeight="1" x14ac:dyDescent="0.2">
      <c r="A9" s="145"/>
      <c r="B9" s="145"/>
      <c r="C9" s="145"/>
      <c r="D9" s="15" t="s">
        <v>84</v>
      </c>
      <c r="E9" s="15" t="s">
        <v>85</v>
      </c>
      <c r="F9" s="15" t="s">
        <v>86</v>
      </c>
      <c r="G9" s="15" t="s">
        <v>87</v>
      </c>
      <c r="H9" s="15" t="s">
        <v>88</v>
      </c>
      <c r="I9" s="39" t="s">
        <v>273</v>
      </c>
      <c r="J9" s="15" t="s">
        <v>90</v>
      </c>
      <c r="K9" s="145"/>
      <c r="L9" s="145"/>
      <c r="M9" s="145"/>
      <c r="N9" s="174"/>
      <c r="O9" s="152"/>
      <c r="P9" s="152"/>
      <c r="Q9" s="153"/>
      <c r="R9" s="145"/>
    </row>
    <row r="10" spans="1:18" ht="18" customHeight="1" x14ac:dyDescent="0.2">
      <c r="A10" s="15">
        <v>1</v>
      </c>
      <c r="B10" s="15" t="s">
        <v>23</v>
      </c>
      <c r="C10" s="39" t="s">
        <v>45</v>
      </c>
      <c r="D10" s="47">
        <v>44201</v>
      </c>
      <c r="E10" s="47">
        <v>44307</v>
      </c>
      <c r="F10" s="15">
        <v>1</v>
      </c>
      <c r="G10" s="15">
        <v>1</v>
      </c>
      <c r="H10" s="15"/>
      <c r="I10" s="15"/>
      <c r="J10" s="15"/>
      <c r="K10" s="15">
        <v>250</v>
      </c>
      <c r="L10" s="15" t="s">
        <v>92</v>
      </c>
      <c r="M10" s="15" t="s">
        <v>274</v>
      </c>
      <c r="N10" s="200"/>
      <c r="O10" s="177"/>
      <c r="P10" s="177"/>
      <c r="Q10" s="178"/>
      <c r="R10" s="211" t="s">
        <v>275</v>
      </c>
    </row>
    <row r="11" spans="1:18" ht="18.75" customHeight="1" x14ac:dyDescent="0.2">
      <c r="A11" s="15">
        <v>2</v>
      </c>
      <c r="B11" s="15" t="s">
        <v>23</v>
      </c>
      <c r="C11" s="39" t="s">
        <v>45</v>
      </c>
      <c r="D11" s="47">
        <v>44307</v>
      </c>
      <c r="E11" s="47">
        <v>44344</v>
      </c>
      <c r="F11" s="15">
        <v>1</v>
      </c>
      <c r="G11" s="15">
        <v>2</v>
      </c>
      <c r="H11" s="15"/>
      <c r="I11" s="15"/>
      <c r="J11" s="15"/>
      <c r="K11" s="15">
        <v>250</v>
      </c>
      <c r="L11" s="15" t="s">
        <v>92</v>
      </c>
      <c r="M11" s="15" t="s">
        <v>274</v>
      </c>
      <c r="N11" s="200"/>
      <c r="O11" s="177"/>
      <c r="P11" s="177"/>
      <c r="Q11" s="178"/>
      <c r="R11" s="159"/>
    </row>
    <row r="12" spans="1:18" ht="17.25" customHeight="1" x14ac:dyDescent="0.2">
      <c r="A12" s="15">
        <v>3</v>
      </c>
      <c r="B12" s="15" t="s">
        <v>23</v>
      </c>
      <c r="C12" s="39" t="s">
        <v>45</v>
      </c>
      <c r="D12" s="47">
        <v>44344</v>
      </c>
      <c r="E12" s="47">
        <v>44453</v>
      </c>
      <c r="F12" s="15">
        <v>1</v>
      </c>
      <c r="G12" s="15">
        <v>3</v>
      </c>
      <c r="H12" s="15"/>
      <c r="I12" s="15"/>
      <c r="J12" s="15"/>
      <c r="K12" s="15">
        <v>250</v>
      </c>
      <c r="L12" s="15" t="s">
        <v>92</v>
      </c>
      <c r="M12" s="15" t="s">
        <v>274</v>
      </c>
      <c r="N12" s="200"/>
      <c r="O12" s="177"/>
      <c r="P12" s="177"/>
      <c r="Q12" s="178"/>
      <c r="R12" s="159"/>
    </row>
    <row r="13" spans="1:18" ht="18" customHeight="1" x14ac:dyDescent="0.2">
      <c r="A13" s="15">
        <v>4</v>
      </c>
      <c r="B13" s="15" t="s">
        <v>23</v>
      </c>
      <c r="C13" s="39" t="s">
        <v>45</v>
      </c>
      <c r="D13" s="47">
        <v>44453</v>
      </c>
      <c r="E13" s="47">
        <v>44547</v>
      </c>
      <c r="F13" s="15">
        <v>1</v>
      </c>
      <c r="G13" s="15">
        <v>4</v>
      </c>
      <c r="H13" s="15"/>
      <c r="I13" s="15"/>
      <c r="J13" s="15"/>
      <c r="K13" s="15">
        <v>150</v>
      </c>
      <c r="L13" s="15" t="s">
        <v>92</v>
      </c>
      <c r="M13" s="15" t="s">
        <v>274</v>
      </c>
      <c r="N13" s="200"/>
      <c r="O13" s="177"/>
      <c r="P13" s="177"/>
      <c r="Q13" s="178"/>
      <c r="R13" s="145"/>
    </row>
    <row r="14" spans="1:18" ht="13.5" customHeight="1" x14ac:dyDescent="0.2">
      <c r="A14" s="196" t="s">
        <v>160</v>
      </c>
      <c r="B14" s="178"/>
      <c r="C14" s="206" t="s">
        <v>276</v>
      </c>
      <c r="D14" s="178"/>
      <c r="E14" s="196" t="s">
        <v>162</v>
      </c>
      <c r="F14" s="178"/>
      <c r="G14" s="200" t="s">
        <v>184</v>
      </c>
      <c r="H14" s="177"/>
      <c r="I14" s="177"/>
      <c r="J14" s="178"/>
      <c r="K14" s="196" t="s">
        <v>164</v>
      </c>
      <c r="L14" s="178"/>
      <c r="M14" s="206" t="s">
        <v>165</v>
      </c>
      <c r="N14" s="177"/>
      <c r="O14" s="177"/>
      <c r="P14" s="177"/>
      <c r="Q14" s="178"/>
      <c r="R14" s="35"/>
    </row>
    <row r="15" spans="1:18" ht="12.75" customHeight="1" x14ac:dyDescent="0.2">
      <c r="A15" s="196" t="s">
        <v>166</v>
      </c>
      <c r="B15" s="178"/>
      <c r="C15" s="206" t="s">
        <v>277</v>
      </c>
      <c r="D15" s="178"/>
      <c r="E15" s="196" t="s">
        <v>166</v>
      </c>
      <c r="F15" s="178"/>
      <c r="G15" s="200" t="s">
        <v>206</v>
      </c>
      <c r="H15" s="177"/>
      <c r="I15" s="177"/>
      <c r="J15" s="178"/>
      <c r="K15" s="196" t="s">
        <v>166</v>
      </c>
      <c r="L15" s="178"/>
      <c r="M15" s="206" t="s">
        <v>170</v>
      </c>
      <c r="N15" s="177"/>
      <c r="O15" s="177"/>
      <c r="P15" s="177"/>
      <c r="Q15" s="178"/>
      <c r="R15" s="35"/>
    </row>
    <row r="16" spans="1:18" ht="13.5" customHeight="1" x14ac:dyDescent="0.2">
      <c r="A16" s="196" t="s">
        <v>171</v>
      </c>
      <c r="B16" s="178"/>
      <c r="C16" s="206"/>
      <c r="D16" s="178"/>
      <c r="E16" s="196" t="s">
        <v>171</v>
      </c>
      <c r="F16" s="178"/>
      <c r="G16" s="200"/>
      <c r="H16" s="177"/>
      <c r="I16" s="177"/>
      <c r="J16" s="178"/>
      <c r="K16" s="196" t="s">
        <v>171</v>
      </c>
      <c r="L16" s="178"/>
      <c r="M16" s="206"/>
      <c r="N16" s="177"/>
      <c r="O16" s="177"/>
      <c r="P16" s="177"/>
      <c r="Q16" s="178"/>
      <c r="R16" s="35"/>
    </row>
    <row r="17" spans="1:18" ht="13.5" customHeight="1" x14ac:dyDescent="0.2">
      <c r="A17" s="196" t="s">
        <v>189</v>
      </c>
      <c r="B17" s="178"/>
      <c r="C17" s="206" t="s">
        <v>278</v>
      </c>
      <c r="D17" s="178"/>
      <c r="E17" s="196" t="s">
        <v>189</v>
      </c>
      <c r="F17" s="178"/>
      <c r="G17" s="200" t="s">
        <v>278</v>
      </c>
      <c r="H17" s="177"/>
      <c r="I17" s="177"/>
      <c r="J17" s="178"/>
      <c r="K17" s="196" t="s">
        <v>172</v>
      </c>
      <c r="L17" s="178"/>
      <c r="M17" s="206" t="s">
        <v>279</v>
      </c>
      <c r="N17" s="177"/>
      <c r="O17" s="177"/>
      <c r="P17" s="177"/>
      <c r="Q17" s="178"/>
      <c r="R17" s="35"/>
    </row>
  </sheetData>
  <mergeCells count="52">
    <mergeCell ref="R8:R9"/>
    <mergeCell ref="N10:Q10"/>
    <mergeCell ref="R10:R13"/>
    <mergeCell ref="N11:Q11"/>
    <mergeCell ref="N12:Q12"/>
    <mergeCell ref="M16:Q16"/>
    <mergeCell ref="M17:Q17"/>
    <mergeCell ref="M8:M9"/>
    <mergeCell ref="N8:Q9"/>
    <mergeCell ref="C17:D17"/>
    <mergeCell ref="D7:Q7"/>
    <mergeCell ref="A8:A9"/>
    <mergeCell ref="N13:Q13"/>
    <mergeCell ref="M14:Q14"/>
    <mergeCell ref="M15:Q15"/>
    <mergeCell ref="A15:B15"/>
    <mergeCell ref="G15:J15"/>
    <mergeCell ref="C15:D15"/>
    <mergeCell ref="E15:F15"/>
    <mergeCell ref="N1:Q1"/>
    <mergeCell ref="N2:Q2"/>
    <mergeCell ref="C3:M4"/>
    <mergeCell ref="N3:Q3"/>
    <mergeCell ref="N4:Q4"/>
    <mergeCell ref="A17:B17"/>
    <mergeCell ref="G17:J17"/>
    <mergeCell ref="E17:F17"/>
    <mergeCell ref="A1:B4"/>
    <mergeCell ref="C1:M2"/>
    <mergeCell ref="K8:K9"/>
    <mergeCell ref="L8:L9"/>
    <mergeCell ref="K14:L14"/>
    <mergeCell ref="K15:L15"/>
    <mergeCell ref="K16:L16"/>
    <mergeCell ref="K17:L17"/>
    <mergeCell ref="A5:C5"/>
    <mergeCell ref="D5:Q5"/>
    <mergeCell ref="A6:C6"/>
    <mergeCell ref="D6:Q6"/>
    <mergeCell ref="A7:B7"/>
    <mergeCell ref="A16:B16"/>
    <mergeCell ref="C16:D16"/>
    <mergeCell ref="E16:F16"/>
    <mergeCell ref="G16:J16"/>
    <mergeCell ref="B8:B9"/>
    <mergeCell ref="C8:C9"/>
    <mergeCell ref="A14:B14"/>
    <mergeCell ref="C14:D14"/>
    <mergeCell ref="E14:F14"/>
    <mergeCell ref="D8:E8"/>
    <mergeCell ref="F8:J8"/>
    <mergeCell ref="G14:J14"/>
  </mergeCells>
  <pageMargins left="0.70866141732283472" right="0.70866141732283472" top="0.74803149606299213" bottom="0.74803149606299213" header="0" footer="0"/>
  <pageSetup scale="85" orientation="landscape"/>
  <headerFooter>
    <oddFooter>&amp;CKM4 VIA GIRON – Telefono  6337672 FAX 6809601 www.transitobucaramanga.gov.co</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28"/>
  <sheetViews>
    <sheetView workbookViewId="0"/>
  </sheetViews>
  <sheetFormatPr baseColWidth="10" defaultColWidth="12.625" defaultRowHeight="15" customHeight="1" x14ac:dyDescent="0.2"/>
  <cols>
    <col min="1" max="1" width="6.75" customWidth="1"/>
    <col min="2" max="2" width="15" customWidth="1"/>
    <col min="3" max="3" width="61.5" customWidth="1"/>
    <col min="4" max="4" width="14.375" customWidth="1"/>
    <col min="5" max="5" width="14" customWidth="1"/>
    <col min="6" max="6" width="8.25" customWidth="1"/>
    <col min="7" max="7" width="9.875" customWidth="1"/>
    <col min="8" max="8" width="6.875" hidden="1" customWidth="1"/>
    <col min="9" max="9" width="9.375" hidden="1" customWidth="1"/>
    <col min="10" max="10" width="8" hidden="1" customWidth="1"/>
    <col min="11" max="11" width="7.375" customWidth="1"/>
    <col min="12" max="12" width="7" customWidth="1"/>
    <col min="13" max="13" width="10.75" customWidth="1"/>
    <col min="14" max="16" width="4.5" customWidth="1"/>
    <col min="17" max="17" width="8.75" customWidth="1"/>
    <col min="18" max="18" width="11" customWidth="1"/>
    <col min="19" max="26" width="10.625" customWidth="1"/>
  </cols>
  <sheetData>
    <row r="1" spans="1:18" ht="14.25" customHeight="1" x14ac:dyDescent="0.2">
      <c r="A1" s="223"/>
      <c r="B1" s="171"/>
      <c r="C1" s="224" t="s">
        <v>62</v>
      </c>
      <c r="D1" s="175"/>
      <c r="E1" s="175"/>
      <c r="F1" s="175"/>
      <c r="G1" s="175"/>
      <c r="H1" s="175"/>
      <c r="I1" s="175"/>
      <c r="J1" s="175"/>
      <c r="K1" s="175"/>
      <c r="L1" s="175"/>
      <c r="M1" s="171"/>
      <c r="N1" s="225" t="s">
        <v>63</v>
      </c>
      <c r="O1" s="177"/>
      <c r="P1" s="177"/>
      <c r="Q1" s="178"/>
      <c r="R1" s="35"/>
    </row>
    <row r="2" spans="1:18" ht="14.25" customHeight="1" x14ac:dyDescent="0.2">
      <c r="A2" s="172"/>
      <c r="B2" s="173"/>
      <c r="C2" s="174"/>
      <c r="D2" s="152"/>
      <c r="E2" s="152"/>
      <c r="F2" s="152"/>
      <c r="G2" s="152"/>
      <c r="H2" s="152"/>
      <c r="I2" s="152"/>
      <c r="J2" s="152"/>
      <c r="K2" s="152"/>
      <c r="L2" s="152"/>
      <c r="M2" s="153"/>
      <c r="N2" s="225" t="s">
        <v>64</v>
      </c>
      <c r="O2" s="177"/>
      <c r="P2" s="177"/>
      <c r="Q2" s="178"/>
      <c r="R2" s="35"/>
    </row>
    <row r="3" spans="1:18" ht="12.75" customHeight="1" x14ac:dyDescent="0.2">
      <c r="A3" s="172"/>
      <c r="B3" s="173"/>
      <c r="C3" s="224" t="s">
        <v>65</v>
      </c>
      <c r="D3" s="175"/>
      <c r="E3" s="175"/>
      <c r="F3" s="175"/>
      <c r="G3" s="175"/>
      <c r="H3" s="175"/>
      <c r="I3" s="175"/>
      <c r="J3" s="175"/>
      <c r="K3" s="175"/>
      <c r="L3" s="175"/>
      <c r="M3" s="171"/>
      <c r="N3" s="226" t="s">
        <v>66</v>
      </c>
      <c r="O3" s="177"/>
      <c r="P3" s="177"/>
      <c r="Q3" s="178"/>
      <c r="R3" s="35"/>
    </row>
    <row r="4" spans="1:18" ht="12.75" customHeight="1" x14ac:dyDescent="0.2">
      <c r="A4" s="174"/>
      <c r="B4" s="153"/>
      <c r="C4" s="174"/>
      <c r="D4" s="152"/>
      <c r="E4" s="152"/>
      <c r="F4" s="152"/>
      <c r="G4" s="152"/>
      <c r="H4" s="152"/>
      <c r="I4" s="152"/>
      <c r="J4" s="152"/>
      <c r="K4" s="152"/>
      <c r="L4" s="152"/>
      <c r="M4" s="153"/>
      <c r="N4" s="226" t="s">
        <v>67</v>
      </c>
      <c r="O4" s="177"/>
      <c r="P4" s="177"/>
      <c r="Q4" s="178"/>
      <c r="R4" s="35"/>
    </row>
    <row r="5" spans="1:18" ht="12.75" customHeight="1" x14ac:dyDescent="0.2">
      <c r="A5" s="226" t="s">
        <v>280</v>
      </c>
      <c r="B5" s="177"/>
      <c r="C5" s="178"/>
      <c r="D5" s="227" t="s">
        <v>69</v>
      </c>
      <c r="E5" s="177"/>
      <c r="F5" s="177"/>
      <c r="G5" s="177"/>
      <c r="H5" s="177"/>
      <c r="I5" s="177"/>
      <c r="J5" s="177"/>
      <c r="K5" s="177"/>
      <c r="L5" s="177"/>
      <c r="M5" s="177"/>
      <c r="N5" s="177"/>
      <c r="O5" s="177"/>
      <c r="P5" s="177"/>
      <c r="Q5" s="178"/>
      <c r="R5" s="35"/>
    </row>
    <row r="6" spans="1:18" ht="12.75" customHeight="1" x14ac:dyDescent="0.2">
      <c r="A6" s="226" t="s">
        <v>70</v>
      </c>
      <c r="B6" s="177"/>
      <c r="C6" s="178"/>
      <c r="D6" s="227" t="s">
        <v>46</v>
      </c>
      <c r="E6" s="177"/>
      <c r="F6" s="177"/>
      <c r="G6" s="177"/>
      <c r="H6" s="177"/>
      <c r="I6" s="177"/>
      <c r="J6" s="177"/>
      <c r="K6" s="177"/>
      <c r="L6" s="177"/>
      <c r="M6" s="177"/>
      <c r="N6" s="177"/>
      <c r="O6" s="177"/>
      <c r="P6" s="177"/>
      <c r="Q6" s="178"/>
      <c r="R6" s="35"/>
    </row>
    <row r="7" spans="1:18" ht="14.25" customHeight="1" x14ac:dyDescent="0.2">
      <c r="A7" s="227" t="s">
        <v>175</v>
      </c>
      <c r="B7" s="178"/>
      <c r="C7" s="54" t="s">
        <v>176</v>
      </c>
      <c r="D7" s="225" t="s">
        <v>281</v>
      </c>
      <c r="E7" s="177"/>
      <c r="F7" s="177"/>
      <c r="G7" s="177"/>
      <c r="H7" s="177"/>
      <c r="I7" s="177"/>
      <c r="J7" s="177"/>
      <c r="K7" s="177"/>
      <c r="L7" s="177"/>
      <c r="M7" s="177"/>
      <c r="N7" s="177"/>
      <c r="O7" s="177"/>
      <c r="P7" s="177"/>
      <c r="Q7" s="178"/>
      <c r="R7" s="35"/>
    </row>
    <row r="8" spans="1:18" ht="14.25" customHeight="1" x14ac:dyDescent="0.2">
      <c r="A8" s="182" t="s">
        <v>75</v>
      </c>
      <c r="B8" s="228" t="s">
        <v>76</v>
      </c>
      <c r="C8" s="229" t="s">
        <v>77</v>
      </c>
      <c r="D8" s="222" t="s">
        <v>78</v>
      </c>
      <c r="E8" s="178"/>
      <c r="F8" s="222" t="s">
        <v>79</v>
      </c>
      <c r="G8" s="177"/>
      <c r="H8" s="177"/>
      <c r="I8" s="177"/>
      <c r="J8" s="178"/>
      <c r="K8" s="209" t="s">
        <v>80</v>
      </c>
      <c r="L8" s="221" t="s">
        <v>81</v>
      </c>
      <c r="M8" s="209" t="s">
        <v>82</v>
      </c>
      <c r="N8" s="224" t="s">
        <v>83</v>
      </c>
      <c r="O8" s="175"/>
      <c r="P8" s="175"/>
      <c r="Q8" s="171"/>
      <c r="R8" s="198" t="s">
        <v>74</v>
      </c>
    </row>
    <row r="9" spans="1:18" ht="12.75" customHeight="1" x14ac:dyDescent="0.2">
      <c r="A9" s="145"/>
      <c r="B9" s="145"/>
      <c r="C9" s="145"/>
      <c r="D9" s="55" t="s">
        <v>84</v>
      </c>
      <c r="E9" s="55" t="s">
        <v>85</v>
      </c>
      <c r="F9" s="55" t="s">
        <v>86</v>
      </c>
      <c r="G9" s="55" t="s">
        <v>87</v>
      </c>
      <c r="H9" s="55" t="s">
        <v>88</v>
      </c>
      <c r="I9" s="56" t="s">
        <v>89</v>
      </c>
      <c r="J9" s="55" t="s">
        <v>90</v>
      </c>
      <c r="K9" s="145"/>
      <c r="L9" s="145"/>
      <c r="M9" s="145"/>
      <c r="N9" s="174"/>
      <c r="O9" s="152"/>
      <c r="P9" s="152"/>
      <c r="Q9" s="153"/>
      <c r="R9" s="145"/>
    </row>
    <row r="10" spans="1:18" ht="24.75" customHeight="1" x14ac:dyDescent="0.2">
      <c r="A10" s="55">
        <v>1</v>
      </c>
      <c r="B10" s="57" t="s">
        <v>47</v>
      </c>
      <c r="C10" s="58" t="s">
        <v>282</v>
      </c>
      <c r="D10" s="59">
        <v>43831</v>
      </c>
      <c r="E10" s="59">
        <v>43852</v>
      </c>
      <c r="F10" s="221">
        <v>1</v>
      </c>
      <c r="G10" s="55">
        <v>1</v>
      </c>
      <c r="H10" s="55"/>
      <c r="I10" s="60"/>
      <c r="J10" s="55"/>
      <c r="K10" s="55">
        <v>200</v>
      </c>
      <c r="L10" s="55"/>
      <c r="M10" s="55" t="s">
        <v>179</v>
      </c>
      <c r="N10" s="222" t="s">
        <v>283</v>
      </c>
      <c r="O10" s="177"/>
      <c r="P10" s="177"/>
      <c r="Q10" s="178"/>
      <c r="R10" s="182" t="s">
        <v>284</v>
      </c>
    </row>
    <row r="11" spans="1:18" ht="24.75" customHeight="1" x14ac:dyDescent="0.2">
      <c r="A11" s="55">
        <v>2</v>
      </c>
      <c r="B11" s="61" t="s">
        <v>47</v>
      </c>
      <c r="C11" s="58" t="s">
        <v>285</v>
      </c>
      <c r="D11" s="59">
        <v>43855</v>
      </c>
      <c r="E11" s="59">
        <v>43859</v>
      </c>
      <c r="F11" s="159"/>
      <c r="G11" s="55">
        <v>2</v>
      </c>
      <c r="H11" s="55"/>
      <c r="I11" s="56"/>
      <c r="J11" s="55"/>
      <c r="K11" s="55">
        <v>199</v>
      </c>
      <c r="L11" s="55"/>
      <c r="M11" s="62" t="s">
        <v>179</v>
      </c>
      <c r="N11" s="181" t="s">
        <v>283</v>
      </c>
      <c r="O11" s="177"/>
      <c r="P11" s="177"/>
      <c r="Q11" s="178"/>
      <c r="R11" s="159"/>
    </row>
    <row r="12" spans="1:18" ht="24.75" customHeight="1" x14ac:dyDescent="0.2">
      <c r="A12" s="55">
        <v>3</v>
      </c>
      <c r="B12" s="61" t="s">
        <v>47</v>
      </c>
      <c r="C12" s="58" t="s">
        <v>286</v>
      </c>
      <c r="D12" s="59">
        <v>43861</v>
      </c>
      <c r="E12" s="59">
        <v>43863</v>
      </c>
      <c r="F12" s="159"/>
      <c r="G12" s="55">
        <v>3</v>
      </c>
      <c r="H12" s="55"/>
      <c r="I12" s="56"/>
      <c r="J12" s="55"/>
      <c r="K12" s="55">
        <v>189</v>
      </c>
      <c r="L12" s="55"/>
      <c r="M12" s="62" t="s">
        <v>179</v>
      </c>
      <c r="N12" s="181" t="s">
        <v>283</v>
      </c>
      <c r="O12" s="177"/>
      <c r="P12" s="177"/>
      <c r="Q12" s="178"/>
      <c r="R12" s="159"/>
    </row>
    <row r="13" spans="1:18" ht="24.75" customHeight="1" x14ac:dyDescent="0.2">
      <c r="A13" s="55">
        <v>4</v>
      </c>
      <c r="B13" s="61" t="s">
        <v>47</v>
      </c>
      <c r="C13" s="58" t="s">
        <v>287</v>
      </c>
      <c r="D13" s="59">
        <v>43863</v>
      </c>
      <c r="E13" s="59">
        <v>43878</v>
      </c>
      <c r="F13" s="159"/>
      <c r="G13" s="55">
        <v>4</v>
      </c>
      <c r="H13" s="55"/>
      <c r="I13" s="56"/>
      <c r="J13" s="55"/>
      <c r="K13" s="55">
        <v>240</v>
      </c>
      <c r="L13" s="55"/>
      <c r="M13" s="62" t="s">
        <v>179</v>
      </c>
      <c r="N13" s="181" t="s">
        <v>283</v>
      </c>
      <c r="O13" s="177"/>
      <c r="P13" s="177"/>
      <c r="Q13" s="178"/>
      <c r="R13" s="159"/>
    </row>
    <row r="14" spans="1:18" ht="24.75" customHeight="1" x14ac:dyDescent="0.2">
      <c r="A14" s="55">
        <v>5</v>
      </c>
      <c r="B14" s="61" t="s">
        <v>47</v>
      </c>
      <c r="C14" s="58" t="s">
        <v>288</v>
      </c>
      <c r="D14" s="59">
        <v>43900</v>
      </c>
      <c r="E14" s="59">
        <v>43937</v>
      </c>
      <c r="F14" s="145"/>
      <c r="G14" s="55">
        <v>5</v>
      </c>
      <c r="H14" s="55"/>
      <c r="I14" s="56"/>
      <c r="J14" s="55"/>
      <c r="K14" s="55">
        <v>200</v>
      </c>
      <c r="L14" s="55"/>
      <c r="M14" s="62" t="s">
        <v>179</v>
      </c>
      <c r="N14" s="181" t="s">
        <v>283</v>
      </c>
      <c r="O14" s="177"/>
      <c r="P14" s="177"/>
      <c r="Q14" s="178"/>
      <c r="R14" s="145"/>
    </row>
    <row r="15" spans="1:18" ht="24.75" customHeight="1" x14ac:dyDescent="0.2">
      <c r="A15" s="55">
        <v>6</v>
      </c>
      <c r="B15" s="61" t="s">
        <v>289</v>
      </c>
      <c r="C15" s="58" t="s">
        <v>290</v>
      </c>
      <c r="D15" s="59">
        <v>43944</v>
      </c>
      <c r="E15" s="59">
        <v>43973</v>
      </c>
      <c r="F15" s="221">
        <v>2</v>
      </c>
      <c r="G15" s="55">
        <v>1</v>
      </c>
      <c r="H15" s="55"/>
      <c r="I15" s="56"/>
      <c r="J15" s="55"/>
      <c r="K15" s="55">
        <v>261</v>
      </c>
      <c r="L15" s="55"/>
      <c r="M15" s="62" t="s">
        <v>179</v>
      </c>
      <c r="N15" s="181" t="s">
        <v>283</v>
      </c>
      <c r="O15" s="177"/>
      <c r="P15" s="177"/>
      <c r="Q15" s="178"/>
      <c r="R15" s="182" t="s">
        <v>291</v>
      </c>
    </row>
    <row r="16" spans="1:18" ht="24.75" customHeight="1" x14ac:dyDescent="0.2">
      <c r="A16" s="55">
        <v>7</v>
      </c>
      <c r="B16" s="61" t="s">
        <v>47</v>
      </c>
      <c r="C16" s="58" t="s">
        <v>292</v>
      </c>
      <c r="D16" s="59">
        <v>43984</v>
      </c>
      <c r="E16" s="59">
        <v>43994</v>
      </c>
      <c r="F16" s="159"/>
      <c r="G16" s="55">
        <v>2</v>
      </c>
      <c r="H16" s="55"/>
      <c r="I16" s="56"/>
      <c r="J16" s="55"/>
      <c r="K16" s="55">
        <v>173</v>
      </c>
      <c r="L16" s="55"/>
      <c r="M16" s="62" t="s">
        <v>179</v>
      </c>
      <c r="N16" s="181" t="s">
        <v>283</v>
      </c>
      <c r="O16" s="177"/>
      <c r="P16" s="177"/>
      <c r="Q16" s="178"/>
      <c r="R16" s="159"/>
    </row>
    <row r="17" spans="1:18" ht="24.75" customHeight="1" x14ac:dyDescent="0.2">
      <c r="A17" s="55">
        <v>8</v>
      </c>
      <c r="B17" s="61" t="s">
        <v>47</v>
      </c>
      <c r="C17" s="58" t="s">
        <v>293</v>
      </c>
      <c r="D17" s="59">
        <v>43996</v>
      </c>
      <c r="E17" s="59">
        <v>44012</v>
      </c>
      <c r="F17" s="159"/>
      <c r="G17" s="55">
        <v>3</v>
      </c>
      <c r="H17" s="55"/>
      <c r="I17" s="56"/>
      <c r="J17" s="55"/>
      <c r="K17" s="55">
        <v>201</v>
      </c>
      <c r="L17" s="55"/>
      <c r="M17" s="62" t="s">
        <v>179</v>
      </c>
      <c r="N17" s="181" t="s">
        <v>283</v>
      </c>
      <c r="O17" s="177"/>
      <c r="P17" s="177"/>
      <c r="Q17" s="178"/>
      <c r="R17" s="159"/>
    </row>
    <row r="18" spans="1:18" ht="24.75" customHeight="1" x14ac:dyDescent="0.2">
      <c r="A18" s="55">
        <v>9</v>
      </c>
      <c r="B18" s="61" t="s">
        <v>47</v>
      </c>
      <c r="C18" s="58" t="s">
        <v>294</v>
      </c>
      <c r="D18" s="59">
        <v>44014</v>
      </c>
      <c r="E18" s="59">
        <v>44028</v>
      </c>
      <c r="F18" s="159"/>
      <c r="G18" s="55">
        <v>4</v>
      </c>
      <c r="H18" s="63"/>
      <c r="I18" s="63"/>
      <c r="J18" s="63"/>
      <c r="K18" s="55">
        <v>213</v>
      </c>
      <c r="L18" s="63"/>
      <c r="M18" s="62" t="s">
        <v>179</v>
      </c>
      <c r="N18" s="181" t="s">
        <v>283</v>
      </c>
      <c r="O18" s="177"/>
      <c r="P18" s="177"/>
      <c r="Q18" s="178"/>
      <c r="R18" s="159"/>
    </row>
    <row r="19" spans="1:18" ht="24.75" customHeight="1" x14ac:dyDescent="0.2">
      <c r="A19" s="55">
        <v>10</v>
      </c>
      <c r="B19" s="61" t="s">
        <v>47</v>
      </c>
      <c r="C19" s="58" t="s">
        <v>295</v>
      </c>
      <c r="D19" s="59">
        <v>44039</v>
      </c>
      <c r="E19" s="59">
        <v>44043</v>
      </c>
      <c r="F19" s="145"/>
      <c r="G19" s="55">
        <v>5</v>
      </c>
      <c r="H19" s="55"/>
      <c r="I19" s="56"/>
      <c r="J19" s="55"/>
      <c r="K19" s="55">
        <v>159</v>
      </c>
      <c r="L19" s="55"/>
      <c r="M19" s="62" t="s">
        <v>179</v>
      </c>
      <c r="N19" s="181" t="s">
        <v>283</v>
      </c>
      <c r="O19" s="177"/>
      <c r="P19" s="177"/>
      <c r="Q19" s="178"/>
      <c r="R19" s="145"/>
    </row>
    <row r="20" spans="1:18" ht="24.75" customHeight="1" x14ac:dyDescent="0.2">
      <c r="A20" s="55">
        <v>11</v>
      </c>
      <c r="B20" s="61" t="s">
        <v>47</v>
      </c>
      <c r="C20" s="58" t="s">
        <v>296</v>
      </c>
      <c r="D20" s="59">
        <v>44044</v>
      </c>
      <c r="E20" s="59">
        <v>44051</v>
      </c>
      <c r="F20" s="221">
        <v>3</v>
      </c>
      <c r="G20" s="55">
        <v>1</v>
      </c>
      <c r="H20" s="55"/>
      <c r="I20" s="56"/>
      <c r="J20" s="55"/>
      <c r="K20" s="55">
        <v>173</v>
      </c>
      <c r="L20" s="55"/>
      <c r="M20" s="62" t="s">
        <v>179</v>
      </c>
      <c r="N20" s="181" t="s">
        <v>283</v>
      </c>
      <c r="O20" s="177"/>
      <c r="P20" s="177"/>
      <c r="Q20" s="178"/>
      <c r="R20" s="182" t="s">
        <v>297</v>
      </c>
    </row>
    <row r="21" spans="1:18" ht="24.75" customHeight="1" x14ac:dyDescent="0.2">
      <c r="A21" s="55">
        <v>12</v>
      </c>
      <c r="B21" s="61" t="s">
        <v>47</v>
      </c>
      <c r="C21" s="58" t="s">
        <v>298</v>
      </c>
      <c r="D21" s="59">
        <v>44055</v>
      </c>
      <c r="E21" s="59">
        <v>44074</v>
      </c>
      <c r="F21" s="159"/>
      <c r="G21" s="55">
        <v>2</v>
      </c>
      <c r="H21" s="55"/>
      <c r="I21" s="56"/>
      <c r="J21" s="55"/>
      <c r="K21" s="55">
        <v>191</v>
      </c>
      <c r="L21" s="55"/>
      <c r="M21" s="62" t="s">
        <v>179</v>
      </c>
      <c r="N21" s="181" t="s">
        <v>283</v>
      </c>
      <c r="O21" s="177"/>
      <c r="P21" s="177"/>
      <c r="Q21" s="178"/>
      <c r="R21" s="159"/>
    </row>
    <row r="22" spans="1:18" ht="24.75" customHeight="1" x14ac:dyDescent="0.2">
      <c r="A22" s="55">
        <v>13</v>
      </c>
      <c r="B22" s="61" t="s">
        <v>47</v>
      </c>
      <c r="C22" s="58" t="s">
        <v>299</v>
      </c>
      <c r="D22" s="59" t="s">
        <v>300</v>
      </c>
      <c r="E22" s="59">
        <v>44121</v>
      </c>
      <c r="F22" s="159"/>
      <c r="G22" s="55">
        <v>3</v>
      </c>
      <c r="H22" s="55"/>
      <c r="I22" s="56"/>
      <c r="J22" s="55"/>
      <c r="K22" s="55">
        <v>231</v>
      </c>
      <c r="L22" s="55"/>
      <c r="M22" s="62" t="s">
        <v>179</v>
      </c>
      <c r="N22" s="181" t="s">
        <v>283</v>
      </c>
      <c r="O22" s="177"/>
      <c r="P22" s="177"/>
      <c r="Q22" s="178"/>
      <c r="R22" s="159"/>
    </row>
    <row r="23" spans="1:18" ht="24.75" customHeight="1" x14ac:dyDescent="0.2">
      <c r="A23" s="55">
        <v>14</v>
      </c>
      <c r="B23" s="61" t="s">
        <v>47</v>
      </c>
      <c r="C23" s="58" t="s">
        <v>301</v>
      </c>
      <c r="D23" s="59">
        <v>44123</v>
      </c>
      <c r="E23" s="59">
        <v>44156</v>
      </c>
      <c r="F23" s="159"/>
      <c r="G23" s="55">
        <v>4</v>
      </c>
      <c r="H23" s="55"/>
      <c r="I23" s="56"/>
      <c r="J23" s="55"/>
      <c r="K23" s="55">
        <v>197</v>
      </c>
      <c r="L23" s="55"/>
      <c r="M23" s="62" t="s">
        <v>179</v>
      </c>
      <c r="N23" s="181" t="s">
        <v>283</v>
      </c>
      <c r="O23" s="177"/>
      <c r="P23" s="177"/>
      <c r="Q23" s="178"/>
      <c r="R23" s="159"/>
    </row>
    <row r="24" spans="1:18" ht="24.75" customHeight="1" x14ac:dyDescent="0.2">
      <c r="A24" s="55">
        <v>15</v>
      </c>
      <c r="B24" s="61" t="s">
        <v>47</v>
      </c>
      <c r="C24" s="58" t="s">
        <v>302</v>
      </c>
      <c r="D24" s="59">
        <v>44157</v>
      </c>
      <c r="E24" s="59">
        <v>44187</v>
      </c>
      <c r="F24" s="145"/>
      <c r="G24" s="55">
        <v>5</v>
      </c>
      <c r="H24" s="55"/>
      <c r="I24" s="56"/>
      <c r="J24" s="55"/>
      <c r="K24" s="55">
        <v>213</v>
      </c>
      <c r="L24" s="55"/>
      <c r="M24" s="62" t="s">
        <v>179</v>
      </c>
      <c r="N24" s="181" t="s">
        <v>283</v>
      </c>
      <c r="O24" s="177"/>
      <c r="P24" s="177"/>
      <c r="Q24" s="178"/>
      <c r="R24" s="145"/>
    </row>
    <row r="25" spans="1:18" ht="24.75" customHeight="1" x14ac:dyDescent="0.2">
      <c r="A25" s="220" t="s">
        <v>160</v>
      </c>
      <c r="B25" s="213"/>
      <c r="C25" s="64" t="s">
        <v>303</v>
      </c>
      <c r="D25" s="65" t="s">
        <v>162</v>
      </c>
      <c r="E25" s="212" t="s">
        <v>184</v>
      </c>
      <c r="F25" s="213"/>
      <c r="G25" s="66" t="s">
        <v>162</v>
      </c>
      <c r="H25" s="66" t="s">
        <v>162</v>
      </c>
      <c r="I25" s="66" t="s">
        <v>162</v>
      </c>
      <c r="J25" s="67" t="s">
        <v>162</v>
      </c>
      <c r="K25" s="230" t="s">
        <v>304</v>
      </c>
      <c r="L25" s="231"/>
      <c r="M25" s="231"/>
      <c r="N25" s="231"/>
      <c r="O25" s="231"/>
      <c r="P25" s="231"/>
      <c r="Q25" s="232"/>
      <c r="R25" s="35"/>
    </row>
    <row r="26" spans="1:18" ht="24.75" customHeight="1" x14ac:dyDescent="0.2">
      <c r="A26" s="216" t="s">
        <v>166</v>
      </c>
      <c r="B26" s="178"/>
      <c r="C26" s="68" t="s">
        <v>305</v>
      </c>
      <c r="D26" s="69" t="s">
        <v>166</v>
      </c>
      <c r="E26" s="214" t="s">
        <v>306</v>
      </c>
      <c r="F26" s="215"/>
      <c r="G26" s="70" t="s">
        <v>166</v>
      </c>
      <c r="H26" s="70" t="s">
        <v>166</v>
      </c>
      <c r="I26" s="70" t="s">
        <v>166</v>
      </c>
      <c r="J26" s="70" t="s">
        <v>166</v>
      </c>
      <c r="K26" s="233" t="s">
        <v>307</v>
      </c>
      <c r="L26" s="234"/>
      <c r="M26" s="234"/>
      <c r="N26" s="234"/>
      <c r="O26" s="234"/>
      <c r="P26" s="234"/>
      <c r="Q26" s="235"/>
      <c r="R26" s="35"/>
    </row>
    <row r="27" spans="1:18" ht="24.75" customHeight="1" x14ac:dyDescent="0.2">
      <c r="A27" s="216" t="s">
        <v>171</v>
      </c>
      <c r="B27" s="178"/>
      <c r="C27" s="53"/>
      <c r="D27" s="71" t="s">
        <v>171</v>
      </c>
      <c r="E27" s="217"/>
      <c r="F27" s="153"/>
      <c r="G27" s="71" t="s">
        <v>171</v>
      </c>
      <c r="H27" s="71" t="s">
        <v>171</v>
      </c>
      <c r="I27" s="71" t="s">
        <v>171</v>
      </c>
      <c r="J27" s="71" t="s">
        <v>171</v>
      </c>
      <c r="K27" s="217"/>
      <c r="L27" s="152"/>
      <c r="M27" s="152"/>
      <c r="N27" s="152"/>
      <c r="O27" s="152"/>
      <c r="P27" s="152"/>
      <c r="Q27" s="236"/>
      <c r="R27" s="35"/>
    </row>
    <row r="28" spans="1:18" ht="21.75" customHeight="1" x14ac:dyDescent="0.2">
      <c r="A28" s="218" t="s">
        <v>189</v>
      </c>
      <c r="B28" s="215"/>
      <c r="C28" s="72" t="s">
        <v>308</v>
      </c>
      <c r="D28" s="70" t="s">
        <v>172</v>
      </c>
      <c r="E28" s="219" t="s">
        <v>308</v>
      </c>
      <c r="F28" s="215"/>
      <c r="G28" s="70" t="s">
        <v>172</v>
      </c>
      <c r="H28" s="70" t="s">
        <v>172</v>
      </c>
      <c r="I28" s="70" t="s">
        <v>172</v>
      </c>
      <c r="J28" s="70" t="s">
        <v>172</v>
      </c>
      <c r="K28" s="214" t="s">
        <v>309</v>
      </c>
      <c r="L28" s="237"/>
      <c r="M28" s="237"/>
      <c r="N28" s="237"/>
      <c r="O28" s="237"/>
      <c r="P28" s="237"/>
      <c r="Q28" s="238"/>
      <c r="R28" s="35"/>
    </row>
  </sheetData>
  <mergeCells count="56">
    <mergeCell ref="R20:R24"/>
    <mergeCell ref="N21:Q21"/>
    <mergeCell ref="N22:Q22"/>
    <mergeCell ref="N23:Q23"/>
    <mergeCell ref="N24:Q24"/>
    <mergeCell ref="K25:Q25"/>
    <mergeCell ref="K26:Q26"/>
    <mergeCell ref="K27:Q27"/>
    <mergeCell ref="K28:Q28"/>
    <mergeCell ref="N19:Q19"/>
    <mergeCell ref="N20:Q20"/>
    <mergeCell ref="N15:Q15"/>
    <mergeCell ref="R15:R19"/>
    <mergeCell ref="N16:Q16"/>
    <mergeCell ref="N17:Q17"/>
    <mergeCell ref="N18:Q18"/>
    <mergeCell ref="R8:R9"/>
    <mergeCell ref="N10:Q10"/>
    <mergeCell ref="R10:R14"/>
    <mergeCell ref="N11:Q11"/>
    <mergeCell ref="N12:Q12"/>
    <mergeCell ref="N13:Q13"/>
    <mergeCell ref="N14:Q14"/>
    <mergeCell ref="K8:K9"/>
    <mergeCell ref="L8:L9"/>
    <mergeCell ref="A5:C5"/>
    <mergeCell ref="D5:Q5"/>
    <mergeCell ref="A6:C6"/>
    <mergeCell ref="D6:Q6"/>
    <mergeCell ref="A7:B7"/>
    <mergeCell ref="D7:Q7"/>
    <mergeCell ref="A8:A9"/>
    <mergeCell ref="M8:M9"/>
    <mergeCell ref="N8:Q9"/>
    <mergeCell ref="B8:B9"/>
    <mergeCell ref="C8:C9"/>
    <mergeCell ref="A1:B4"/>
    <mergeCell ref="C1:M2"/>
    <mergeCell ref="N1:Q1"/>
    <mergeCell ref="N2:Q2"/>
    <mergeCell ref="C3:M4"/>
    <mergeCell ref="N3:Q3"/>
    <mergeCell ref="N4:Q4"/>
    <mergeCell ref="F10:F14"/>
    <mergeCell ref="F15:F19"/>
    <mergeCell ref="F20:F24"/>
    <mergeCell ref="D8:E8"/>
    <mergeCell ref="F8:J8"/>
    <mergeCell ref="E25:F25"/>
    <mergeCell ref="E26:F26"/>
    <mergeCell ref="A27:B27"/>
    <mergeCell ref="E27:F27"/>
    <mergeCell ref="A28:B28"/>
    <mergeCell ref="E28:F28"/>
    <mergeCell ref="A25:B25"/>
    <mergeCell ref="A26:B26"/>
  </mergeCells>
  <pageMargins left="0.25" right="0.25" top="0.75" bottom="0.75" header="0" footer="0"/>
  <pageSetup fitToHeight="0" orientation="landscape"/>
  <headerFooter>
    <oddFooter>&amp;CKM4 VIA GIRON – Telefono  6337672 FAX 6809601 www.transitobucaramanga.gov.co</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39"/>
  <sheetViews>
    <sheetView workbookViewId="0"/>
  </sheetViews>
  <sheetFormatPr baseColWidth="10" defaultColWidth="12.625" defaultRowHeight="15" customHeight="1" x14ac:dyDescent="0.2"/>
  <cols>
    <col min="1" max="1" width="6.75" customWidth="1"/>
    <col min="2" max="2" width="7.125" customWidth="1"/>
    <col min="3" max="3" width="33.5" customWidth="1"/>
    <col min="4"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18" width="11" customWidth="1"/>
    <col min="19" max="26" width="10.625" customWidth="1"/>
  </cols>
  <sheetData>
    <row r="1" spans="1:18" ht="29.25" customHeight="1" x14ac:dyDescent="0.2">
      <c r="A1" s="190"/>
      <c r="B1" s="171"/>
      <c r="C1" s="191" t="s">
        <v>62</v>
      </c>
      <c r="D1" s="175"/>
      <c r="E1" s="175"/>
      <c r="F1" s="175"/>
      <c r="G1" s="175"/>
      <c r="H1" s="175"/>
      <c r="I1" s="175"/>
      <c r="J1" s="175"/>
      <c r="K1" s="175"/>
      <c r="L1" s="175"/>
      <c r="M1" s="171"/>
      <c r="N1" s="192" t="s">
        <v>63</v>
      </c>
      <c r="O1" s="177"/>
      <c r="P1" s="177"/>
      <c r="Q1" s="178"/>
      <c r="R1" s="48"/>
    </row>
    <row r="2" spans="1:18" ht="33" customHeight="1" x14ac:dyDescent="0.2">
      <c r="A2" s="172"/>
      <c r="B2" s="173"/>
      <c r="C2" s="174"/>
      <c r="D2" s="152"/>
      <c r="E2" s="152"/>
      <c r="F2" s="152"/>
      <c r="G2" s="152"/>
      <c r="H2" s="152"/>
      <c r="I2" s="152"/>
      <c r="J2" s="152"/>
      <c r="K2" s="152"/>
      <c r="L2" s="152"/>
      <c r="M2" s="153"/>
      <c r="N2" s="192" t="s">
        <v>64</v>
      </c>
      <c r="O2" s="177"/>
      <c r="P2" s="177"/>
      <c r="Q2" s="178"/>
      <c r="R2" s="48"/>
    </row>
    <row r="3" spans="1:18" ht="13.5" customHeight="1" x14ac:dyDescent="0.2">
      <c r="A3" s="172"/>
      <c r="B3" s="173"/>
      <c r="C3" s="191" t="s">
        <v>65</v>
      </c>
      <c r="D3" s="175"/>
      <c r="E3" s="175"/>
      <c r="F3" s="175"/>
      <c r="G3" s="175"/>
      <c r="H3" s="175"/>
      <c r="I3" s="175"/>
      <c r="J3" s="175"/>
      <c r="K3" s="175"/>
      <c r="L3" s="175"/>
      <c r="M3" s="171"/>
      <c r="N3" s="193" t="s">
        <v>66</v>
      </c>
      <c r="O3" s="177"/>
      <c r="P3" s="177"/>
      <c r="Q3" s="178"/>
      <c r="R3" s="48"/>
    </row>
    <row r="4" spans="1:18" ht="14.25" customHeight="1" x14ac:dyDescent="0.2">
      <c r="A4" s="174"/>
      <c r="B4" s="153"/>
      <c r="C4" s="174"/>
      <c r="D4" s="152"/>
      <c r="E4" s="152"/>
      <c r="F4" s="152"/>
      <c r="G4" s="152"/>
      <c r="H4" s="152"/>
      <c r="I4" s="152"/>
      <c r="J4" s="152"/>
      <c r="K4" s="152"/>
      <c r="L4" s="152"/>
      <c r="M4" s="153"/>
      <c r="N4" s="193" t="s">
        <v>67</v>
      </c>
      <c r="O4" s="177"/>
      <c r="P4" s="177"/>
      <c r="Q4" s="178"/>
      <c r="R4" s="48"/>
    </row>
    <row r="5" spans="1:18" ht="23.25" customHeight="1" x14ac:dyDescent="0.2">
      <c r="A5" s="196" t="s">
        <v>68</v>
      </c>
      <c r="B5" s="177"/>
      <c r="C5" s="178"/>
      <c r="D5" s="201" t="s">
        <v>69</v>
      </c>
      <c r="E5" s="177"/>
      <c r="F5" s="177"/>
      <c r="G5" s="177"/>
      <c r="H5" s="177"/>
      <c r="I5" s="177"/>
      <c r="J5" s="177"/>
      <c r="K5" s="177"/>
      <c r="L5" s="177"/>
      <c r="M5" s="177"/>
      <c r="N5" s="177"/>
      <c r="O5" s="177"/>
      <c r="P5" s="177"/>
      <c r="Q5" s="178"/>
      <c r="R5" s="48"/>
    </row>
    <row r="6" spans="1:18" ht="16.5" customHeight="1" x14ac:dyDescent="0.2">
      <c r="A6" s="196" t="s">
        <v>70</v>
      </c>
      <c r="B6" s="177"/>
      <c r="C6" s="178"/>
      <c r="D6" s="200" t="s">
        <v>310</v>
      </c>
      <c r="E6" s="177"/>
      <c r="F6" s="177"/>
      <c r="G6" s="177"/>
      <c r="H6" s="177"/>
      <c r="I6" s="177"/>
      <c r="J6" s="177"/>
      <c r="K6" s="177"/>
      <c r="L6" s="177"/>
      <c r="M6" s="177"/>
      <c r="N6" s="177"/>
      <c r="O6" s="177"/>
      <c r="P6" s="177"/>
      <c r="Q6" s="178"/>
      <c r="R6" s="48"/>
    </row>
    <row r="7" spans="1:18" ht="28.5" customHeight="1" x14ac:dyDescent="0.2">
      <c r="A7" s="200" t="s">
        <v>175</v>
      </c>
      <c r="B7" s="178"/>
      <c r="C7" s="73" t="s">
        <v>311</v>
      </c>
      <c r="D7" s="202" t="s">
        <v>312</v>
      </c>
      <c r="E7" s="177"/>
      <c r="F7" s="177"/>
      <c r="G7" s="177"/>
      <c r="H7" s="177"/>
      <c r="I7" s="177"/>
      <c r="J7" s="177"/>
      <c r="K7" s="177"/>
      <c r="L7" s="177"/>
      <c r="M7" s="177"/>
      <c r="N7" s="177"/>
      <c r="O7" s="177"/>
      <c r="P7" s="177"/>
      <c r="Q7" s="178"/>
      <c r="R7" s="48"/>
    </row>
    <row r="8" spans="1:18" ht="28.5" customHeight="1" x14ac:dyDescent="0.2">
      <c r="A8" s="195" t="s">
        <v>75</v>
      </c>
      <c r="B8" s="150" t="s">
        <v>76</v>
      </c>
      <c r="C8" s="195" t="s">
        <v>77</v>
      </c>
      <c r="D8" s="194" t="s">
        <v>78</v>
      </c>
      <c r="E8" s="178"/>
      <c r="F8" s="194" t="s">
        <v>79</v>
      </c>
      <c r="G8" s="177"/>
      <c r="H8" s="177"/>
      <c r="I8" s="177"/>
      <c r="J8" s="178"/>
      <c r="K8" s="195" t="s">
        <v>80</v>
      </c>
      <c r="L8" s="150" t="s">
        <v>81</v>
      </c>
      <c r="M8" s="195" t="s">
        <v>82</v>
      </c>
      <c r="N8" s="197" t="s">
        <v>83</v>
      </c>
      <c r="O8" s="175"/>
      <c r="P8" s="175"/>
      <c r="Q8" s="171"/>
      <c r="R8" s="195" t="s">
        <v>74</v>
      </c>
    </row>
    <row r="9" spans="1:18" ht="18.75" customHeight="1" x14ac:dyDescent="0.2">
      <c r="A9" s="145"/>
      <c r="B9" s="145"/>
      <c r="C9" s="145"/>
      <c r="D9" s="15" t="s">
        <v>84</v>
      </c>
      <c r="E9" s="15" t="s">
        <v>85</v>
      </c>
      <c r="F9" s="15" t="s">
        <v>86</v>
      </c>
      <c r="G9" s="15" t="s">
        <v>87</v>
      </c>
      <c r="H9" s="15" t="s">
        <v>88</v>
      </c>
      <c r="I9" s="15" t="s">
        <v>89</v>
      </c>
      <c r="J9" s="15" t="s">
        <v>90</v>
      </c>
      <c r="K9" s="145"/>
      <c r="L9" s="145"/>
      <c r="M9" s="145"/>
      <c r="N9" s="174"/>
      <c r="O9" s="152"/>
      <c r="P9" s="152"/>
      <c r="Q9" s="153"/>
      <c r="R9" s="145"/>
    </row>
    <row r="10" spans="1:18" ht="30.75" customHeight="1" x14ac:dyDescent="0.2">
      <c r="A10" s="15">
        <v>1</v>
      </c>
      <c r="B10" s="15" t="s">
        <v>50</v>
      </c>
      <c r="C10" s="39" t="s">
        <v>313</v>
      </c>
      <c r="D10" s="47">
        <v>43551</v>
      </c>
      <c r="E10" s="47">
        <v>43655</v>
      </c>
      <c r="F10" s="15">
        <v>1</v>
      </c>
      <c r="G10" s="15">
        <v>1</v>
      </c>
      <c r="H10" s="15"/>
      <c r="I10" s="15"/>
      <c r="J10" s="15"/>
      <c r="K10" s="15">
        <v>214</v>
      </c>
      <c r="L10" s="15" t="s">
        <v>92</v>
      </c>
      <c r="M10" s="15" t="s">
        <v>314</v>
      </c>
      <c r="N10" s="200"/>
      <c r="O10" s="177"/>
      <c r="P10" s="177"/>
      <c r="Q10" s="178"/>
      <c r="R10" s="195" t="s">
        <v>315</v>
      </c>
    </row>
    <row r="11" spans="1:18" ht="31.5" customHeight="1" x14ac:dyDescent="0.2">
      <c r="A11" s="15">
        <v>2</v>
      </c>
      <c r="B11" s="15" t="s">
        <v>50</v>
      </c>
      <c r="C11" s="39" t="s">
        <v>316</v>
      </c>
      <c r="D11" s="47">
        <v>43435</v>
      </c>
      <c r="E11" s="47">
        <v>43677</v>
      </c>
      <c r="F11" s="15"/>
      <c r="G11" s="15">
        <v>2</v>
      </c>
      <c r="H11" s="15"/>
      <c r="I11" s="15"/>
      <c r="J11" s="15"/>
      <c r="K11" s="15">
        <v>141</v>
      </c>
      <c r="L11" s="15" t="s">
        <v>92</v>
      </c>
      <c r="M11" s="15" t="s">
        <v>314</v>
      </c>
      <c r="N11" s="200"/>
      <c r="O11" s="177"/>
      <c r="P11" s="177"/>
      <c r="Q11" s="178"/>
      <c r="R11" s="159"/>
    </row>
    <row r="12" spans="1:18" ht="25.5" customHeight="1" x14ac:dyDescent="0.2">
      <c r="A12" s="15">
        <v>3</v>
      </c>
      <c r="B12" s="15" t="s">
        <v>50</v>
      </c>
      <c r="C12" s="39" t="s">
        <v>317</v>
      </c>
      <c r="D12" s="47">
        <v>43510</v>
      </c>
      <c r="E12" s="47">
        <v>43809</v>
      </c>
      <c r="F12" s="15"/>
      <c r="G12" s="15">
        <v>3</v>
      </c>
      <c r="H12" s="15"/>
      <c r="I12" s="15"/>
      <c r="J12" s="15"/>
      <c r="K12" s="15">
        <v>201</v>
      </c>
      <c r="L12" s="15" t="s">
        <v>92</v>
      </c>
      <c r="M12" s="15" t="s">
        <v>314</v>
      </c>
      <c r="N12" s="200"/>
      <c r="O12" s="177"/>
      <c r="P12" s="177"/>
      <c r="Q12" s="178"/>
      <c r="R12" s="159"/>
    </row>
    <row r="13" spans="1:18" ht="30" customHeight="1" x14ac:dyDescent="0.2">
      <c r="A13" s="15">
        <v>4</v>
      </c>
      <c r="B13" s="15" t="s">
        <v>50</v>
      </c>
      <c r="C13" s="39" t="s">
        <v>318</v>
      </c>
      <c r="D13" s="47">
        <v>43516</v>
      </c>
      <c r="E13" s="47">
        <v>43810</v>
      </c>
      <c r="F13" s="15"/>
      <c r="G13" s="15">
        <v>4</v>
      </c>
      <c r="H13" s="15"/>
      <c r="I13" s="15"/>
      <c r="J13" s="15"/>
      <c r="K13" s="15">
        <v>279</v>
      </c>
      <c r="L13" s="15" t="s">
        <v>92</v>
      </c>
      <c r="M13" s="15" t="s">
        <v>314</v>
      </c>
      <c r="N13" s="194"/>
      <c r="O13" s="177"/>
      <c r="P13" s="177"/>
      <c r="Q13" s="178"/>
      <c r="R13" s="159"/>
    </row>
    <row r="14" spans="1:18" ht="30" customHeight="1" x14ac:dyDescent="0.2">
      <c r="A14" s="15">
        <v>5</v>
      </c>
      <c r="B14" s="15" t="s">
        <v>50</v>
      </c>
      <c r="C14" s="39" t="s">
        <v>319</v>
      </c>
      <c r="D14" s="74">
        <v>43516</v>
      </c>
      <c r="E14" s="74">
        <v>43725</v>
      </c>
      <c r="F14" s="15"/>
      <c r="G14" s="15">
        <v>5</v>
      </c>
      <c r="H14" s="15"/>
      <c r="I14" s="15"/>
      <c r="J14" s="15"/>
      <c r="K14" s="15">
        <v>180</v>
      </c>
      <c r="L14" s="15" t="s">
        <v>92</v>
      </c>
      <c r="M14" s="15" t="s">
        <v>314</v>
      </c>
      <c r="N14" s="194"/>
      <c r="O14" s="177"/>
      <c r="P14" s="177"/>
      <c r="Q14" s="178"/>
      <c r="R14" s="159"/>
    </row>
    <row r="15" spans="1:18" ht="30" customHeight="1" x14ac:dyDescent="0.2">
      <c r="A15" s="15">
        <v>6</v>
      </c>
      <c r="B15" s="15" t="s">
        <v>50</v>
      </c>
      <c r="C15" s="39" t="s">
        <v>320</v>
      </c>
      <c r="D15" s="47">
        <v>43557</v>
      </c>
      <c r="E15" s="47">
        <v>43798</v>
      </c>
      <c r="F15" s="15">
        <v>2</v>
      </c>
      <c r="G15" s="15">
        <v>1</v>
      </c>
      <c r="H15" s="15"/>
      <c r="I15" s="15"/>
      <c r="J15" s="15"/>
      <c r="K15" s="15">
        <v>149</v>
      </c>
      <c r="L15" s="15" t="s">
        <v>92</v>
      </c>
      <c r="M15" s="15" t="s">
        <v>314</v>
      </c>
      <c r="N15" s="194"/>
      <c r="O15" s="177"/>
      <c r="P15" s="177"/>
      <c r="Q15" s="178"/>
      <c r="R15" s="159"/>
    </row>
    <row r="16" spans="1:18" ht="30" customHeight="1" x14ac:dyDescent="0.2">
      <c r="A16" s="15">
        <v>7</v>
      </c>
      <c r="B16" s="15" t="s">
        <v>50</v>
      </c>
      <c r="C16" s="39" t="s">
        <v>321</v>
      </c>
      <c r="D16" s="47">
        <v>43710</v>
      </c>
      <c r="E16" s="47">
        <v>43749</v>
      </c>
      <c r="F16" s="15"/>
      <c r="G16" s="15">
        <v>2</v>
      </c>
      <c r="H16" s="15"/>
      <c r="I16" s="15"/>
      <c r="J16" s="15"/>
      <c r="K16" s="15">
        <v>180</v>
      </c>
      <c r="L16" s="15" t="s">
        <v>92</v>
      </c>
      <c r="M16" s="15" t="s">
        <v>314</v>
      </c>
      <c r="N16" s="194"/>
      <c r="O16" s="177"/>
      <c r="P16" s="177"/>
      <c r="Q16" s="178"/>
      <c r="R16" s="159"/>
    </row>
    <row r="17" spans="1:18" ht="30" customHeight="1" x14ac:dyDescent="0.2">
      <c r="A17" s="15">
        <v>8</v>
      </c>
      <c r="B17" s="15" t="s">
        <v>52</v>
      </c>
      <c r="C17" s="39" t="s">
        <v>322</v>
      </c>
      <c r="D17" s="47">
        <v>43544</v>
      </c>
      <c r="E17" s="47">
        <v>43595</v>
      </c>
      <c r="F17" s="15"/>
      <c r="G17" s="15">
        <v>3</v>
      </c>
      <c r="H17" s="15"/>
      <c r="I17" s="15"/>
      <c r="J17" s="15"/>
      <c r="K17" s="15">
        <v>238</v>
      </c>
      <c r="L17" s="15" t="s">
        <v>92</v>
      </c>
      <c r="M17" s="15" t="s">
        <v>314</v>
      </c>
      <c r="N17" s="194"/>
      <c r="O17" s="177"/>
      <c r="P17" s="177"/>
      <c r="Q17" s="178"/>
      <c r="R17" s="159"/>
    </row>
    <row r="18" spans="1:18" ht="34.5" customHeight="1" x14ac:dyDescent="0.2">
      <c r="A18" s="15">
        <v>9</v>
      </c>
      <c r="B18" s="15" t="s">
        <v>52</v>
      </c>
      <c r="C18" s="39" t="s">
        <v>323</v>
      </c>
      <c r="D18" s="47">
        <v>43405</v>
      </c>
      <c r="E18" s="47">
        <v>43860</v>
      </c>
      <c r="F18" s="15"/>
      <c r="G18" s="15">
        <v>4</v>
      </c>
      <c r="H18" s="15"/>
      <c r="I18" s="15"/>
      <c r="J18" s="15"/>
      <c r="K18" s="15">
        <v>109</v>
      </c>
      <c r="L18" s="15" t="s">
        <v>92</v>
      </c>
      <c r="M18" s="15" t="s">
        <v>314</v>
      </c>
      <c r="N18" s="200"/>
      <c r="O18" s="177"/>
      <c r="P18" s="177"/>
      <c r="Q18" s="178"/>
      <c r="R18" s="159"/>
    </row>
    <row r="19" spans="1:18" ht="34.5" customHeight="1" x14ac:dyDescent="0.2">
      <c r="A19" s="15">
        <v>10</v>
      </c>
      <c r="B19" s="15" t="s">
        <v>52</v>
      </c>
      <c r="C19" s="39" t="s">
        <v>323</v>
      </c>
      <c r="D19" s="47">
        <v>43536</v>
      </c>
      <c r="E19" s="47">
        <v>43881</v>
      </c>
      <c r="F19" s="15"/>
      <c r="G19" s="15">
        <v>5</v>
      </c>
      <c r="H19" s="15"/>
      <c r="I19" s="15"/>
      <c r="J19" s="15"/>
      <c r="K19" s="15">
        <v>121</v>
      </c>
      <c r="L19" s="15" t="s">
        <v>92</v>
      </c>
      <c r="M19" s="15" t="s">
        <v>314</v>
      </c>
      <c r="N19" s="36"/>
      <c r="O19" s="239"/>
      <c r="P19" s="177"/>
      <c r="Q19" s="178"/>
      <c r="R19" s="159"/>
    </row>
    <row r="20" spans="1:18" ht="34.5" customHeight="1" x14ac:dyDescent="0.2">
      <c r="A20" s="15">
        <v>11</v>
      </c>
      <c r="B20" s="15" t="s">
        <v>52</v>
      </c>
      <c r="C20" s="39" t="s">
        <v>324</v>
      </c>
      <c r="D20" s="47">
        <v>43668</v>
      </c>
      <c r="E20" s="47">
        <v>43709</v>
      </c>
      <c r="F20" s="15"/>
      <c r="G20" s="15">
        <v>6</v>
      </c>
      <c r="H20" s="15"/>
      <c r="I20" s="15"/>
      <c r="J20" s="15"/>
      <c r="K20" s="15">
        <v>110</v>
      </c>
      <c r="L20" s="15" t="s">
        <v>92</v>
      </c>
      <c r="M20" s="15" t="s">
        <v>314</v>
      </c>
      <c r="N20" s="200"/>
      <c r="O20" s="177"/>
      <c r="P20" s="177"/>
      <c r="Q20" s="178"/>
      <c r="R20" s="159"/>
    </row>
    <row r="21" spans="1:18" ht="34.5" customHeight="1" x14ac:dyDescent="0.2">
      <c r="A21" s="15">
        <v>12</v>
      </c>
      <c r="B21" s="15" t="s">
        <v>52</v>
      </c>
      <c r="C21" s="39" t="s">
        <v>325</v>
      </c>
      <c r="D21" s="47">
        <v>43556</v>
      </c>
      <c r="E21" s="47">
        <v>43817</v>
      </c>
      <c r="F21" s="15">
        <v>3</v>
      </c>
      <c r="G21" s="15">
        <v>1</v>
      </c>
      <c r="H21" s="15"/>
      <c r="I21" s="15"/>
      <c r="J21" s="15"/>
      <c r="K21" s="15">
        <v>200</v>
      </c>
      <c r="L21" s="15" t="s">
        <v>92</v>
      </c>
      <c r="M21" s="15" t="s">
        <v>314</v>
      </c>
      <c r="N21" s="36"/>
      <c r="O21" s="75"/>
      <c r="P21" s="75"/>
      <c r="Q21" s="43"/>
      <c r="R21" s="159"/>
    </row>
    <row r="22" spans="1:18" ht="34.5" customHeight="1" x14ac:dyDescent="0.2">
      <c r="A22" s="15">
        <v>13</v>
      </c>
      <c r="B22" s="15" t="s">
        <v>52</v>
      </c>
      <c r="C22" s="39" t="s">
        <v>326</v>
      </c>
      <c r="D22" s="47">
        <v>43598</v>
      </c>
      <c r="E22" s="47">
        <v>43746</v>
      </c>
      <c r="F22" s="15"/>
      <c r="G22" s="15">
        <v>2</v>
      </c>
      <c r="H22" s="15"/>
      <c r="I22" s="15"/>
      <c r="J22" s="15"/>
      <c r="K22" s="15">
        <v>180</v>
      </c>
      <c r="L22" s="15" t="s">
        <v>92</v>
      </c>
      <c r="M22" s="15" t="s">
        <v>314</v>
      </c>
      <c r="N22" s="36"/>
      <c r="O22" s="75"/>
      <c r="P22" s="75"/>
      <c r="Q22" s="43"/>
      <c r="R22" s="159"/>
    </row>
    <row r="23" spans="1:18" ht="34.5" customHeight="1" x14ac:dyDescent="0.2">
      <c r="A23" s="15">
        <v>14</v>
      </c>
      <c r="B23" s="15" t="s">
        <v>52</v>
      </c>
      <c r="C23" s="39" t="s">
        <v>327</v>
      </c>
      <c r="D23" s="47">
        <v>43746</v>
      </c>
      <c r="E23" s="47">
        <v>43867</v>
      </c>
      <c r="F23" s="15"/>
      <c r="G23" s="15">
        <v>3</v>
      </c>
      <c r="H23" s="15"/>
      <c r="I23" s="15"/>
      <c r="J23" s="15"/>
      <c r="K23" s="15">
        <v>139</v>
      </c>
      <c r="L23" s="15" t="s">
        <v>92</v>
      </c>
      <c r="M23" s="15" t="s">
        <v>314</v>
      </c>
      <c r="N23" s="36"/>
      <c r="O23" s="75"/>
      <c r="P23" s="75"/>
      <c r="Q23" s="43"/>
      <c r="R23" s="159"/>
    </row>
    <row r="24" spans="1:18" ht="34.5" customHeight="1" x14ac:dyDescent="0.2">
      <c r="A24" s="15">
        <v>15</v>
      </c>
      <c r="B24" s="15" t="s">
        <v>52</v>
      </c>
      <c r="C24" s="39" t="s">
        <v>328</v>
      </c>
      <c r="D24" s="47">
        <v>43691</v>
      </c>
      <c r="E24" s="47">
        <v>43704</v>
      </c>
      <c r="F24" s="15"/>
      <c r="G24" s="15">
        <v>4</v>
      </c>
      <c r="H24" s="15"/>
      <c r="I24" s="15"/>
      <c r="J24" s="15"/>
      <c r="K24" s="15">
        <v>210</v>
      </c>
      <c r="L24" s="15" t="s">
        <v>92</v>
      </c>
      <c r="M24" s="15" t="s">
        <v>314</v>
      </c>
      <c r="N24" s="36"/>
      <c r="O24" s="75"/>
      <c r="P24" s="75"/>
      <c r="Q24" s="43"/>
      <c r="R24" s="159"/>
    </row>
    <row r="25" spans="1:18" ht="34.5" customHeight="1" x14ac:dyDescent="0.2">
      <c r="A25" s="15">
        <v>16</v>
      </c>
      <c r="B25" s="15" t="s">
        <v>52</v>
      </c>
      <c r="C25" s="39" t="s">
        <v>329</v>
      </c>
      <c r="D25" s="47">
        <v>43691</v>
      </c>
      <c r="E25" s="47">
        <v>43691</v>
      </c>
      <c r="F25" s="15"/>
      <c r="G25" s="15">
        <v>5</v>
      </c>
      <c r="H25" s="15"/>
      <c r="I25" s="15"/>
      <c r="J25" s="15"/>
      <c r="K25" s="15">
        <v>200</v>
      </c>
      <c r="L25" s="15" t="s">
        <v>92</v>
      </c>
      <c r="M25" s="15" t="s">
        <v>314</v>
      </c>
      <c r="N25" s="36"/>
      <c r="O25" s="75"/>
      <c r="P25" s="75"/>
      <c r="Q25" s="43"/>
      <c r="R25" s="159"/>
    </row>
    <row r="26" spans="1:18" ht="34.5" customHeight="1" x14ac:dyDescent="0.2">
      <c r="A26" s="15">
        <v>17</v>
      </c>
      <c r="B26" s="15" t="s">
        <v>52</v>
      </c>
      <c r="C26" s="39" t="s">
        <v>330</v>
      </c>
      <c r="D26" s="47">
        <v>43691</v>
      </c>
      <c r="E26" s="47">
        <v>43691</v>
      </c>
      <c r="F26" s="15"/>
      <c r="G26" s="15">
        <v>6</v>
      </c>
      <c r="H26" s="15"/>
      <c r="I26" s="15"/>
      <c r="J26" s="15"/>
      <c r="K26" s="15">
        <v>178</v>
      </c>
      <c r="L26" s="15" t="s">
        <v>92</v>
      </c>
      <c r="M26" s="15" t="s">
        <v>314</v>
      </c>
      <c r="N26" s="36"/>
      <c r="O26" s="75"/>
      <c r="P26" s="75"/>
      <c r="Q26" s="43"/>
      <c r="R26" s="159"/>
    </row>
    <row r="27" spans="1:18" ht="34.5" customHeight="1" x14ac:dyDescent="0.2">
      <c r="A27" s="15">
        <v>18</v>
      </c>
      <c r="B27" s="15" t="s">
        <v>52</v>
      </c>
      <c r="C27" s="39" t="s">
        <v>331</v>
      </c>
      <c r="D27" s="47">
        <v>43579</v>
      </c>
      <c r="E27" s="47">
        <v>43672</v>
      </c>
      <c r="F27" s="15">
        <v>4</v>
      </c>
      <c r="G27" s="15">
        <v>1</v>
      </c>
      <c r="H27" s="15"/>
      <c r="I27" s="15"/>
      <c r="J27" s="15"/>
      <c r="K27" s="15">
        <v>200</v>
      </c>
      <c r="L27" s="15" t="s">
        <v>92</v>
      </c>
      <c r="M27" s="15" t="s">
        <v>314</v>
      </c>
      <c r="N27" s="36"/>
      <c r="O27" s="75"/>
      <c r="P27" s="75"/>
      <c r="Q27" s="43"/>
      <c r="R27" s="159"/>
    </row>
    <row r="28" spans="1:18" ht="34.5" customHeight="1" x14ac:dyDescent="0.2">
      <c r="A28" s="15">
        <v>19</v>
      </c>
      <c r="B28" s="15" t="s">
        <v>52</v>
      </c>
      <c r="C28" s="39" t="s">
        <v>332</v>
      </c>
      <c r="D28" s="47">
        <v>43708</v>
      </c>
      <c r="E28" s="47">
        <v>43762</v>
      </c>
      <c r="F28" s="15"/>
      <c r="G28" s="15">
        <v>2</v>
      </c>
      <c r="H28" s="15"/>
      <c r="I28" s="15"/>
      <c r="J28" s="15"/>
      <c r="K28" s="15">
        <v>215</v>
      </c>
      <c r="L28" s="15" t="s">
        <v>92</v>
      </c>
      <c r="M28" s="15" t="s">
        <v>314</v>
      </c>
      <c r="N28" s="36"/>
      <c r="O28" s="75"/>
      <c r="P28" s="75"/>
      <c r="Q28" s="43"/>
      <c r="R28" s="159"/>
    </row>
    <row r="29" spans="1:18" ht="34.5" customHeight="1" x14ac:dyDescent="0.2">
      <c r="A29" s="15">
        <v>20</v>
      </c>
      <c r="B29" s="15" t="s">
        <v>52</v>
      </c>
      <c r="C29" s="39" t="s">
        <v>332</v>
      </c>
      <c r="D29" s="47">
        <v>43490</v>
      </c>
      <c r="E29" s="47">
        <v>43646</v>
      </c>
      <c r="F29" s="15"/>
      <c r="G29" s="15">
        <v>3</v>
      </c>
      <c r="H29" s="15"/>
      <c r="I29" s="15"/>
      <c r="J29" s="15"/>
      <c r="K29" s="15">
        <v>220</v>
      </c>
      <c r="L29" s="15" t="s">
        <v>92</v>
      </c>
      <c r="M29" s="15" t="s">
        <v>314</v>
      </c>
      <c r="N29" s="36"/>
      <c r="O29" s="75"/>
      <c r="P29" s="75"/>
      <c r="Q29" s="43"/>
      <c r="R29" s="159"/>
    </row>
    <row r="30" spans="1:18" ht="34.5" customHeight="1" x14ac:dyDescent="0.2">
      <c r="A30" s="15">
        <v>21</v>
      </c>
      <c r="B30" s="15" t="s">
        <v>52</v>
      </c>
      <c r="C30" s="39" t="s">
        <v>333</v>
      </c>
      <c r="D30" s="47">
        <v>43585</v>
      </c>
      <c r="E30" s="47">
        <v>43657</v>
      </c>
      <c r="F30" s="15"/>
      <c r="G30" s="15">
        <v>4</v>
      </c>
      <c r="H30" s="15"/>
      <c r="I30" s="15"/>
      <c r="J30" s="15"/>
      <c r="K30" s="15">
        <v>245</v>
      </c>
      <c r="L30" s="15" t="s">
        <v>92</v>
      </c>
      <c r="M30" s="15" t="s">
        <v>314</v>
      </c>
      <c r="N30" s="36"/>
      <c r="O30" s="75"/>
      <c r="P30" s="75"/>
      <c r="Q30" s="43"/>
      <c r="R30" s="145"/>
    </row>
    <row r="31" spans="1:18" ht="34.5" customHeight="1" x14ac:dyDescent="0.2">
      <c r="A31" s="15">
        <v>22</v>
      </c>
      <c r="B31" s="15" t="s">
        <v>52</v>
      </c>
      <c r="C31" s="39" t="s">
        <v>334</v>
      </c>
      <c r="D31" s="47">
        <v>43718</v>
      </c>
      <c r="E31" s="47">
        <v>43718</v>
      </c>
      <c r="F31" s="15">
        <v>5</v>
      </c>
      <c r="G31" s="15">
        <v>1</v>
      </c>
      <c r="H31" s="15"/>
      <c r="I31" s="15"/>
      <c r="J31" s="15"/>
      <c r="K31" s="15">
        <v>190</v>
      </c>
      <c r="L31" s="15" t="s">
        <v>92</v>
      </c>
      <c r="M31" s="15" t="s">
        <v>314</v>
      </c>
      <c r="N31" s="36"/>
      <c r="O31" s="75"/>
      <c r="P31" s="75"/>
      <c r="Q31" s="43"/>
      <c r="R31" s="195" t="s">
        <v>335</v>
      </c>
    </row>
    <row r="32" spans="1:18" ht="34.5" customHeight="1" x14ac:dyDescent="0.2">
      <c r="A32" s="15">
        <v>23</v>
      </c>
      <c r="B32" s="15" t="s">
        <v>52</v>
      </c>
      <c r="C32" s="39" t="s">
        <v>336</v>
      </c>
      <c r="D32" s="47">
        <v>43581</v>
      </c>
      <c r="E32" s="47">
        <v>43865</v>
      </c>
      <c r="F32" s="15"/>
      <c r="G32" s="15">
        <v>2</v>
      </c>
      <c r="H32" s="15"/>
      <c r="I32" s="15"/>
      <c r="J32" s="15"/>
      <c r="K32" s="15">
        <v>200</v>
      </c>
      <c r="L32" s="15" t="s">
        <v>92</v>
      </c>
      <c r="M32" s="15" t="s">
        <v>314</v>
      </c>
      <c r="N32" s="36"/>
      <c r="O32" s="75"/>
      <c r="P32" s="75"/>
      <c r="Q32" s="43"/>
      <c r="R32" s="159"/>
    </row>
    <row r="33" spans="1:18" ht="34.5" customHeight="1" x14ac:dyDescent="0.2">
      <c r="A33" s="15">
        <v>24</v>
      </c>
      <c r="B33" s="15" t="s">
        <v>52</v>
      </c>
      <c r="C33" s="39" t="s">
        <v>337</v>
      </c>
      <c r="D33" s="47">
        <v>43671</v>
      </c>
      <c r="E33" s="47">
        <v>43885</v>
      </c>
      <c r="F33" s="15"/>
      <c r="G33" s="15">
        <v>3</v>
      </c>
      <c r="H33" s="15"/>
      <c r="I33" s="15"/>
      <c r="J33" s="15"/>
      <c r="K33" s="15">
        <v>210</v>
      </c>
      <c r="L33" s="15" t="s">
        <v>92</v>
      </c>
      <c r="M33" s="15" t="s">
        <v>314</v>
      </c>
      <c r="N33" s="36"/>
      <c r="O33" s="75"/>
      <c r="P33" s="75"/>
      <c r="Q33" s="43"/>
      <c r="R33" s="159"/>
    </row>
    <row r="34" spans="1:18" ht="34.5" customHeight="1" x14ac:dyDescent="0.2">
      <c r="A34" s="15">
        <v>25</v>
      </c>
      <c r="B34" s="15" t="s">
        <v>52</v>
      </c>
      <c r="C34" s="39" t="s">
        <v>337</v>
      </c>
      <c r="D34" s="47">
        <v>43682</v>
      </c>
      <c r="E34" s="47">
        <v>43763</v>
      </c>
      <c r="F34" s="15"/>
      <c r="G34" s="15">
        <v>4</v>
      </c>
      <c r="H34" s="15"/>
      <c r="I34" s="15"/>
      <c r="J34" s="15"/>
      <c r="K34" s="15">
        <v>200</v>
      </c>
      <c r="L34" s="15" t="s">
        <v>92</v>
      </c>
      <c r="M34" s="15" t="s">
        <v>314</v>
      </c>
      <c r="N34" s="36"/>
      <c r="O34" s="75"/>
      <c r="P34" s="75"/>
      <c r="Q34" s="43"/>
      <c r="R34" s="159"/>
    </row>
    <row r="35" spans="1:18" ht="34.5" customHeight="1" x14ac:dyDescent="0.2">
      <c r="A35" s="15">
        <v>26</v>
      </c>
      <c r="B35" s="15" t="s">
        <v>52</v>
      </c>
      <c r="C35" s="39" t="s">
        <v>337</v>
      </c>
      <c r="D35" s="47">
        <v>43585</v>
      </c>
      <c r="E35" s="47">
        <v>43585</v>
      </c>
      <c r="F35" s="15"/>
      <c r="G35" s="15">
        <v>5</v>
      </c>
      <c r="H35" s="15"/>
      <c r="I35" s="15"/>
      <c r="J35" s="15"/>
      <c r="K35" s="15">
        <v>200</v>
      </c>
      <c r="L35" s="15" t="s">
        <v>92</v>
      </c>
      <c r="M35" s="15" t="s">
        <v>314</v>
      </c>
      <c r="N35" s="36"/>
      <c r="O35" s="75"/>
      <c r="P35" s="75"/>
      <c r="Q35" s="43"/>
      <c r="R35" s="145"/>
    </row>
    <row r="36" spans="1:18" ht="13.5" customHeight="1" x14ac:dyDescent="0.2">
      <c r="A36" s="196" t="s">
        <v>160</v>
      </c>
      <c r="B36" s="178"/>
      <c r="C36" s="206" t="s">
        <v>338</v>
      </c>
      <c r="D36" s="178"/>
      <c r="E36" s="196" t="s">
        <v>162</v>
      </c>
      <c r="F36" s="178"/>
      <c r="G36" s="200" t="s">
        <v>184</v>
      </c>
      <c r="H36" s="177"/>
      <c r="I36" s="177"/>
      <c r="J36" s="178"/>
      <c r="K36" s="196" t="s">
        <v>164</v>
      </c>
      <c r="L36" s="178"/>
      <c r="M36" s="206" t="s">
        <v>165</v>
      </c>
      <c r="N36" s="177"/>
      <c r="O36" s="177"/>
      <c r="P36" s="177"/>
      <c r="Q36" s="178"/>
      <c r="R36" s="48"/>
    </row>
    <row r="37" spans="1:18" ht="12.75" customHeight="1" x14ac:dyDescent="0.2">
      <c r="A37" s="196" t="s">
        <v>166</v>
      </c>
      <c r="B37" s="178"/>
      <c r="C37" s="206"/>
      <c r="D37" s="178"/>
      <c r="E37" s="196" t="s">
        <v>166</v>
      </c>
      <c r="F37" s="178"/>
      <c r="G37" s="200" t="s">
        <v>206</v>
      </c>
      <c r="H37" s="177"/>
      <c r="I37" s="177"/>
      <c r="J37" s="178"/>
      <c r="K37" s="196" t="s">
        <v>169</v>
      </c>
      <c r="L37" s="178"/>
      <c r="M37" s="206" t="s">
        <v>170</v>
      </c>
      <c r="N37" s="177"/>
      <c r="O37" s="177"/>
      <c r="P37" s="177"/>
      <c r="Q37" s="178"/>
      <c r="R37" s="48"/>
    </row>
    <row r="38" spans="1:18" ht="13.5" customHeight="1" x14ac:dyDescent="0.2">
      <c r="A38" s="196" t="s">
        <v>171</v>
      </c>
      <c r="B38" s="178"/>
      <c r="C38" s="206"/>
      <c r="D38" s="178"/>
      <c r="E38" s="196" t="s">
        <v>171</v>
      </c>
      <c r="F38" s="178"/>
      <c r="G38" s="200"/>
      <c r="H38" s="177"/>
      <c r="I38" s="177"/>
      <c r="J38" s="178"/>
      <c r="K38" s="196" t="s">
        <v>171</v>
      </c>
      <c r="L38" s="178"/>
      <c r="M38" s="206"/>
      <c r="N38" s="177"/>
      <c r="O38" s="177"/>
      <c r="P38" s="177"/>
      <c r="Q38" s="178"/>
      <c r="R38" s="48"/>
    </row>
    <row r="39" spans="1:18" ht="13.5" customHeight="1" x14ac:dyDescent="0.2">
      <c r="A39" s="196" t="s">
        <v>189</v>
      </c>
      <c r="B39" s="178"/>
      <c r="C39" s="208" t="s">
        <v>339</v>
      </c>
      <c r="D39" s="178"/>
      <c r="E39" s="196" t="s">
        <v>189</v>
      </c>
      <c r="F39" s="178"/>
      <c r="G39" s="200" t="s">
        <v>340</v>
      </c>
      <c r="H39" s="177"/>
      <c r="I39" s="177"/>
      <c r="J39" s="178"/>
      <c r="K39" s="196" t="s">
        <v>172</v>
      </c>
      <c r="L39" s="178"/>
      <c r="M39" s="206" t="s">
        <v>341</v>
      </c>
      <c r="N39" s="177"/>
      <c r="O39" s="177"/>
      <c r="P39" s="177"/>
      <c r="Q39" s="178"/>
      <c r="R39" s="48"/>
    </row>
  </sheetData>
  <mergeCells count="60">
    <mergeCell ref="C39:D39"/>
    <mergeCell ref="E39:F39"/>
    <mergeCell ref="K39:L39"/>
    <mergeCell ref="A5:C5"/>
    <mergeCell ref="D5:Q5"/>
    <mergeCell ref="A6:C6"/>
    <mergeCell ref="D6:Q6"/>
    <mergeCell ref="A7:B7"/>
    <mergeCell ref="D7:Q7"/>
    <mergeCell ref="A8:A9"/>
    <mergeCell ref="N13:Q13"/>
    <mergeCell ref="N14:Q14"/>
    <mergeCell ref="N15:Q15"/>
    <mergeCell ref="N16:Q16"/>
    <mergeCell ref="M36:Q36"/>
    <mergeCell ref="M37:Q37"/>
    <mergeCell ref="M38:Q38"/>
    <mergeCell ref="M39:Q39"/>
    <mergeCell ref="A39:B39"/>
    <mergeCell ref="G39:J39"/>
    <mergeCell ref="A1:B4"/>
    <mergeCell ref="C1:M2"/>
    <mergeCell ref="N1:Q1"/>
    <mergeCell ref="N2:Q2"/>
    <mergeCell ref="C3:M4"/>
    <mergeCell ref="N3:Q3"/>
    <mergeCell ref="N4:Q4"/>
    <mergeCell ref="D8:E8"/>
    <mergeCell ref="F8:J8"/>
    <mergeCell ref="K8:K9"/>
    <mergeCell ref="L8:L9"/>
    <mergeCell ref="K36:L36"/>
    <mergeCell ref="K37:L37"/>
    <mergeCell ref="K38:L38"/>
    <mergeCell ref="A37:B37"/>
    <mergeCell ref="G37:J37"/>
    <mergeCell ref="C37:D37"/>
    <mergeCell ref="E37:F37"/>
    <mergeCell ref="A38:B38"/>
    <mergeCell ref="C38:D38"/>
    <mergeCell ref="E38:F38"/>
    <mergeCell ref="G38:J38"/>
    <mergeCell ref="G36:J36"/>
    <mergeCell ref="R8:R9"/>
    <mergeCell ref="N10:Q10"/>
    <mergeCell ref="R10:R30"/>
    <mergeCell ref="N11:Q11"/>
    <mergeCell ref="N12:Q12"/>
    <mergeCell ref="N17:Q17"/>
    <mergeCell ref="N18:Q18"/>
    <mergeCell ref="O19:Q19"/>
    <mergeCell ref="N20:Q20"/>
    <mergeCell ref="M8:M9"/>
    <mergeCell ref="N8:Q9"/>
    <mergeCell ref="R31:R35"/>
    <mergeCell ref="B8:B9"/>
    <mergeCell ref="C8:C9"/>
    <mergeCell ref="A36:B36"/>
    <mergeCell ref="C36:D36"/>
    <mergeCell ref="E36:F36"/>
  </mergeCells>
  <pageMargins left="1.1417322834645669" right="1.0236220472440944" top="0.59055118110236227" bottom="0.59055118110236227" header="0" footer="0"/>
  <pageSetup paperSize="9" fitToHeight="0" orientation="landscape"/>
  <headerFooter>
    <oddFooter>&amp;CKM4 VIA GIRON - Teléfono: 6809966 - Código Postal: 68005  www.transitobucaramnga.gov.co</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R50"/>
  <sheetViews>
    <sheetView workbookViewId="0"/>
  </sheetViews>
  <sheetFormatPr baseColWidth="10" defaultColWidth="12.625" defaultRowHeight="15" customHeight="1" x14ac:dyDescent="0.2"/>
  <cols>
    <col min="1" max="1" width="5.375" customWidth="1"/>
    <col min="2" max="2" width="10.875" customWidth="1"/>
    <col min="3" max="3" width="33.625" customWidth="1"/>
    <col min="4" max="5" width="8.25" customWidth="1"/>
    <col min="6" max="6" width="5.5" customWidth="1"/>
    <col min="7" max="7" width="8.25" customWidth="1"/>
    <col min="8" max="8" width="5.125" customWidth="1"/>
    <col min="9" max="9" width="4.125" customWidth="1"/>
    <col min="10" max="10" width="4.375" customWidth="1"/>
    <col min="11" max="11" width="7.375" customWidth="1"/>
    <col min="12" max="12" width="7" customWidth="1"/>
    <col min="13" max="13" width="7.875" customWidth="1"/>
    <col min="14" max="16" width="4.5" customWidth="1"/>
    <col min="17" max="17" width="3.875" customWidth="1"/>
    <col min="18" max="26" width="10" customWidth="1"/>
  </cols>
  <sheetData>
    <row r="1" spans="1:18" ht="14.25" customHeight="1" x14ac:dyDescent="0.2">
      <c r="A1" s="190"/>
      <c r="B1" s="171"/>
      <c r="C1" s="191" t="s">
        <v>62</v>
      </c>
      <c r="D1" s="175"/>
      <c r="E1" s="175"/>
      <c r="F1" s="175"/>
      <c r="G1" s="175"/>
      <c r="H1" s="175"/>
      <c r="I1" s="175"/>
      <c r="J1" s="175"/>
      <c r="K1" s="175"/>
      <c r="L1" s="175"/>
      <c r="M1" s="171"/>
      <c r="N1" s="192" t="s">
        <v>63</v>
      </c>
      <c r="O1" s="177"/>
      <c r="P1" s="177"/>
      <c r="Q1" s="178"/>
      <c r="R1" s="25"/>
    </row>
    <row r="2" spans="1:18" ht="14.25" customHeight="1" x14ac:dyDescent="0.2">
      <c r="A2" s="172"/>
      <c r="B2" s="173"/>
      <c r="C2" s="174"/>
      <c r="D2" s="152"/>
      <c r="E2" s="152"/>
      <c r="F2" s="152"/>
      <c r="G2" s="152"/>
      <c r="H2" s="152"/>
      <c r="I2" s="152"/>
      <c r="J2" s="152"/>
      <c r="K2" s="152"/>
      <c r="L2" s="152"/>
      <c r="M2" s="153"/>
      <c r="N2" s="192" t="s">
        <v>64</v>
      </c>
      <c r="O2" s="177"/>
      <c r="P2" s="177"/>
      <c r="Q2" s="178"/>
      <c r="R2" s="25"/>
    </row>
    <row r="3" spans="1:18" ht="14.25" customHeight="1" x14ac:dyDescent="0.2">
      <c r="A3" s="172"/>
      <c r="B3" s="173"/>
      <c r="C3" s="191" t="s">
        <v>65</v>
      </c>
      <c r="D3" s="175"/>
      <c r="E3" s="175"/>
      <c r="F3" s="175"/>
      <c r="G3" s="175"/>
      <c r="H3" s="175"/>
      <c r="I3" s="175"/>
      <c r="J3" s="175"/>
      <c r="K3" s="175"/>
      <c r="L3" s="175"/>
      <c r="M3" s="171"/>
      <c r="N3" s="193" t="s">
        <v>66</v>
      </c>
      <c r="O3" s="177"/>
      <c r="P3" s="177"/>
      <c r="Q3" s="178"/>
      <c r="R3" s="25"/>
    </row>
    <row r="4" spans="1:18" ht="14.25" customHeight="1" x14ac:dyDescent="0.2">
      <c r="A4" s="174"/>
      <c r="B4" s="153"/>
      <c r="C4" s="174"/>
      <c r="D4" s="152"/>
      <c r="E4" s="152"/>
      <c r="F4" s="152"/>
      <c r="G4" s="152"/>
      <c r="H4" s="152"/>
      <c r="I4" s="152"/>
      <c r="J4" s="152"/>
      <c r="K4" s="152"/>
      <c r="L4" s="152"/>
      <c r="M4" s="153"/>
      <c r="N4" s="193" t="s">
        <v>67</v>
      </c>
      <c r="O4" s="177"/>
      <c r="P4" s="177"/>
      <c r="Q4" s="178"/>
      <c r="R4" s="25"/>
    </row>
    <row r="5" spans="1:18" ht="14.25" customHeight="1" x14ac:dyDescent="0.2">
      <c r="A5" s="196" t="s">
        <v>68</v>
      </c>
      <c r="B5" s="177"/>
      <c r="C5" s="178"/>
      <c r="D5" s="201" t="s">
        <v>69</v>
      </c>
      <c r="E5" s="177"/>
      <c r="F5" s="177"/>
      <c r="G5" s="177"/>
      <c r="H5" s="177"/>
      <c r="I5" s="177"/>
      <c r="J5" s="177"/>
      <c r="K5" s="177"/>
      <c r="L5" s="177"/>
      <c r="M5" s="177"/>
      <c r="N5" s="177"/>
      <c r="O5" s="177"/>
      <c r="P5" s="177"/>
      <c r="Q5" s="178"/>
      <c r="R5" s="25"/>
    </row>
    <row r="6" spans="1:18" ht="14.25" customHeight="1" x14ac:dyDescent="0.2">
      <c r="A6" s="196" t="s">
        <v>70</v>
      </c>
      <c r="B6" s="177"/>
      <c r="C6" s="178"/>
      <c r="D6" s="240" t="s">
        <v>54</v>
      </c>
      <c r="E6" s="177"/>
      <c r="F6" s="177"/>
      <c r="G6" s="177"/>
      <c r="H6" s="177"/>
      <c r="I6" s="177"/>
      <c r="J6" s="177"/>
      <c r="K6" s="177"/>
      <c r="L6" s="177"/>
      <c r="M6" s="177"/>
      <c r="N6" s="177"/>
      <c r="O6" s="177"/>
      <c r="P6" s="177"/>
      <c r="Q6" s="178"/>
      <c r="R6" s="25"/>
    </row>
    <row r="7" spans="1:18" ht="20.25" customHeight="1" x14ac:dyDescent="0.2">
      <c r="A7" s="200" t="s">
        <v>175</v>
      </c>
      <c r="B7" s="178"/>
      <c r="C7" s="49" t="s">
        <v>176</v>
      </c>
      <c r="D7" s="202" t="s">
        <v>342</v>
      </c>
      <c r="E7" s="177"/>
      <c r="F7" s="177"/>
      <c r="G7" s="177"/>
      <c r="H7" s="177"/>
      <c r="I7" s="177"/>
      <c r="J7" s="177"/>
      <c r="K7" s="177"/>
      <c r="L7" s="177"/>
      <c r="M7" s="177"/>
      <c r="N7" s="177"/>
      <c r="O7" s="177"/>
      <c r="P7" s="177"/>
      <c r="Q7" s="178"/>
      <c r="R7" s="25"/>
    </row>
    <row r="8" spans="1:18" ht="14.25" customHeight="1" x14ac:dyDescent="0.2">
      <c r="A8" s="195" t="s">
        <v>75</v>
      </c>
      <c r="B8" s="150" t="s">
        <v>76</v>
      </c>
      <c r="C8" s="195" t="s">
        <v>77</v>
      </c>
      <c r="D8" s="194" t="s">
        <v>78</v>
      </c>
      <c r="E8" s="178"/>
      <c r="F8" s="194" t="s">
        <v>79</v>
      </c>
      <c r="G8" s="177"/>
      <c r="H8" s="177"/>
      <c r="I8" s="177"/>
      <c r="J8" s="178"/>
      <c r="K8" s="195" t="s">
        <v>80</v>
      </c>
      <c r="L8" s="150" t="s">
        <v>81</v>
      </c>
      <c r="M8" s="195" t="s">
        <v>82</v>
      </c>
      <c r="N8" s="197" t="s">
        <v>83</v>
      </c>
      <c r="O8" s="175"/>
      <c r="P8" s="175"/>
      <c r="Q8" s="171"/>
      <c r="R8" s="209" t="s">
        <v>74</v>
      </c>
    </row>
    <row r="9" spans="1:18" ht="14.25" customHeight="1" x14ac:dyDescent="0.2">
      <c r="A9" s="145"/>
      <c r="B9" s="145"/>
      <c r="C9" s="145"/>
      <c r="D9" s="15" t="s">
        <v>84</v>
      </c>
      <c r="E9" s="15" t="s">
        <v>85</v>
      </c>
      <c r="F9" s="15" t="s">
        <v>86</v>
      </c>
      <c r="G9" s="15" t="s">
        <v>87</v>
      </c>
      <c r="H9" s="15" t="s">
        <v>88</v>
      </c>
      <c r="I9" s="39" t="s">
        <v>89</v>
      </c>
      <c r="J9" s="15" t="s">
        <v>90</v>
      </c>
      <c r="K9" s="145"/>
      <c r="L9" s="145"/>
      <c r="M9" s="145"/>
      <c r="N9" s="174"/>
      <c r="O9" s="152"/>
      <c r="P9" s="152"/>
      <c r="Q9" s="153"/>
      <c r="R9" s="145"/>
    </row>
    <row r="10" spans="1:18" ht="27" customHeight="1" x14ac:dyDescent="0.2">
      <c r="A10" s="15">
        <v>1</v>
      </c>
      <c r="B10" s="15" t="s">
        <v>47</v>
      </c>
      <c r="C10" s="76" t="s">
        <v>343</v>
      </c>
      <c r="D10" s="47">
        <v>43835</v>
      </c>
      <c r="E10" s="47">
        <v>43861</v>
      </c>
      <c r="F10" s="150">
        <v>1</v>
      </c>
      <c r="G10" s="15">
        <v>1</v>
      </c>
      <c r="H10" s="15"/>
      <c r="I10" s="15"/>
      <c r="J10" s="15">
        <v>1</v>
      </c>
      <c r="K10" s="15">
        <v>187</v>
      </c>
      <c r="L10" s="15" t="s">
        <v>92</v>
      </c>
      <c r="M10" s="15" t="s">
        <v>344</v>
      </c>
      <c r="N10" s="200" t="s">
        <v>345</v>
      </c>
      <c r="O10" s="177"/>
      <c r="P10" s="177"/>
      <c r="Q10" s="178"/>
      <c r="R10" s="209" t="s">
        <v>335</v>
      </c>
    </row>
    <row r="11" spans="1:18" ht="14.25" customHeight="1" x14ac:dyDescent="0.2">
      <c r="A11" s="15">
        <v>2</v>
      </c>
      <c r="B11" s="15" t="s">
        <v>47</v>
      </c>
      <c r="C11" s="76" t="s">
        <v>346</v>
      </c>
      <c r="D11" s="47">
        <v>43862</v>
      </c>
      <c r="E11" s="47">
        <v>43868</v>
      </c>
      <c r="F11" s="159"/>
      <c r="G11" s="15">
        <v>2</v>
      </c>
      <c r="H11" s="15"/>
      <c r="I11" s="15"/>
      <c r="J11" s="15"/>
      <c r="K11" s="15">
        <v>198</v>
      </c>
      <c r="L11" s="15" t="s">
        <v>92</v>
      </c>
      <c r="M11" s="15" t="s">
        <v>344</v>
      </c>
      <c r="N11" s="200"/>
      <c r="O11" s="177"/>
      <c r="P11" s="177"/>
      <c r="Q11" s="178"/>
      <c r="R11" s="159"/>
    </row>
    <row r="12" spans="1:18" ht="30.75" customHeight="1" x14ac:dyDescent="0.2">
      <c r="A12" s="15">
        <v>3</v>
      </c>
      <c r="B12" s="15" t="s">
        <v>47</v>
      </c>
      <c r="C12" s="76" t="s">
        <v>347</v>
      </c>
      <c r="D12" s="47">
        <v>43868</v>
      </c>
      <c r="E12" s="47">
        <v>43873</v>
      </c>
      <c r="F12" s="159"/>
      <c r="G12" s="15">
        <v>3</v>
      </c>
      <c r="H12" s="15"/>
      <c r="I12" s="15"/>
      <c r="J12" s="15">
        <v>2</v>
      </c>
      <c r="K12" s="15">
        <v>201</v>
      </c>
      <c r="L12" s="15" t="s">
        <v>92</v>
      </c>
      <c r="M12" s="15" t="s">
        <v>344</v>
      </c>
      <c r="N12" s="194" t="s">
        <v>348</v>
      </c>
      <c r="O12" s="177"/>
      <c r="P12" s="177"/>
      <c r="Q12" s="177"/>
      <c r="R12" s="159"/>
    </row>
    <row r="13" spans="1:18" ht="30.75" customHeight="1" x14ac:dyDescent="0.2">
      <c r="A13" s="15"/>
      <c r="B13" s="15" t="s">
        <v>47</v>
      </c>
      <c r="C13" s="76" t="s">
        <v>349</v>
      </c>
      <c r="D13" s="47">
        <v>43873</v>
      </c>
      <c r="E13" s="47">
        <v>43873</v>
      </c>
      <c r="F13" s="159"/>
      <c r="G13" s="15">
        <v>4</v>
      </c>
      <c r="H13" s="15"/>
      <c r="I13" s="15"/>
      <c r="J13" s="15">
        <v>2</v>
      </c>
      <c r="K13" s="15">
        <v>155</v>
      </c>
      <c r="L13" s="15"/>
      <c r="M13" s="15"/>
      <c r="N13" s="38"/>
      <c r="O13" s="50"/>
      <c r="P13" s="50"/>
      <c r="Q13" s="50"/>
      <c r="R13" s="159"/>
    </row>
    <row r="14" spans="1:18" ht="28.5" customHeight="1" x14ac:dyDescent="0.2">
      <c r="A14" s="15">
        <v>4</v>
      </c>
      <c r="B14" s="15" t="s">
        <v>47</v>
      </c>
      <c r="C14" s="76" t="s">
        <v>350</v>
      </c>
      <c r="D14" s="47">
        <v>43883</v>
      </c>
      <c r="E14" s="47">
        <v>43949</v>
      </c>
      <c r="F14" s="145"/>
      <c r="G14" s="15">
        <v>5</v>
      </c>
      <c r="H14" s="15"/>
      <c r="I14" s="15"/>
      <c r="J14" s="15">
        <v>1</v>
      </c>
      <c r="K14" s="15">
        <v>200</v>
      </c>
      <c r="L14" s="15" t="s">
        <v>92</v>
      </c>
      <c r="M14" s="15" t="s">
        <v>344</v>
      </c>
      <c r="N14" s="200"/>
      <c r="O14" s="177"/>
      <c r="P14" s="177"/>
      <c r="Q14" s="177"/>
      <c r="R14" s="159"/>
    </row>
    <row r="15" spans="1:18" ht="21" customHeight="1" x14ac:dyDescent="0.2">
      <c r="A15" s="15">
        <v>5</v>
      </c>
      <c r="B15" s="15" t="s">
        <v>47</v>
      </c>
      <c r="C15" s="76" t="s">
        <v>351</v>
      </c>
      <c r="D15" s="47">
        <v>43950</v>
      </c>
      <c r="E15" s="47">
        <v>43973</v>
      </c>
      <c r="F15" s="150">
        <v>2</v>
      </c>
      <c r="G15" s="15">
        <v>1</v>
      </c>
      <c r="H15" s="15"/>
      <c r="I15" s="15"/>
      <c r="J15" s="15">
        <v>2</v>
      </c>
      <c r="K15" s="15">
        <v>185</v>
      </c>
      <c r="L15" s="15" t="s">
        <v>92</v>
      </c>
      <c r="M15" s="15" t="s">
        <v>344</v>
      </c>
      <c r="N15" s="200" t="s">
        <v>352</v>
      </c>
      <c r="O15" s="177"/>
      <c r="P15" s="177"/>
      <c r="Q15" s="177"/>
      <c r="R15" s="159"/>
    </row>
    <row r="16" spans="1:18" ht="27" customHeight="1" x14ac:dyDescent="0.2">
      <c r="A16" s="15">
        <v>6</v>
      </c>
      <c r="B16" s="15" t="s">
        <v>47</v>
      </c>
      <c r="C16" s="76" t="s">
        <v>353</v>
      </c>
      <c r="D16" s="47">
        <v>43994</v>
      </c>
      <c r="E16" s="47">
        <v>44009</v>
      </c>
      <c r="F16" s="159"/>
      <c r="G16" s="15">
        <v>2</v>
      </c>
      <c r="H16" s="15"/>
      <c r="I16" s="15"/>
      <c r="J16" s="15">
        <v>2</v>
      </c>
      <c r="K16" s="15">
        <v>214</v>
      </c>
      <c r="L16" s="15" t="s">
        <v>92</v>
      </c>
      <c r="M16" s="15" t="s">
        <v>344</v>
      </c>
      <c r="N16" s="200" t="s">
        <v>354</v>
      </c>
      <c r="O16" s="177"/>
      <c r="P16" s="177"/>
      <c r="Q16" s="177"/>
      <c r="R16" s="159"/>
    </row>
    <row r="17" spans="1:18" ht="31.5" customHeight="1" x14ac:dyDescent="0.2">
      <c r="A17" s="15">
        <v>7</v>
      </c>
      <c r="B17" s="15" t="s">
        <v>47</v>
      </c>
      <c r="C17" s="76" t="s">
        <v>355</v>
      </c>
      <c r="D17" s="47">
        <v>44009</v>
      </c>
      <c r="E17" s="47">
        <v>44043</v>
      </c>
      <c r="F17" s="159"/>
      <c r="G17" s="15">
        <v>3</v>
      </c>
      <c r="H17" s="15"/>
      <c r="I17" s="15"/>
      <c r="J17" s="15"/>
      <c r="K17" s="15">
        <v>185</v>
      </c>
      <c r="L17" s="15" t="s">
        <v>92</v>
      </c>
      <c r="M17" s="15" t="s">
        <v>344</v>
      </c>
      <c r="N17" s="200" t="s">
        <v>356</v>
      </c>
      <c r="O17" s="177"/>
      <c r="P17" s="177"/>
      <c r="Q17" s="177"/>
      <c r="R17" s="159"/>
    </row>
    <row r="18" spans="1:18" ht="29.25" customHeight="1" x14ac:dyDescent="0.2">
      <c r="A18" s="15">
        <v>8</v>
      </c>
      <c r="B18" s="15" t="s">
        <v>47</v>
      </c>
      <c r="C18" s="76" t="s">
        <v>357</v>
      </c>
      <c r="D18" s="47">
        <v>44050</v>
      </c>
      <c r="E18" s="47">
        <v>44064</v>
      </c>
      <c r="F18" s="159"/>
      <c r="G18" s="15">
        <v>4</v>
      </c>
      <c r="H18" s="15"/>
      <c r="I18" s="15"/>
      <c r="J18" s="15">
        <v>2</v>
      </c>
      <c r="K18" s="15">
        <v>224</v>
      </c>
      <c r="L18" s="15" t="s">
        <v>92</v>
      </c>
      <c r="M18" s="15" t="s">
        <v>344</v>
      </c>
      <c r="N18" s="200" t="s">
        <v>358</v>
      </c>
      <c r="O18" s="177"/>
      <c r="P18" s="177"/>
      <c r="Q18" s="177"/>
      <c r="R18" s="159"/>
    </row>
    <row r="19" spans="1:18" ht="27" customHeight="1" x14ac:dyDescent="0.2">
      <c r="A19" s="15">
        <v>9</v>
      </c>
      <c r="B19" s="15" t="s">
        <v>47</v>
      </c>
      <c r="C19" s="76" t="s">
        <v>359</v>
      </c>
      <c r="D19" s="47">
        <v>44068</v>
      </c>
      <c r="E19" s="47">
        <v>44079</v>
      </c>
      <c r="F19" s="145"/>
      <c r="G19" s="15">
        <v>5</v>
      </c>
      <c r="H19" s="15"/>
      <c r="I19" s="15"/>
      <c r="J19" s="15"/>
      <c r="K19" s="15">
        <v>190</v>
      </c>
      <c r="L19" s="15" t="s">
        <v>92</v>
      </c>
      <c r="M19" s="15" t="s">
        <v>344</v>
      </c>
      <c r="N19" s="200"/>
      <c r="O19" s="177"/>
      <c r="P19" s="177"/>
      <c r="Q19" s="177"/>
      <c r="R19" s="159"/>
    </row>
    <row r="20" spans="1:18" ht="27" customHeight="1" x14ac:dyDescent="0.2">
      <c r="A20" s="15"/>
      <c r="B20" s="15" t="s">
        <v>47</v>
      </c>
      <c r="C20" s="76" t="s">
        <v>360</v>
      </c>
      <c r="D20" s="47">
        <v>44049</v>
      </c>
      <c r="E20" s="47">
        <v>44093</v>
      </c>
      <c r="F20" s="150">
        <v>3</v>
      </c>
      <c r="G20" s="15">
        <v>1</v>
      </c>
      <c r="H20" s="15"/>
      <c r="I20" s="15"/>
      <c r="J20" s="15"/>
      <c r="K20" s="15">
        <v>253</v>
      </c>
      <c r="L20" s="15" t="s">
        <v>92</v>
      </c>
      <c r="M20" s="15" t="s">
        <v>344</v>
      </c>
      <c r="N20" s="36"/>
      <c r="O20" s="75"/>
      <c r="P20" s="75"/>
      <c r="Q20" s="75"/>
      <c r="R20" s="159"/>
    </row>
    <row r="21" spans="1:18" ht="22.5" customHeight="1" x14ac:dyDescent="0.2">
      <c r="A21" s="15"/>
      <c r="B21" s="15" t="s">
        <v>47</v>
      </c>
      <c r="C21" s="76" t="s">
        <v>361</v>
      </c>
      <c r="D21" s="47">
        <v>44094</v>
      </c>
      <c r="E21" s="47">
        <v>44114</v>
      </c>
      <c r="F21" s="159"/>
      <c r="G21" s="15">
        <v>2</v>
      </c>
      <c r="H21" s="15"/>
      <c r="I21" s="15"/>
      <c r="J21" s="15">
        <v>2</v>
      </c>
      <c r="K21" s="15">
        <v>274</v>
      </c>
      <c r="L21" s="15" t="s">
        <v>92</v>
      </c>
      <c r="M21" s="15" t="s">
        <v>344</v>
      </c>
      <c r="N21" s="36"/>
      <c r="O21" s="75"/>
      <c r="P21" s="75"/>
      <c r="Q21" s="75"/>
      <c r="R21" s="159"/>
    </row>
    <row r="22" spans="1:18" ht="27" customHeight="1" x14ac:dyDescent="0.2">
      <c r="A22" s="15"/>
      <c r="B22" s="15" t="s">
        <v>47</v>
      </c>
      <c r="C22" s="76" t="s">
        <v>362</v>
      </c>
      <c r="D22" s="47">
        <v>44115</v>
      </c>
      <c r="E22" s="47">
        <v>44149</v>
      </c>
      <c r="F22" s="159"/>
      <c r="G22" s="15">
        <v>3</v>
      </c>
      <c r="H22" s="15"/>
      <c r="I22" s="15"/>
      <c r="J22" s="15">
        <v>1</v>
      </c>
      <c r="K22" s="15">
        <v>211</v>
      </c>
      <c r="L22" s="15" t="s">
        <v>92</v>
      </c>
      <c r="M22" s="15" t="s">
        <v>344</v>
      </c>
      <c r="N22" s="36"/>
      <c r="O22" s="75"/>
      <c r="P22" s="75"/>
      <c r="Q22" s="75"/>
      <c r="R22" s="159"/>
    </row>
    <row r="23" spans="1:18" ht="27" customHeight="1" x14ac:dyDescent="0.2">
      <c r="A23" s="15"/>
      <c r="B23" s="15" t="s">
        <v>47</v>
      </c>
      <c r="C23" s="76" t="s">
        <v>363</v>
      </c>
      <c r="D23" s="47">
        <v>44156</v>
      </c>
      <c r="E23" s="47">
        <v>44166</v>
      </c>
      <c r="F23" s="159"/>
      <c r="G23" s="15">
        <v>4</v>
      </c>
      <c r="H23" s="15"/>
      <c r="I23" s="15"/>
      <c r="J23" s="15">
        <v>2</v>
      </c>
      <c r="K23" s="15">
        <v>189</v>
      </c>
      <c r="L23" s="15" t="s">
        <v>92</v>
      </c>
      <c r="M23" s="15" t="s">
        <v>344</v>
      </c>
      <c r="N23" s="36"/>
      <c r="O23" s="75"/>
      <c r="P23" s="75"/>
      <c r="Q23" s="75"/>
      <c r="R23" s="159"/>
    </row>
    <row r="24" spans="1:18" ht="18" customHeight="1" x14ac:dyDescent="0.2">
      <c r="A24" s="15">
        <v>10</v>
      </c>
      <c r="B24" s="15" t="s">
        <v>47</v>
      </c>
      <c r="C24" s="76" t="s">
        <v>364</v>
      </c>
      <c r="D24" s="47">
        <v>44169</v>
      </c>
      <c r="E24" s="47">
        <v>44183</v>
      </c>
      <c r="F24" s="145"/>
      <c r="G24" s="15">
        <v>5</v>
      </c>
      <c r="H24" s="15"/>
      <c r="I24" s="15"/>
      <c r="J24" s="15">
        <v>3</v>
      </c>
      <c r="K24" s="15">
        <v>139</v>
      </c>
      <c r="L24" s="15" t="s">
        <v>92</v>
      </c>
      <c r="M24" s="15" t="s">
        <v>344</v>
      </c>
      <c r="N24" s="200"/>
      <c r="O24" s="177"/>
      <c r="P24" s="177"/>
      <c r="Q24" s="177"/>
      <c r="R24" s="145"/>
    </row>
    <row r="25" spans="1:18" ht="14.25" customHeight="1" x14ac:dyDescent="0.2">
      <c r="A25" s="196" t="s">
        <v>160</v>
      </c>
      <c r="B25" s="178"/>
      <c r="C25" s="206" t="s">
        <v>365</v>
      </c>
      <c r="D25" s="178"/>
      <c r="E25" s="196" t="s">
        <v>162</v>
      </c>
      <c r="F25" s="178"/>
      <c r="G25" s="200" t="s">
        <v>184</v>
      </c>
      <c r="H25" s="177"/>
      <c r="I25" s="177"/>
      <c r="J25" s="178"/>
      <c r="K25" s="196" t="s">
        <v>164</v>
      </c>
      <c r="L25" s="178"/>
      <c r="M25" s="206" t="s">
        <v>165</v>
      </c>
      <c r="N25" s="177"/>
      <c r="O25" s="177"/>
      <c r="P25" s="177"/>
      <c r="Q25" s="178"/>
      <c r="R25" s="25"/>
    </row>
    <row r="26" spans="1:18" ht="14.25" customHeight="1" x14ac:dyDescent="0.2">
      <c r="A26" s="196" t="s">
        <v>166</v>
      </c>
      <c r="B26" s="178"/>
      <c r="C26" s="206"/>
      <c r="D26" s="178"/>
      <c r="E26" s="196" t="s">
        <v>166</v>
      </c>
      <c r="F26" s="178"/>
      <c r="G26" s="200" t="s">
        <v>206</v>
      </c>
      <c r="H26" s="177"/>
      <c r="I26" s="177"/>
      <c r="J26" s="178"/>
      <c r="K26" s="196" t="s">
        <v>169</v>
      </c>
      <c r="L26" s="178"/>
      <c r="M26" s="206" t="s">
        <v>170</v>
      </c>
      <c r="N26" s="177"/>
      <c r="O26" s="177"/>
      <c r="P26" s="177"/>
      <c r="Q26" s="178"/>
      <c r="R26" s="25"/>
    </row>
    <row r="27" spans="1:18" ht="14.25" customHeight="1" x14ac:dyDescent="0.2">
      <c r="A27" s="196" t="s">
        <v>171</v>
      </c>
      <c r="B27" s="178"/>
      <c r="C27" s="206"/>
      <c r="D27" s="178"/>
      <c r="E27" s="196" t="s">
        <v>171</v>
      </c>
      <c r="F27" s="178"/>
      <c r="G27" s="200"/>
      <c r="H27" s="177"/>
      <c r="I27" s="177"/>
      <c r="J27" s="178"/>
      <c r="K27" s="196" t="s">
        <v>171</v>
      </c>
      <c r="L27" s="178"/>
      <c r="M27" s="206"/>
      <c r="N27" s="177"/>
      <c r="O27" s="177"/>
      <c r="P27" s="177"/>
      <c r="Q27" s="178"/>
      <c r="R27" s="25"/>
    </row>
    <row r="28" spans="1:18" ht="14.25" customHeight="1" x14ac:dyDescent="0.2">
      <c r="A28" s="196" t="s">
        <v>189</v>
      </c>
      <c r="B28" s="178"/>
      <c r="C28" s="206" t="s">
        <v>366</v>
      </c>
      <c r="D28" s="178"/>
      <c r="E28" s="196" t="s">
        <v>189</v>
      </c>
      <c r="F28" s="178"/>
      <c r="G28" s="200" t="s">
        <v>366</v>
      </c>
      <c r="H28" s="177"/>
      <c r="I28" s="177"/>
      <c r="J28" s="178"/>
      <c r="K28" s="196" t="s">
        <v>172</v>
      </c>
      <c r="L28" s="178"/>
      <c r="M28" s="206" t="s">
        <v>366</v>
      </c>
      <c r="N28" s="177"/>
      <c r="O28" s="177"/>
      <c r="P28" s="177"/>
      <c r="Q28" s="178"/>
      <c r="R28" s="25"/>
    </row>
    <row r="29" spans="1:18" ht="2.25" customHeight="1" x14ac:dyDescent="0.2">
      <c r="A29" s="25"/>
      <c r="B29" s="25"/>
      <c r="C29" s="25"/>
      <c r="D29" s="25"/>
      <c r="E29" s="25"/>
      <c r="F29" s="25"/>
      <c r="G29" s="25"/>
      <c r="H29" s="25"/>
      <c r="I29" s="25"/>
      <c r="J29" s="25"/>
      <c r="K29" s="25"/>
      <c r="L29" s="25"/>
      <c r="M29" s="25"/>
      <c r="N29" s="25"/>
      <c r="O29" s="25"/>
      <c r="P29" s="25"/>
      <c r="Q29" s="25"/>
      <c r="R29" s="25"/>
    </row>
    <row r="30" spans="1:18" ht="14.25" customHeight="1" x14ac:dyDescent="0.2">
      <c r="A30" s="25"/>
      <c r="B30" s="25"/>
      <c r="C30" s="25"/>
      <c r="D30" s="25"/>
      <c r="E30" s="25"/>
      <c r="F30" s="25"/>
      <c r="G30" s="25"/>
      <c r="H30" s="25"/>
      <c r="I30" s="25"/>
      <c r="J30" s="25"/>
      <c r="K30" s="25"/>
      <c r="L30" s="25"/>
      <c r="M30" s="25"/>
      <c r="N30" s="25"/>
      <c r="O30" s="25"/>
      <c r="P30" s="25"/>
      <c r="Q30" s="25"/>
      <c r="R30" s="25"/>
    </row>
    <row r="31" spans="1:18" ht="14.25" customHeight="1" x14ac:dyDescent="0.2">
      <c r="A31" s="25"/>
      <c r="B31" s="25"/>
      <c r="C31" s="25"/>
      <c r="D31" s="25"/>
      <c r="E31" s="25"/>
      <c r="F31" s="25"/>
      <c r="G31" s="25"/>
      <c r="H31" s="25"/>
      <c r="I31" s="25"/>
      <c r="J31" s="25"/>
      <c r="K31" s="25"/>
      <c r="L31" s="25"/>
      <c r="M31" s="25"/>
      <c r="N31" s="25"/>
      <c r="O31" s="25"/>
      <c r="P31" s="25"/>
      <c r="Q31" s="25"/>
      <c r="R31" s="25"/>
    </row>
    <row r="32" spans="1:18" ht="14.25" customHeight="1" x14ac:dyDescent="0.2">
      <c r="A32" s="190"/>
      <c r="B32" s="171"/>
      <c r="C32" s="191" t="s">
        <v>62</v>
      </c>
      <c r="D32" s="175"/>
      <c r="E32" s="175"/>
      <c r="F32" s="175"/>
      <c r="G32" s="175"/>
      <c r="H32" s="175"/>
      <c r="I32" s="175"/>
      <c r="J32" s="175"/>
      <c r="K32" s="175"/>
      <c r="L32" s="175"/>
      <c r="M32" s="171"/>
      <c r="N32" s="192" t="s">
        <v>63</v>
      </c>
      <c r="O32" s="177"/>
      <c r="P32" s="177"/>
      <c r="Q32" s="178"/>
      <c r="R32" s="25"/>
    </row>
    <row r="33" spans="1:18" ht="14.25" customHeight="1" x14ac:dyDescent="0.2">
      <c r="A33" s="172"/>
      <c r="B33" s="173"/>
      <c r="C33" s="174"/>
      <c r="D33" s="152"/>
      <c r="E33" s="152"/>
      <c r="F33" s="152"/>
      <c r="G33" s="152"/>
      <c r="H33" s="152"/>
      <c r="I33" s="152"/>
      <c r="J33" s="152"/>
      <c r="K33" s="152"/>
      <c r="L33" s="152"/>
      <c r="M33" s="153"/>
      <c r="N33" s="192" t="s">
        <v>64</v>
      </c>
      <c r="O33" s="177"/>
      <c r="P33" s="177"/>
      <c r="Q33" s="178"/>
      <c r="R33" s="25"/>
    </row>
    <row r="34" spans="1:18" ht="14.25" customHeight="1" x14ac:dyDescent="0.2">
      <c r="A34" s="172"/>
      <c r="B34" s="173"/>
      <c r="C34" s="191" t="s">
        <v>65</v>
      </c>
      <c r="D34" s="175"/>
      <c r="E34" s="175"/>
      <c r="F34" s="175"/>
      <c r="G34" s="175"/>
      <c r="H34" s="175"/>
      <c r="I34" s="175"/>
      <c r="J34" s="175"/>
      <c r="K34" s="175"/>
      <c r="L34" s="175"/>
      <c r="M34" s="171"/>
      <c r="N34" s="193" t="s">
        <v>66</v>
      </c>
      <c r="O34" s="177"/>
      <c r="P34" s="177"/>
      <c r="Q34" s="178"/>
      <c r="R34" s="25"/>
    </row>
    <row r="35" spans="1:18" ht="14.25" customHeight="1" x14ac:dyDescent="0.2">
      <c r="A35" s="174"/>
      <c r="B35" s="153"/>
      <c r="C35" s="174"/>
      <c r="D35" s="152"/>
      <c r="E35" s="152"/>
      <c r="F35" s="152"/>
      <c r="G35" s="152"/>
      <c r="H35" s="152"/>
      <c r="I35" s="152"/>
      <c r="J35" s="152"/>
      <c r="K35" s="152"/>
      <c r="L35" s="152"/>
      <c r="M35" s="153"/>
      <c r="N35" s="193" t="s">
        <v>67</v>
      </c>
      <c r="O35" s="177"/>
      <c r="P35" s="177"/>
      <c r="Q35" s="178"/>
      <c r="R35" s="25"/>
    </row>
    <row r="36" spans="1:18" ht="14.25" customHeight="1" x14ac:dyDescent="0.2">
      <c r="A36" s="196" t="s">
        <v>68</v>
      </c>
      <c r="B36" s="177"/>
      <c r="C36" s="178"/>
      <c r="D36" s="201" t="s">
        <v>69</v>
      </c>
      <c r="E36" s="177"/>
      <c r="F36" s="177"/>
      <c r="G36" s="177"/>
      <c r="H36" s="177"/>
      <c r="I36" s="177"/>
      <c r="J36" s="177"/>
      <c r="K36" s="177"/>
      <c r="L36" s="177"/>
      <c r="M36" s="177"/>
      <c r="N36" s="177"/>
      <c r="O36" s="177"/>
      <c r="P36" s="177"/>
      <c r="Q36" s="178"/>
      <c r="R36" s="25"/>
    </row>
    <row r="37" spans="1:18" ht="14.25" customHeight="1" x14ac:dyDescent="0.2">
      <c r="A37" s="196" t="s">
        <v>70</v>
      </c>
      <c r="B37" s="177"/>
      <c r="C37" s="178"/>
      <c r="D37" s="240" t="s">
        <v>54</v>
      </c>
      <c r="E37" s="177"/>
      <c r="F37" s="177"/>
      <c r="G37" s="177"/>
      <c r="H37" s="177"/>
      <c r="I37" s="177"/>
      <c r="J37" s="177"/>
      <c r="K37" s="177"/>
      <c r="L37" s="177"/>
      <c r="M37" s="177"/>
      <c r="N37" s="177"/>
      <c r="O37" s="177"/>
      <c r="P37" s="177"/>
      <c r="Q37" s="178"/>
      <c r="R37" s="25"/>
    </row>
    <row r="38" spans="1:18" ht="14.25" customHeight="1" x14ac:dyDescent="0.2">
      <c r="A38" s="200" t="s">
        <v>175</v>
      </c>
      <c r="B38" s="178"/>
      <c r="C38" s="49" t="s">
        <v>176</v>
      </c>
      <c r="D38" s="202" t="s">
        <v>367</v>
      </c>
      <c r="E38" s="177"/>
      <c r="F38" s="177"/>
      <c r="G38" s="177"/>
      <c r="H38" s="177"/>
      <c r="I38" s="177"/>
      <c r="J38" s="177"/>
      <c r="K38" s="177"/>
      <c r="L38" s="177"/>
      <c r="M38" s="177"/>
      <c r="N38" s="177"/>
      <c r="O38" s="177"/>
      <c r="P38" s="177"/>
      <c r="Q38" s="178"/>
      <c r="R38" s="25"/>
    </row>
    <row r="39" spans="1:18" ht="14.25" customHeight="1" x14ac:dyDescent="0.2">
      <c r="A39" s="195" t="s">
        <v>75</v>
      </c>
      <c r="B39" s="150" t="s">
        <v>76</v>
      </c>
      <c r="C39" s="195" t="s">
        <v>77</v>
      </c>
      <c r="D39" s="194" t="s">
        <v>78</v>
      </c>
      <c r="E39" s="178"/>
      <c r="F39" s="194" t="s">
        <v>79</v>
      </c>
      <c r="G39" s="177"/>
      <c r="H39" s="177"/>
      <c r="I39" s="177"/>
      <c r="J39" s="178"/>
      <c r="K39" s="195" t="s">
        <v>80</v>
      </c>
      <c r="L39" s="150" t="s">
        <v>81</v>
      </c>
      <c r="M39" s="195" t="s">
        <v>82</v>
      </c>
      <c r="N39" s="197" t="s">
        <v>83</v>
      </c>
      <c r="O39" s="175"/>
      <c r="P39" s="175"/>
      <c r="Q39" s="171"/>
      <c r="R39" s="209" t="s">
        <v>74</v>
      </c>
    </row>
    <row r="40" spans="1:18" ht="14.25" customHeight="1" x14ac:dyDescent="0.2">
      <c r="A40" s="145"/>
      <c r="B40" s="145"/>
      <c r="C40" s="145"/>
      <c r="D40" s="15" t="s">
        <v>84</v>
      </c>
      <c r="E40" s="15" t="s">
        <v>85</v>
      </c>
      <c r="F40" s="15" t="s">
        <v>86</v>
      </c>
      <c r="G40" s="15" t="s">
        <v>87</v>
      </c>
      <c r="H40" s="15" t="s">
        <v>88</v>
      </c>
      <c r="I40" s="39" t="s">
        <v>89</v>
      </c>
      <c r="J40" s="15" t="s">
        <v>90</v>
      </c>
      <c r="K40" s="145"/>
      <c r="L40" s="145"/>
      <c r="M40" s="145"/>
      <c r="N40" s="174"/>
      <c r="O40" s="152"/>
      <c r="P40" s="152"/>
      <c r="Q40" s="153"/>
      <c r="R40" s="145"/>
    </row>
    <row r="41" spans="1:18" ht="14.25" customHeight="1" x14ac:dyDescent="0.2">
      <c r="A41" s="15">
        <v>1</v>
      </c>
      <c r="B41" s="15" t="s">
        <v>47</v>
      </c>
      <c r="C41" s="76" t="s">
        <v>368</v>
      </c>
      <c r="D41" s="47">
        <v>44224</v>
      </c>
      <c r="E41" s="47">
        <v>44309</v>
      </c>
      <c r="F41" s="150">
        <v>1</v>
      </c>
      <c r="G41" s="15">
        <v>1</v>
      </c>
      <c r="H41" s="15"/>
      <c r="I41" s="15"/>
      <c r="J41" s="15">
        <v>1</v>
      </c>
      <c r="K41" s="15">
        <v>219</v>
      </c>
      <c r="L41" s="15" t="s">
        <v>92</v>
      </c>
      <c r="M41" s="15" t="s">
        <v>344</v>
      </c>
      <c r="N41" s="200"/>
      <c r="O41" s="177"/>
      <c r="P41" s="177"/>
      <c r="Q41" s="178"/>
      <c r="R41" s="209" t="s">
        <v>369</v>
      </c>
    </row>
    <row r="42" spans="1:18" ht="14.25" customHeight="1" x14ac:dyDescent="0.2">
      <c r="A42" s="15">
        <v>2</v>
      </c>
      <c r="B42" s="15" t="s">
        <v>47</v>
      </c>
      <c r="C42" s="76" t="s">
        <v>370</v>
      </c>
      <c r="D42" s="47">
        <v>44315</v>
      </c>
      <c r="E42" s="47">
        <v>44435</v>
      </c>
      <c r="F42" s="159"/>
      <c r="G42" s="15">
        <v>2</v>
      </c>
      <c r="H42" s="15"/>
      <c r="I42" s="15"/>
      <c r="J42" s="15">
        <v>1</v>
      </c>
      <c r="K42" s="15">
        <v>230</v>
      </c>
      <c r="L42" s="15" t="s">
        <v>92</v>
      </c>
      <c r="M42" s="15" t="s">
        <v>344</v>
      </c>
      <c r="N42" s="200"/>
      <c r="O42" s="177"/>
      <c r="P42" s="177"/>
      <c r="Q42" s="178"/>
      <c r="R42" s="159"/>
    </row>
    <row r="43" spans="1:18" ht="14.25" customHeight="1" x14ac:dyDescent="0.2">
      <c r="A43" s="15">
        <v>3</v>
      </c>
      <c r="B43" s="15" t="s">
        <v>47</v>
      </c>
      <c r="C43" s="76" t="s">
        <v>371</v>
      </c>
      <c r="D43" s="47">
        <v>44443</v>
      </c>
      <c r="E43" s="47">
        <v>44453</v>
      </c>
      <c r="F43" s="159"/>
      <c r="G43" s="15">
        <v>3</v>
      </c>
      <c r="H43" s="15"/>
      <c r="I43" s="15"/>
      <c r="J43" s="15">
        <v>5</v>
      </c>
      <c r="K43" s="15">
        <v>248</v>
      </c>
      <c r="L43" s="15" t="s">
        <v>92</v>
      </c>
      <c r="M43" s="15" t="s">
        <v>344</v>
      </c>
      <c r="N43" s="194"/>
      <c r="O43" s="177"/>
      <c r="P43" s="177"/>
      <c r="Q43" s="177"/>
      <c r="R43" s="159"/>
    </row>
    <row r="44" spans="1:18" ht="15" customHeight="1" x14ac:dyDescent="0.2">
      <c r="A44" s="15"/>
      <c r="B44" s="15" t="s">
        <v>47</v>
      </c>
      <c r="C44" s="76" t="s">
        <v>372</v>
      </c>
      <c r="D44" s="47">
        <v>44454</v>
      </c>
      <c r="E44" s="47">
        <v>44478</v>
      </c>
      <c r="F44" s="159"/>
      <c r="G44" s="15">
        <v>4</v>
      </c>
      <c r="H44" s="15"/>
      <c r="I44" s="15"/>
      <c r="J44" s="15">
        <v>4</v>
      </c>
      <c r="K44" s="15">
        <v>265</v>
      </c>
      <c r="L44" s="15" t="s">
        <v>92</v>
      </c>
      <c r="M44" s="15" t="s">
        <v>344</v>
      </c>
      <c r="N44" s="38"/>
      <c r="O44" s="50"/>
      <c r="P44" s="50"/>
      <c r="Q44" s="50"/>
      <c r="R44" s="159"/>
    </row>
    <row r="45" spans="1:18" ht="22.5" customHeight="1" x14ac:dyDescent="0.2">
      <c r="A45" s="15">
        <v>4</v>
      </c>
      <c r="B45" s="15" t="s">
        <v>47</v>
      </c>
      <c r="C45" s="76" t="s">
        <v>373</v>
      </c>
      <c r="D45" s="47">
        <v>44480</v>
      </c>
      <c r="E45" s="47">
        <v>44513</v>
      </c>
      <c r="F45" s="145"/>
      <c r="G45" s="15">
        <v>5</v>
      </c>
      <c r="H45" s="15"/>
      <c r="I45" s="15"/>
      <c r="J45" s="15">
        <v>2</v>
      </c>
      <c r="K45" s="15">
        <v>240</v>
      </c>
      <c r="L45" s="15" t="s">
        <v>92</v>
      </c>
      <c r="M45" s="15" t="s">
        <v>344</v>
      </c>
      <c r="N45" s="200"/>
      <c r="O45" s="177"/>
      <c r="P45" s="177"/>
      <c r="Q45" s="177"/>
      <c r="R45" s="159"/>
    </row>
    <row r="46" spans="1:18" ht="15" customHeight="1" x14ac:dyDescent="0.2">
      <c r="A46" s="15">
        <v>5</v>
      </c>
      <c r="B46" s="15" t="s">
        <v>47</v>
      </c>
      <c r="C46" s="76" t="s">
        <v>374</v>
      </c>
      <c r="D46" s="47">
        <v>44514</v>
      </c>
      <c r="E46" s="47">
        <v>44550</v>
      </c>
      <c r="F46" s="20">
        <v>2</v>
      </c>
      <c r="G46" s="15">
        <v>1</v>
      </c>
      <c r="H46" s="15"/>
      <c r="I46" s="15"/>
      <c r="J46" s="15">
        <v>6</v>
      </c>
      <c r="K46" s="15">
        <v>275</v>
      </c>
      <c r="L46" s="15" t="s">
        <v>92</v>
      </c>
      <c r="M46" s="15" t="s">
        <v>344</v>
      </c>
      <c r="N46" s="200"/>
      <c r="O46" s="177"/>
      <c r="P46" s="177"/>
      <c r="Q46" s="177"/>
      <c r="R46" s="145"/>
    </row>
    <row r="47" spans="1:18" ht="15" customHeight="1" x14ac:dyDescent="0.2">
      <c r="A47" s="196" t="s">
        <v>160</v>
      </c>
      <c r="B47" s="178"/>
      <c r="C47" s="206" t="s">
        <v>365</v>
      </c>
      <c r="D47" s="178"/>
      <c r="E47" s="196" t="s">
        <v>162</v>
      </c>
      <c r="F47" s="178"/>
      <c r="G47" s="200" t="s">
        <v>184</v>
      </c>
      <c r="H47" s="177"/>
      <c r="I47" s="177"/>
      <c r="J47" s="178"/>
      <c r="K47" s="196" t="s">
        <v>164</v>
      </c>
      <c r="L47" s="178"/>
      <c r="M47" s="206" t="s">
        <v>165</v>
      </c>
      <c r="N47" s="177"/>
      <c r="O47" s="177"/>
      <c r="P47" s="177"/>
      <c r="Q47" s="178"/>
      <c r="R47" s="25"/>
    </row>
    <row r="48" spans="1:18" ht="15" customHeight="1" x14ac:dyDescent="0.2">
      <c r="A48" s="196" t="s">
        <v>166</v>
      </c>
      <c r="B48" s="178"/>
      <c r="C48" s="206"/>
      <c r="D48" s="178"/>
      <c r="E48" s="196" t="s">
        <v>166</v>
      </c>
      <c r="F48" s="178"/>
      <c r="G48" s="200"/>
      <c r="H48" s="177"/>
      <c r="I48" s="177"/>
      <c r="J48" s="178"/>
      <c r="K48" s="196" t="s">
        <v>169</v>
      </c>
      <c r="L48" s="178"/>
      <c r="M48" s="206" t="s">
        <v>170</v>
      </c>
      <c r="N48" s="177"/>
      <c r="O48" s="177"/>
      <c r="P48" s="177"/>
      <c r="Q48" s="178"/>
      <c r="R48" s="25"/>
    </row>
    <row r="49" spans="1:18" ht="15" customHeight="1" x14ac:dyDescent="0.2">
      <c r="A49" s="196" t="s">
        <v>171</v>
      </c>
      <c r="B49" s="178"/>
      <c r="C49" s="206"/>
      <c r="D49" s="178"/>
      <c r="E49" s="196" t="s">
        <v>171</v>
      </c>
      <c r="F49" s="178"/>
      <c r="G49" s="200"/>
      <c r="H49" s="177"/>
      <c r="I49" s="177"/>
      <c r="J49" s="178"/>
      <c r="K49" s="196" t="s">
        <v>171</v>
      </c>
      <c r="L49" s="178"/>
      <c r="M49" s="206"/>
      <c r="N49" s="177"/>
      <c r="O49" s="177"/>
      <c r="P49" s="177"/>
      <c r="Q49" s="178"/>
      <c r="R49" s="25"/>
    </row>
    <row r="50" spans="1:18" ht="15" customHeight="1" x14ac:dyDescent="0.2">
      <c r="A50" s="196" t="s">
        <v>189</v>
      </c>
      <c r="B50" s="178"/>
      <c r="C50" s="206" t="s">
        <v>375</v>
      </c>
      <c r="D50" s="178"/>
      <c r="E50" s="196" t="s">
        <v>189</v>
      </c>
      <c r="F50" s="178"/>
      <c r="G50" s="200" t="s">
        <v>366</v>
      </c>
      <c r="H50" s="177"/>
      <c r="I50" s="177"/>
      <c r="J50" s="178"/>
      <c r="K50" s="196" t="s">
        <v>172</v>
      </c>
      <c r="L50" s="178"/>
      <c r="M50" s="206" t="s">
        <v>366</v>
      </c>
      <c r="N50" s="177"/>
      <c r="O50" s="177"/>
      <c r="P50" s="177"/>
      <c r="Q50" s="178"/>
      <c r="R50" s="25"/>
    </row>
  </sheetData>
  <mergeCells count="115">
    <mergeCell ref="G26:J26"/>
    <mergeCell ref="K26:L26"/>
    <mergeCell ref="M26:Q26"/>
    <mergeCell ref="A1:B4"/>
    <mergeCell ref="C1:M2"/>
    <mergeCell ref="N1:Q1"/>
    <mergeCell ref="N2:Q2"/>
    <mergeCell ref="C3:M4"/>
    <mergeCell ref="N3:Q3"/>
    <mergeCell ref="N4:Q4"/>
    <mergeCell ref="D8:E8"/>
    <mergeCell ref="F8:J8"/>
    <mergeCell ref="K8:K9"/>
    <mergeCell ref="L8:L9"/>
    <mergeCell ref="A5:C5"/>
    <mergeCell ref="D5:Q5"/>
    <mergeCell ref="A6:C6"/>
    <mergeCell ref="D6:Q6"/>
    <mergeCell ref="A7:B7"/>
    <mergeCell ref="D7:Q7"/>
    <mergeCell ref="A8:A9"/>
    <mergeCell ref="E25:F25"/>
    <mergeCell ref="N18:Q18"/>
    <mergeCell ref="N19:Q19"/>
    <mergeCell ref="R39:R40"/>
    <mergeCell ref="N41:Q41"/>
    <mergeCell ref="R41:R46"/>
    <mergeCell ref="G48:J48"/>
    <mergeCell ref="G49:J49"/>
    <mergeCell ref="K49:L49"/>
    <mergeCell ref="M49:Q49"/>
    <mergeCell ref="G50:J50"/>
    <mergeCell ref="K50:L50"/>
    <mergeCell ref="M50:Q50"/>
    <mergeCell ref="N45:Q45"/>
    <mergeCell ref="N46:Q46"/>
    <mergeCell ref="G47:J47"/>
    <mergeCell ref="K47:L47"/>
    <mergeCell ref="M47:Q47"/>
    <mergeCell ref="K48:L48"/>
    <mergeCell ref="M48:Q48"/>
    <mergeCell ref="N34:Q34"/>
    <mergeCell ref="N35:Q35"/>
    <mergeCell ref="D36:Q36"/>
    <mergeCell ref="D37:Q37"/>
    <mergeCell ref="D38:Q38"/>
    <mergeCell ref="F39:J39"/>
    <mergeCell ref="N42:Q42"/>
    <mergeCell ref="N43:Q43"/>
    <mergeCell ref="K39:K40"/>
    <mergeCell ref="L39:L40"/>
    <mergeCell ref="M39:M40"/>
    <mergeCell ref="N39:Q40"/>
    <mergeCell ref="D39:E39"/>
    <mergeCell ref="F41:F45"/>
    <mergeCell ref="N32:Q32"/>
    <mergeCell ref="N33:Q33"/>
    <mergeCell ref="G27:J27"/>
    <mergeCell ref="K27:L27"/>
    <mergeCell ref="M27:Q27"/>
    <mergeCell ref="G28:J28"/>
    <mergeCell ref="K28:L28"/>
    <mergeCell ref="M28:Q28"/>
    <mergeCell ref="C32:M33"/>
    <mergeCell ref="A50:B50"/>
    <mergeCell ref="C50:D50"/>
    <mergeCell ref="E50:F50"/>
    <mergeCell ref="A47:B47"/>
    <mergeCell ref="A48:B48"/>
    <mergeCell ref="C48:D48"/>
    <mergeCell ref="E48:F48"/>
    <mergeCell ref="A49:B49"/>
    <mergeCell ref="C49:D49"/>
    <mergeCell ref="E49:F49"/>
    <mergeCell ref="C47:D47"/>
    <mergeCell ref="E47:F47"/>
    <mergeCell ref="A32:B35"/>
    <mergeCell ref="A36:C36"/>
    <mergeCell ref="A37:C37"/>
    <mergeCell ref="A38:B38"/>
    <mergeCell ref="A39:A40"/>
    <mergeCell ref="B39:B40"/>
    <mergeCell ref="C39:C40"/>
    <mergeCell ref="C34:M35"/>
    <mergeCell ref="B8:B9"/>
    <mergeCell ref="C8:C9"/>
    <mergeCell ref="F10:F14"/>
    <mergeCell ref="F15:F19"/>
    <mergeCell ref="F20:F24"/>
    <mergeCell ref="A25:B25"/>
    <mergeCell ref="C25:D25"/>
    <mergeCell ref="C28:D28"/>
    <mergeCell ref="E28:F28"/>
    <mergeCell ref="A26:B26"/>
    <mergeCell ref="C26:D26"/>
    <mergeCell ref="E26:F26"/>
    <mergeCell ref="A27:B27"/>
    <mergeCell ref="C27:D27"/>
    <mergeCell ref="E27:F27"/>
    <mergeCell ref="A28:B28"/>
    <mergeCell ref="G25:J25"/>
    <mergeCell ref="K25:L25"/>
    <mergeCell ref="M25:Q25"/>
    <mergeCell ref="M8:M9"/>
    <mergeCell ref="N8:Q9"/>
    <mergeCell ref="R8:R9"/>
    <mergeCell ref="N10:Q10"/>
    <mergeCell ref="R10:R24"/>
    <mergeCell ref="N11:Q11"/>
    <mergeCell ref="N12:Q12"/>
    <mergeCell ref="N24:Q24"/>
    <mergeCell ref="N14:Q14"/>
    <mergeCell ref="N15:Q15"/>
    <mergeCell ref="N16:Q16"/>
    <mergeCell ref="N17:Q17"/>
  </mergeCells>
  <pageMargins left="0.70866141732283472" right="0.70866141732283472" top="0.74803149606299213" bottom="0.74803149606299213" header="0" footer="0"/>
  <pageSetup fitToHeight="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LISTADO DE TRANSFERENCIAS</vt:lpstr>
      <vt:lpstr>EJECUCIONES FISCALES</vt:lpstr>
      <vt:lpstr>SUBFINANCIERA</vt:lpstr>
      <vt:lpstr>SEGURIDAD Y SALUD TRABAJO</vt:lpstr>
      <vt:lpstr>JEFE JURIDICA</vt:lpstr>
      <vt:lpstr>TALENTO HUMANO</vt:lpstr>
      <vt:lpstr>INSPECCION PRIMERA</vt:lpstr>
      <vt:lpstr>CONTROL INTERNO Y GESTION</vt:lpstr>
      <vt:lpstr>INSPECCION SEXTA</vt:lpstr>
      <vt:lpstr>INSPECCION SEPTIMA</vt:lpstr>
      <vt:lpstr>INSPECCION TERCERA</vt:lpstr>
      <vt:lpstr>SEMAFORIZACION (PV)</vt:lpstr>
      <vt:lpstr>CONTABILIDAD</vt:lpstr>
      <vt:lpstr>REGISTRO AUTOMOTOR</vt:lpstr>
      <vt:lpstr>TESORERIA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Leydi Yadira Suarez Rangel</dc:creator>
  <cp:lastModifiedBy>OFFFICE07</cp:lastModifiedBy>
  <dcterms:created xsi:type="dcterms:W3CDTF">2019-09-27T19:28:12Z</dcterms:created>
  <dcterms:modified xsi:type="dcterms:W3CDTF">2025-01-08T16:57:41Z</dcterms:modified>
</cp:coreProperties>
</file>