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Jefe Planeacion\Desktop\PARA CONTROL INTERNO - informes primer semestre 2025\Plan de accion Institucional y Plan de Desarrollo\"/>
    </mc:Choice>
  </mc:AlternateContent>
  <xr:revisionPtr revIDLastSave="0" documentId="13_ncr:1_{FE821B8E-872D-4881-9044-C5911644C886}" xr6:coauthVersionLast="47" xr6:coauthVersionMax="47" xr10:uidLastSave="{00000000-0000-0000-0000-000000000000}"/>
  <bookViews>
    <workbookView xWindow="-120" yWindow="-120" windowWidth="29040" windowHeight="15840" xr2:uid="{00000000-000D-0000-FFFF-FFFF00000000}"/>
  </bookViews>
  <sheets>
    <sheet name="MIPG" sheetId="1" r:id="rId1"/>
  </sheets>
  <externalReferences>
    <externalReference r:id="rId2"/>
  </externalReferences>
  <definedNames>
    <definedName name="_xlnm._FilterDatabase" localSheetId="0" hidden="1">MIPG!$A$10:$AD$70</definedName>
    <definedName name="_xlnm.Print_Area" localSheetId="0">MIPG!$A$1:$AC$78</definedName>
    <definedName name="equipos">[1]ParaPriorizar!$C$65521:$C$65529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zhHAsrqyEz206GMpK4++uLUZJDiC5wtWchPcjQVDcFg="/>
    </ext>
  </extLst>
</workbook>
</file>

<file path=xl/calcChain.xml><?xml version="1.0" encoding="utf-8"?>
<calcChain xmlns="http://schemas.openxmlformats.org/spreadsheetml/2006/main">
  <c r="U70" i="1" l="1"/>
  <c r="S70" i="1"/>
  <c r="U69" i="1"/>
  <c r="V68" i="1"/>
  <c r="T68" i="1"/>
  <c r="U68" i="1" s="1"/>
  <c r="R68" i="1"/>
  <c r="S68" i="1" s="1"/>
  <c r="P68" i="1"/>
  <c r="Q68" i="1" s="1"/>
  <c r="N68" i="1"/>
  <c r="O68" i="1" s="1"/>
  <c r="V67" i="1"/>
  <c r="T67" i="1"/>
  <c r="U67" i="1" s="1"/>
  <c r="R67" i="1"/>
  <c r="S67" i="1" s="1"/>
  <c r="P67" i="1"/>
  <c r="Q67" i="1" s="1"/>
  <c r="N67" i="1"/>
  <c r="O67" i="1" s="1"/>
  <c r="V66" i="1"/>
  <c r="T66" i="1"/>
  <c r="U66" i="1" s="1"/>
  <c r="R66" i="1"/>
  <c r="S66" i="1" s="1"/>
  <c r="P66" i="1"/>
  <c r="Q66" i="1" s="1"/>
  <c r="N66" i="1"/>
  <c r="O66" i="1" s="1"/>
  <c r="V65" i="1"/>
  <c r="T65" i="1"/>
  <c r="U65" i="1" s="1"/>
  <c r="R65" i="1"/>
  <c r="S65" i="1" s="1"/>
  <c r="P65" i="1"/>
  <c r="Q65" i="1" s="1"/>
  <c r="N65" i="1"/>
  <c r="O65" i="1" s="1"/>
  <c r="V64" i="1"/>
  <c r="T64" i="1"/>
  <c r="U64" i="1" s="1"/>
  <c r="R64" i="1"/>
  <c r="S64" i="1" s="1"/>
  <c r="P64" i="1"/>
  <c r="Q64" i="1" s="1"/>
  <c r="N64" i="1"/>
  <c r="O64" i="1" s="1"/>
  <c r="V63" i="1"/>
  <c r="T63" i="1"/>
  <c r="U63" i="1" s="1"/>
  <c r="R63" i="1"/>
  <c r="S63" i="1" s="1"/>
  <c r="P63" i="1"/>
  <c r="Q63" i="1" s="1"/>
  <c r="N63" i="1"/>
  <c r="O63" i="1" s="1"/>
  <c r="P62" i="1"/>
  <c r="T61" i="1"/>
  <c r="U61" i="1" s="1"/>
  <c r="S61" i="1"/>
  <c r="R61" i="1"/>
  <c r="P61" i="1"/>
  <c r="Q61" i="1" s="1"/>
  <c r="N61" i="1"/>
  <c r="O61" i="1" s="1"/>
  <c r="AA60" i="1"/>
  <c r="P60" i="1" s="1"/>
  <c r="Q60" i="1" s="1"/>
  <c r="V60" i="1"/>
  <c r="V59" i="1"/>
  <c r="T59" i="1"/>
  <c r="S59" i="1"/>
  <c r="R59" i="1"/>
  <c r="P59" i="1"/>
  <c r="Q59" i="1" s="1"/>
  <c r="N59" i="1"/>
  <c r="O59" i="1" s="1"/>
  <c r="V58" i="1"/>
  <c r="T58" i="1"/>
  <c r="R58" i="1"/>
  <c r="S58" i="1" s="1"/>
  <c r="P58" i="1"/>
  <c r="Q58" i="1" s="1"/>
  <c r="N58" i="1"/>
  <c r="O58" i="1" s="1"/>
  <c r="V57" i="1"/>
  <c r="T57" i="1"/>
  <c r="U57" i="1" s="1"/>
  <c r="R57" i="1"/>
  <c r="S57" i="1" s="1"/>
  <c r="P57" i="1"/>
  <c r="Q57" i="1" s="1"/>
  <c r="N57" i="1"/>
  <c r="O57" i="1" s="1"/>
  <c r="V56" i="1"/>
  <c r="T56" i="1"/>
  <c r="U56" i="1" s="1"/>
  <c r="R56" i="1"/>
  <c r="S56" i="1" s="1"/>
  <c r="P56" i="1"/>
  <c r="Q56" i="1" s="1"/>
  <c r="N56" i="1"/>
  <c r="O56" i="1" s="1"/>
  <c r="V55" i="1"/>
  <c r="U55" i="1"/>
  <c r="T55" i="1"/>
  <c r="R55" i="1"/>
  <c r="S55" i="1" s="1"/>
  <c r="P55" i="1"/>
  <c r="Q55" i="1" s="1"/>
  <c r="N55" i="1"/>
  <c r="O55" i="1" s="1"/>
  <c r="V54" i="1"/>
  <c r="T54" i="1"/>
  <c r="U54" i="1" s="1"/>
  <c r="R54" i="1"/>
  <c r="S54" i="1" s="1"/>
  <c r="P54" i="1"/>
  <c r="Q54" i="1" s="1"/>
  <c r="N54" i="1"/>
  <c r="O54" i="1" s="1"/>
  <c r="V53" i="1"/>
  <c r="T53" i="1"/>
  <c r="U53" i="1" s="1"/>
  <c r="R53" i="1"/>
  <c r="S53" i="1" s="1"/>
  <c r="P53" i="1"/>
  <c r="Q53" i="1" s="1"/>
  <c r="N53" i="1"/>
  <c r="O53" i="1" s="1"/>
  <c r="V52" i="1"/>
  <c r="T52" i="1"/>
  <c r="U52" i="1" s="1"/>
  <c r="R52" i="1"/>
  <c r="S52" i="1" s="1"/>
  <c r="Q52" i="1"/>
  <c r="P52" i="1"/>
  <c r="N52" i="1"/>
  <c r="O52" i="1" s="1"/>
  <c r="V50" i="1"/>
  <c r="T50" i="1"/>
  <c r="U50" i="1" s="1"/>
  <c r="R50" i="1"/>
  <c r="S50" i="1" s="1"/>
  <c r="P50" i="1"/>
  <c r="Q50" i="1" s="1"/>
  <c r="N50" i="1"/>
  <c r="O50" i="1" s="1"/>
  <c r="V49" i="1"/>
  <c r="T49" i="1"/>
  <c r="U49" i="1" s="1"/>
  <c r="R49" i="1"/>
  <c r="S49" i="1" s="1"/>
  <c r="P49" i="1"/>
  <c r="Q49" i="1" s="1"/>
  <c r="N49" i="1"/>
  <c r="O49" i="1" s="1"/>
  <c r="V48" i="1"/>
  <c r="T48" i="1"/>
  <c r="U48" i="1" s="1"/>
  <c r="R48" i="1"/>
  <c r="S48" i="1" s="1"/>
  <c r="P48" i="1"/>
  <c r="Q48" i="1" s="1"/>
  <c r="N48" i="1"/>
  <c r="O48" i="1" s="1"/>
  <c r="V44" i="1"/>
  <c r="T44" i="1"/>
  <c r="U44" i="1" s="1"/>
  <c r="R44" i="1"/>
  <c r="S44" i="1" s="1"/>
  <c r="P44" i="1"/>
  <c r="Q44" i="1" s="1"/>
  <c r="N44" i="1"/>
  <c r="O44" i="1" s="1"/>
  <c r="V43" i="1"/>
  <c r="T43" i="1"/>
  <c r="U43" i="1" s="1"/>
  <c r="R43" i="1"/>
  <c r="S43" i="1" s="1"/>
  <c r="P43" i="1"/>
  <c r="Q43" i="1" s="1"/>
  <c r="N43" i="1"/>
  <c r="O43" i="1" s="1"/>
  <c r="V42" i="1"/>
  <c r="T42" i="1"/>
  <c r="U42" i="1" s="1"/>
  <c r="R42" i="1"/>
  <c r="S42" i="1" s="1"/>
  <c r="P42" i="1"/>
  <c r="Q42" i="1" s="1"/>
  <c r="N42" i="1"/>
  <c r="O42" i="1" s="1"/>
  <c r="V41" i="1"/>
  <c r="T41" i="1"/>
  <c r="U41" i="1" s="1"/>
  <c r="R41" i="1"/>
  <c r="S41" i="1" s="1"/>
  <c r="P41" i="1"/>
  <c r="Q41" i="1" s="1"/>
  <c r="N41" i="1"/>
  <c r="O41" i="1" s="1"/>
  <c r="V40" i="1"/>
  <c r="T40" i="1"/>
  <c r="U40" i="1" s="1"/>
  <c r="R40" i="1"/>
  <c r="S40" i="1" s="1"/>
  <c r="P40" i="1"/>
  <c r="Q40" i="1" s="1"/>
  <c r="O40" i="1"/>
  <c r="N40" i="1"/>
  <c r="V39" i="1"/>
  <c r="T39" i="1"/>
  <c r="U39" i="1" s="1"/>
  <c r="R39" i="1"/>
  <c r="S39" i="1" s="1"/>
  <c r="P39" i="1"/>
  <c r="Q39" i="1" s="1"/>
  <c r="N39" i="1"/>
  <c r="O39" i="1" s="1"/>
  <c r="V38" i="1"/>
  <c r="V37" i="1"/>
  <c r="T37" i="1"/>
  <c r="U37" i="1" s="1"/>
  <c r="R37" i="1"/>
  <c r="S37" i="1" s="1"/>
  <c r="P37" i="1"/>
  <c r="Q37" i="1" s="1"/>
  <c r="N37" i="1"/>
  <c r="O37" i="1" s="1"/>
  <c r="V36" i="1"/>
  <c r="T36" i="1"/>
  <c r="U36" i="1" s="1"/>
  <c r="S36" i="1"/>
  <c r="R36" i="1"/>
  <c r="P36" i="1"/>
  <c r="N36" i="1"/>
  <c r="O36" i="1" s="1"/>
  <c r="V35" i="1"/>
  <c r="U35" i="1"/>
  <c r="T35" i="1"/>
  <c r="S35" i="1"/>
  <c r="R35" i="1"/>
  <c r="Q35" i="1"/>
  <c r="P35" i="1"/>
  <c r="N35" i="1"/>
  <c r="O35" i="1" s="1"/>
  <c r="V34" i="1"/>
  <c r="T34" i="1"/>
  <c r="U34" i="1" s="1"/>
  <c r="R34" i="1"/>
  <c r="S34" i="1" s="1"/>
  <c r="P34" i="1"/>
  <c r="Q34" i="1" s="1"/>
  <c r="N34" i="1"/>
  <c r="O34" i="1" s="1"/>
  <c r="V33" i="1"/>
  <c r="T33" i="1"/>
  <c r="U33" i="1" s="1"/>
  <c r="R33" i="1"/>
  <c r="S33" i="1" s="1"/>
  <c r="Q33" i="1"/>
  <c r="P33" i="1"/>
  <c r="N33" i="1"/>
  <c r="O33" i="1" s="1"/>
  <c r="R30" i="1"/>
  <c r="S30" i="1" s="1"/>
  <c r="T29" i="1"/>
  <c r="U29" i="1" s="1"/>
  <c r="S29" i="1"/>
  <c r="R29" i="1"/>
  <c r="P29" i="1"/>
  <c r="Q29" i="1" s="1"/>
  <c r="N29" i="1"/>
  <c r="O29" i="1" s="1"/>
  <c r="V28" i="1"/>
  <c r="T28" i="1"/>
  <c r="U28" i="1" s="1"/>
  <c r="R28" i="1"/>
  <c r="S28" i="1" s="1"/>
  <c r="P28" i="1"/>
  <c r="Q28" i="1" s="1"/>
  <c r="O28" i="1"/>
  <c r="N28" i="1"/>
  <c r="V27" i="1"/>
  <c r="U27" i="1"/>
  <c r="T27" i="1"/>
  <c r="R27" i="1"/>
  <c r="S27" i="1" s="1"/>
  <c r="P27" i="1"/>
  <c r="Q27" i="1" s="1"/>
  <c r="N27" i="1"/>
  <c r="O27" i="1" s="1"/>
  <c r="V26" i="1"/>
  <c r="P26" i="1"/>
  <c r="Q26" i="1" s="1"/>
  <c r="O26" i="1"/>
  <c r="V25" i="1"/>
  <c r="T25" i="1"/>
  <c r="U25" i="1" s="1"/>
  <c r="R25" i="1"/>
  <c r="S25" i="1" s="1"/>
  <c r="P25" i="1"/>
  <c r="Q25" i="1" s="1"/>
  <c r="N25" i="1"/>
  <c r="O25" i="1" s="1"/>
  <c r="V24" i="1"/>
  <c r="T24" i="1"/>
  <c r="U24" i="1" s="1"/>
  <c r="R24" i="1"/>
  <c r="S24" i="1" s="1"/>
  <c r="Q24" i="1"/>
  <c r="P24" i="1"/>
  <c r="O24" i="1"/>
  <c r="N24" i="1"/>
  <c r="V23" i="1"/>
  <c r="T23" i="1"/>
  <c r="U23" i="1" s="1"/>
  <c r="S23" i="1"/>
  <c r="R23" i="1"/>
  <c r="P23" i="1"/>
  <c r="Q23" i="1" s="1"/>
  <c r="N23" i="1"/>
  <c r="O23" i="1" s="1"/>
  <c r="V22" i="1"/>
  <c r="T22" i="1"/>
  <c r="U22" i="1" s="1"/>
  <c r="R22" i="1"/>
  <c r="S22" i="1" s="1"/>
  <c r="P22" i="1"/>
  <c r="Q22" i="1" s="1"/>
  <c r="N22" i="1"/>
  <c r="O22" i="1" s="1"/>
  <c r="V20" i="1"/>
  <c r="T20" i="1"/>
  <c r="U20" i="1" s="1"/>
  <c r="R20" i="1"/>
  <c r="S20" i="1" s="1"/>
  <c r="P20" i="1"/>
  <c r="Q20" i="1" s="1"/>
  <c r="N20" i="1"/>
  <c r="O20" i="1" s="1"/>
  <c r="V19" i="1"/>
  <c r="T19" i="1"/>
  <c r="U19" i="1" s="1"/>
  <c r="S19" i="1"/>
  <c r="R19" i="1"/>
  <c r="P19" i="1"/>
  <c r="Q19" i="1" s="1"/>
  <c r="V18" i="1"/>
  <c r="T18" i="1"/>
  <c r="U18" i="1" s="1"/>
  <c r="R18" i="1"/>
  <c r="S18" i="1" s="1"/>
  <c r="P18" i="1"/>
  <c r="Q18" i="1" s="1"/>
  <c r="N18" i="1"/>
  <c r="O18" i="1" s="1"/>
  <c r="T17" i="1"/>
  <c r="U17" i="1" s="1"/>
  <c r="R17" i="1"/>
  <c r="S17" i="1" s="1"/>
  <c r="P17" i="1"/>
  <c r="Q17" i="1" s="1"/>
  <c r="N17" i="1"/>
  <c r="O17" i="1" s="1"/>
  <c r="V16" i="1"/>
  <c r="T16" i="1"/>
  <c r="U16" i="1" s="1"/>
  <c r="S16" i="1"/>
  <c r="R16" i="1"/>
  <c r="P16" i="1"/>
  <c r="Q16" i="1" s="1"/>
  <c r="N16" i="1"/>
  <c r="O16" i="1" s="1"/>
  <c r="U15" i="1"/>
  <c r="T15" i="1"/>
  <c r="S15" i="1"/>
  <c r="R15" i="1"/>
  <c r="P15" i="1"/>
  <c r="Q15" i="1" s="1"/>
  <c r="N15" i="1"/>
  <c r="O15" i="1" s="1"/>
  <c r="V14" i="1"/>
  <c r="T14" i="1"/>
  <c r="U14" i="1" s="1"/>
  <c r="R14" i="1"/>
  <c r="S14" i="1" s="1"/>
  <c r="P14" i="1"/>
  <c r="Q14" i="1" s="1"/>
  <c r="N14" i="1"/>
  <c r="O14" i="1" s="1"/>
  <c r="V13" i="1"/>
  <c r="U13" i="1"/>
  <c r="T13" i="1"/>
  <c r="R13" i="1"/>
  <c r="S13" i="1" s="1"/>
  <c r="P13" i="1"/>
  <c r="Q13" i="1" s="1"/>
  <c r="N13" i="1"/>
  <c r="O13" i="1" s="1"/>
  <c r="T12" i="1"/>
  <c r="U12" i="1" s="1"/>
  <c r="R12" i="1"/>
  <c r="S12" i="1" s="1"/>
  <c r="Q12" i="1"/>
  <c r="P12" i="1"/>
  <c r="N12" i="1"/>
  <c r="O12" i="1" s="1"/>
  <c r="V11" i="1"/>
  <c r="T11" i="1"/>
  <c r="U11" i="1" s="1"/>
  <c r="R11" i="1"/>
  <c r="S11" i="1" s="1"/>
  <c r="P11" i="1"/>
  <c r="Q11" i="1" s="1"/>
  <c r="N11" i="1"/>
  <c r="O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52" authorId="0" shapeId="0" xr:uid="{00000000-0006-0000-0000-000001000000}">
      <text>
        <r>
          <rPr>
            <sz val="11"/>
            <color theme="1"/>
            <rFont val="Calibri"/>
            <scheme val="minor"/>
          </rPr>
          <t>======
ID#AAABnIAuKkk
User    (2025-07-07 13:21:40)
SE MATIENE PORQUE NO HAY ESTRATEGIA QUE FORMTALEZCA ESTA RELACION CON LA CIDUDADADNIA - COMO MO ESTA HACIENDO BUCARMANGA?????</t>
        </r>
      </text>
    </comment>
  </commentList>
  <extLst>
    <ext xmlns:r="http://schemas.openxmlformats.org/officeDocument/2006/relationships" uri="GoogleSheetsCustomDataVersion2">
      <go:sheetsCustomData xmlns:go="http://customooxmlschemas.google.com/" r:id="rId1" roundtripDataSignature="AMtx7mgxq88eUXQKqpuGOSNItqvQRRX3ow=="/>
    </ext>
  </extLst>
</comments>
</file>

<file path=xl/sharedStrings.xml><?xml version="1.0" encoding="utf-8"?>
<sst xmlns="http://schemas.openxmlformats.org/spreadsheetml/2006/main" count="472" uniqueCount="265">
  <si>
    <t>PLAN DE ACCIÓN MODELO INTEGRADO DE PLANEACIÓN Y GESTIÓN MIPG 2024 - 2025
ALCALDÍA MUNICIPAL DE BUCARAMANGA (DTB)</t>
  </si>
  <si>
    <t>Código: F-DPM-1210-238,37-047</t>
  </si>
  <si>
    <t>Versión: 1.0</t>
  </si>
  <si>
    <t>Fecha aprobación: Noviembre-23-2022</t>
  </si>
  <si>
    <t>Página: 1 de 1</t>
  </si>
  <si>
    <t xml:space="preserve">Fecha Aprobación / Actualización Plan: </t>
  </si>
  <si>
    <t>ORDEN</t>
  </si>
  <si>
    <t xml:space="preserve">DIMENSIÓN </t>
  </si>
  <si>
    <t>POLÍTICAS</t>
  </si>
  <si>
    <t>RESULTADO FURAG VIGENCIA ANTERIOR</t>
  </si>
  <si>
    <t>ACTIVIDAD DE TRABAJO</t>
  </si>
  <si>
    <t>PRODUCTO / ENTREGABLE</t>
  </si>
  <si>
    <t>META</t>
  </si>
  <si>
    <t xml:space="preserve">TIPO DE META </t>
  </si>
  <si>
    <t>LOGRO</t>
  </si>
  <si>
    <t>CUMPLIMIENTO III TRIMESTRE MÁS 100</t>
  </si>
  <si>
    <t>CUMPLIMIENTO III TRIMESTRE</t>
  </si>
  <si>
    <t>CUMPLIMIENTO IV TRIMESTRE MÁS DE 100</t>
  </si>
  <si>
    <t>CUMPLIMIENTO IV TRIMESTRE</t>
  </si>
  <si>
    <t>CUMPLIMIENTO I TRIMESTRE MÁS DE 100</t>
  </si>
  <si>
    <t>CUMPLIMIENTO I TRIMESTRE</t>
  </si>
  <si>
    <t>CUMPLIMIENTO II TRIMESTRE MÁS DE 100</t>
  </si>
  <si>
    <t>CUMPLIMIENTO II TRIMESTRE</t>
  </si>
  <si>
    <t>CUMPLIMIENTO ACUMULADO</t>
  </si>
  <si>
    <t>OBSERVACIONES</t>
  </si>
  <si>
    <t>RECURSOS</t>
  </si>
  <si>
    <t>RESPONSABLE</t>
  </si>
  <si>
    <t>CRONOGRAMA DE TRABAJO</t>
  </si>
  <si>
    <t>AÑO 2024</t>
  </si>
  <si>
    <t>AÑO 2025</t>
  </si>
  <si>
    <t>III Trim</t>
  </si>
  <si>
    <t>IV Trim</t>
  </si>
  <si>
    <t>I Trim</t>
  </si>
  <si>
    <t>II Trim</t>
  </si>
  <si>
    <t xml:space="preserve">TALENTO HUMANO  
ARTICULACIÓN CON OTROS SISTEMAS Y NORMAS </t>
  </si>
  <si>
    <t>Gestión Estratégica del Talento Humano</t>
  </si>
  <si>
    <t>Incorporar actividades para la promoción y apropiación de la integridad en el ejercicio de las funciones de los servidores como parte de la planeación del talento humano en la entidad.</t>
  </si>
  <si>
    <r>
      <rPr>
        <b/>
        <sz val="14"/>
        <color theme="1"/>
        <rFont val="Arial Narrow"/>
      </rPr>
      <t>Jornadas de apropiación</t>
    </r>
    <r>
      <rPr>
        <sz val="14"/>
        <color theme="1"/>
        <rFont val="Arial Narrow"/>
      </rPr>
      <t xml:space="preserve"> con actividades puntuales para la apropiación de la integridad en las funciones de los servidores públicos </t>
    </r>
  </si>
  <si>
    <t>Incremento</t>
  </si>
  <si>
    <r>
      <rPr>
        <sz val="14"/>
        <color theme="1"/>
        <rFont val="Arial Narrow"/>
      </rPr>
      <t xml:space="preserve">La DTB presenta informede las jornadas de apropiación del codigo de integridad siguiendo las guias de la caja de herramientas de la función pública de los meses de Julio, Agosto y Septiembre de 2024, firmado por el jefe de talento humano con registro fotográfico de cada una.                                                                                                                            Se preseta avances del informe de las jornadas apropiación del codigo de integridad siguiendo las guias de la caja de herramientas de la función pública de los meses (octubre, noviembre y diciembre de 2024) firmado por el jefe de talento humano.                                                                                                                                                              Se presenta avances de la jornadas de apropiación del codigo de integridad siguiendo las guias de la caja de herramientas de la función pública de los meses de (Enero, Febrero y Marzo de 2025).
Se presenta informe consolidado con registro fotográfico debidamente firmado.
</t>
    </r>
    <r>
      <rPr>
        <b/>
        <u/>
        <sz val="14"/>
        <color theme="1"/>
        <rFont val="Arial Narrow"/>
      </rPr>
      <t xml:space="preserve">Seguimiento II Trimestre </t>
    </r>
    <r>
      <rPr>
        <u/>
        <sz val="14"/>
        <color theme="1"/>
        <rFont val="Arial Narrow"/>
      </rPr>
      <t xml:space="preserve">(Abril, Mayo, Junio 2025)
</t>
    </r>
    <r>
      <rPr>
        <sz val="14"/>
        <color rgb="FF2E75B5"/>
        <rFont val="Arial Narrow"/>
      </rPr>
      <t>Revisar avances de la jornada de apropiacion de la integridad</t>
    </r>
  </si>
  <si>
    <t xml:space="preserve">Talento Humano </t>
  </si>
  <si>
    <t>Incorporar actividades para preparar a los servidores públicos que se retiran de la entidad por distintas causales en la planeación del talento humano de la entidad</t>
  </si>
  <si>
    <t xml:space="preserve">Procedimiento de entrega de cargo actualizado </t>
  </si>
  <si>
    <t>Se actualizó el acta de entrega del cargo inclusión del numeral 5, reunión de entrega de puesto de trabajo. Validado por el SIGC el 30 de septiembre de 2024.</t>
  </si>
  <si>
    <t>Actualizar el Plan Estrátegico de Talento Humano incorporando actividades de: promoción de la inclusión y diversidad al empleo publico de personas con discapacidad y de jovenes entre los 18 y 28 años, cargue y mantenimiento de informacion del SIGEP; promoción y apropiación de la politica de integridad; gestion de conflicto de intereses; desarrollo, evaluacion y seguimiento con indicadores, cultura de integridad publica y desvinculacion asistida.</t>
  </si>
  <si>
    <t>Plan Estratégico de Talento Humano actualizado.</t>
  </si>
  <si>
    <t>Se presenta avances del Plan Estrategico de Talento Humano actualziado de la vigencia 2024, junto con la capacitación realizada sobre atención diferencial de los meses de (octubre, noviembre y dicimebre de 2024)
Se presenta informe de hojas de vida actualizadas de los funcionarios para el IV tirmestre, listados de asistencia del 19 de diciembre a la capacitación en atención diferencial.
Se presenta archivo PETI consolidado actualizado.</t>
  </si>
  <si>
    <t xml:space="preserve"> TALENTO HUMANO  
ARTICULACIÓN CON OTROS SISTEMAS Y NORMAS </t>
  </si>
  <si>
    <t>Para la elaboración de plan institucional de capacitación (PIC) tenga en cuenta, la construcción del plan.</t>
  </si>
  <si>
    <r>
      <rPr>
        <b/>
        <sz val="14"/>
        <color theme="1"/>
        <rFont val="Arial Narrow"/>
      </rPr>
      <t>Plan institucional de capacitación</t>
    </r>
    <r>
      <rPr>
        <sz val="14"/>
        <color theme="1"/>
        <rFont val="Arial Narrow"/>
      </rPr>
      <t xml:space="preserve"> formulado, aprobado, con su ejecucción </t>
    </r>
  </si>
  <si>
    <t>Mantenimiento</t>
  </si>
  <si>
    <r>
      <rPr>
        <sz val="14"/>
        <color theme="1"/>
        <rFont val="Arial Narrow"/>
      </rPr>
      <t xml:space="preserve">Se presenta Plan institucional de capacitaciones formulado, aprobado con su ejecución a 30 de marzo de 2025. Publicado en página web de la entidad 31 de enero de 2025 y aprobado con Acta de Comité de 31 de enero de 2025. 
</t>
    </r>
    <r>
      <rPr>
        <b/>
        <sz val="14"/>
        <color theme="1"/>
        <rFont val="Arial Narrow"/>
      </rPr>
      <t>Seguimiento II Trimestre</t>
    </r>
    <r>
      <rPr>
        <sz val="14"/>
        <color theme="1"/>
        <rFont val="Arial Narrow"/>
      </rPr>
      <t xml:space="preserve"> (Abril, Mayo, Junio 2025)
</t>
    </r>
    <r>
      <rPr>
        <sz val="14"/>
        <color rgb="FF2E75B5"/>
        <rFont val="Arial Narrow"/>
      </rPr>
      <t>Ejecuciòn y cumplimiento del PIC Plan institucional de capacitación</t>
    </r>
    <r>
      <rPr>
        <sz val="14"/>
        <color theme="1"/>
        <rFont val="Arial Narrow"/>
      </rPr>
      <t xml:space="preserve"> </t>
    </r>
    <r>
      <rPr>
        <sz val="14"/>
        <color rgb="FF2E75B5"/>
        <rFont val="Arial Narrow"/>
      </rPr>
      <t>para los meses</t>
    </r>
  </si>
  <si>
    <t xml:space="preserve"> Integridad</t>
  </si>
  <si>
    <t>Analizar la información recibida a través de la encuestas de clima laboral de la entidad, para evaluar el cumplimiento de la política de integridad.</t>
  </si>
  <si>
    <r>
      <rPr>
        <b/>
        <sz val="14"/>
        <color theme="1"/>
        <rFont val="Arial Narrow"/>
      </rPr>
      <t>Informe de resultado del cumplimiento de la política de integradidad</t>
    </r>
    <r>
      <rPr>
        <sz val="14"/>
        <color theme="1"/>
        <rFont val="Arial Narrow"/>
      </rPr>
      <t xml:space="preserve"> a traves de la aplicación de las encuestas </t>
    </r>
  </si>
  <si>
    <t xml:space="preserve">Se presenta la aplicación de la encuesta de la política de integridada aplicada al personal de la DTB. </t>
  </si>
  <si>
    <t>Desarrollar las actividades propuestas en materia de integridad en la caja de herramientas dispuesta por Función Pública a los servidores públicos y contratistas.</t>
  </si>
  <si>
    <t xml:space="preserve">Actividades de la caja de herramientas DAFP realizadas </t>
  </si>
  <si>
    <r>
      <rPr>
        <sz val="14"/>
        <color theme="1"/>
        <rFont val="Arial Narrow"/>
      </rPr>
      <t xml:space="preserve">La DTB presenta informede las jornadas de apropiación del codigo de integridad siguiendo las guias de la caja de herramientas de la función pública con fechas: 14 y 20 de agosto, 11, 16 y 25 de septiembre, firmado por el jefe de talento humano con registro fotográfico de cada una.                                                                                                       Se preseta avances del informe de las jornadas apropiación del codigo de integridad siguiendo las guias de la caja de herramientas de la función pública de los meses (octubre, noviembre y diciembre de 2024) firmado por el jefe de talento humano.                                                                                                                                                       Se preseta avances del informe de las jornadas apropiación del codigo de integridad siguiendo las guias de la caja de herramientas de la función pública de los meses (enero, febrero y marzo de 2025) firmado por el jefe de talento humano.
Se presenta asistencia a capacitación en atención diferencial del día 19 de diciembre de 2024.
</t>
    </r>
    <r>
      <rPr>
        <b/>
        <sz val="14"/>
        <color theme="1"/>
        <rFont val="Arial Narrow"/>
      </rPr>
      <t>Seguimiento II Trimestre</t>
    </r>
    <r>
      <rPr>
        <sz val="14"/>
        <color theme="1"/>
        <rFont val="Arial Narrow"/>
      </rPr>
      <t xml:space="preserve"> (Abril, Mayo, Junio 2025)
</t>
    </r>
    <r>
      <rPr>
        <sz val="14"/>
        <color rgb="FF2E75B5"/>
        <rFont val="Arial Narrow"/>
      </rPr>
      <t>Revisar avances de la jornada de apropiacion de la integridad</t>
    </r>
    <r>
      <rPr>
        <sz val="14"/>
        <color theme="1"/>
        <rFont val="Arial Narrow"/>
      </rPr>
      <t xml:space="preserve">
Durante el trimestre, se desarrollaron actividades sugeridas por la caja de herramientas del DAFP como jornadas de socialización del Código de Integridad, dinámicas lúdicas para reflexionar sobre dilemas éticos, campañas de comunicación interna, espacios de diálogo y la aplicación del autodiagnóstico ético institucional</t>
    </r>
  </si>
  <si>
    <t>Direccionamiento Estratégico y Planeación</t>
  </si>
  <si>
    <t>Compras y Contratación Pública</t>
  </si>
  <si>
    <t>Realizar ajustes en los cronogramas de adquisición.</t>
  </si>
  <si>
    <t>Plan Anual de Adquisiciones actualizado.</t>
  </si>
  <si>
    <r>
      <rPr>
        <sz val="14"/>
        <color theme="1"/>
        <rFont val="Arial Narrow"/>
      </rPr>
      <t xml:space="preserve">Se presenta captura de pantalla de la actualización del Plan Anual de Adquisiciones con corte 30 de septiembre de 2024, encontrandose en la versión 84, actualizadó el 3 de octubre de 2024.                                                                                                                                                                                                                                                         Se presente avance por medio captura de pantalla de la actualización del Plan Anual de Adquisiciones con corte 27 de diciembre de 2024, encontrandose en la versión 118.                                                                                                                                                                                                                                                                                                      Se presenta por medio de captura de pantalla la actualización del Plan Anual de Adquisiciones con corte  30/03/2025, encontrandose en la versión 20.   
</t>
    </r>
    <r>
      <rPr>
        <b/>
        <sz val="14"/>
        <color theme="1"/>
        <rFont val="Arial Narrow"/>
      </rPr>
      <t>Seguimiento II Trimestre</t>
    </r>
    <r>
      <rPr>
        <sz val="14"/>
        <color theme="1"/>
        <rFont val="Arial Narrow"/>
      </rPr>
      <t xml:space="preserve"> (Abril, Mayo, Junio 2025)   
</t>
    </r>
    <r>
      <rPr>
        <sz val="14"/>
        <color rgb="FF2E75B5"/>
        <rFont val="Arial Narrow"/>
      </rPr>
      <t xml:space="preserve">Revisar Plan anual de adquisiciones, relacionar a version y pantallazo    </t>
    </r>
    <r>
      <rPr>
        <sz val="14"/>
        <color theme="1"/>
        <rFont val="Arial Narrow"/>
      </rPr>
      <t xml:space="preserve">                                                                                                                                                                                                    </t>
    </r>
  </si>
  <si>
    <t xml:space="preserve">Asesor Planeación </t>
  </si>
  <si>
    <t>Gestión con valores para resultados</t>
  </si>
  <si>
    <t>Fortalecimiento Institucional</t>
  </si>
  <si>
    <t>Realizar el proceso de ajuste y /o actualizacion al modelo de operación por procesos</t>
  </si>
  <si>
    <t xml:space="preserve">Documento de ajuste y/o diseño del modelo de operación por procesos actualizado </t>
  </si>
  <si>
    <t>Se presenta avance de la actualización del MA-DSG-003 Modelo de Operación por Proceso, de fecha 26 de noviembre de 2024, donde se le incluye la definición del cronograma.</t>
  </si>
  <si>
    <t xml:space="preserve">Asesor de Calidad </t>
  </si>
  <si>
    <t xml:space="preserve"> GESTIÓN CON VALORES PARA RESULTADOS</t>
  </si>
  <si>
    <t>Gobierno Digital</t>
  </si>
  <si>
    <t>Capacitar a los grupos de valor en temáticas de política de gobierno digital ( gobernanza, Innovacion Politica Digital, Arquitectura de TI.Seguridad y privacidad de la informacion, Cultura y aprobacion, Servicios Ciudadanos Digitales, Decisiones basadas en datos, Estado Abierto, Servicios y proceso inteligentes, proyectos de transformacion Digital, Estrategias de ciudades y Territorios inteligentes</t>
  </si>
  <si>
    <r>
      <rPr>
        <b/>
        <sz val="14"/>
        <color theme="1"/>
        <rFont val="Arial Narrow"/>
      </rPr>
      <t>Capacitaciones</t>
    </r>
    <r>
      <rPr>
        <sz val="14"/>
        <color theme="1"/>
        <rFont val="Arial Narrow"/>
      </rPr>
      <t xml:space="preserve"> en temáticas de </t>
    </r>
    <r>
      <rPr>
        <b/>
        <sz val="14"/>
        <color theme="1"/>
        <rFont val="Arial Narrow"/>
      </rPr>
      <t xml:space="preserve">política de gobierno digital </t>
    </r>
    <r>
      <rPr>
        <sz val="14"/>
        <color theme="1"/>
        <rFont val="Arial Narrow"/>
      </rPr>
      <t>realizadas en la entidad o Cursos en Gobierno Digital.</t>
    </r>
  </si>
  <si>
    <r>
      <rPr>
        <sz val="14"/>
        <color theme="1"/>
        <rFont val="Arial Narrow"/>
      </rPr>
      <t xml:space="preserve">Se llevó a cabo socialización del informe técico, el 20 de septiembre de 2024, con participación de 9 funcionarios. 
Se presenta como evidencia informe técnico: Incidentes de seguridad en la Dirección de Tránsito de Bucaramanga del 10 de septiembre de 2024.                                                                Se realizó la capacitación en gobierno digital del cuarto trimestre de la DTB.x
Capacitación del 23 de octubre sobre Gobierno Digital y Seguridad de la información, según se evidencia en listados de asistencia.                                                                                  Se presenta evidencia del listado de capacitaciones en Gobierno Digital(conocer e identificar los riesgos expuestos en el entorno virtual y aprender a prevenir y reaccionar los delitos y ataques ciberneticos) realizadas el 27 de febero de 2025 y el 17 de marzo de 2025.       
</t>
    </r>
    <r>
      <rPr>
        <b/>
        <sz val="14"/>
        <color theme="1"/>
        <rFont val="Arial Narrow"/>
      </rPr>
      <t>Seguimiento II Trimestre</t>
    </r>
    <r>
      <rPr>
        <sz val="14"/>
        <color theme="1"/>
        <rFont val="Arial Narrow"/>
      </rPr>
      <t xml:space="preserve"> (Abril, Mayo, Junio 2025)   
</t>
    </r>
    <r>
      <rPr>
        <sz val="14"/>
        <color rgb="FF2E75B5"/>
        <rFont val="Arial Narrow"/>
      </rPr>
      <t xml:space="preserve">Evidencias de capacitacion en tematicas de politica de goberino digital      </t>
    </r>
    <r>
      <rPr>
        <sz val="14"/>
        <color theme="1"/>
        <rFont val="Arial Narrow"/>
      </rPr>
      <t xml:space="preserve">                                                              </t>
    </r>
  </si>
  <si>
    <t xml:space="preserve">Asesor Sistemas </t>
  </si>
  <si>
    <t>Socializacion, aprobacion y/o participacion,  de la implementacion de la politica de  Gobierno digital, ante las dependencias decisorias de la entidad y grupos de valor o de interes.</t>
  </si>
  <si>
    <t>Politica de Gobierno Digital formulada y socializada</t>
  </si>
  <si>
    <r>
      <rPr>
        <sz val="14"/>
        <color theme="1"/>
        <rFont val="Arial Narrow"/>
      </rPr>
      <t xml:space="preserve">Se presenta un documento preliminar de la política de gobierno digital formulada, con fecha del 28 de febrero de 2025, la cual se encuentra en construcción y está pendiente culminar con las actividades descritas en la tabla de contenido, así como su aprobación y socialización.       
</t>
    </r>
    <r>
      <rPr>
        <b/>
        <sz val="14"/>
        <color theme="1"/>
        <rFont val="Arial Narrow"/>
      </rPr>
      <t>Seguimiento II Trimestre</t>
    </r>
    <r>
      <rPr>
        <sz val="14"/>
        <color theme="1"/>
        <rFont val="Arial Narrow"/>
      </rPr>
      <t xml:space="preserve"> (Abril, Mayo, Junio 2025)   
</t>
    </r>
    <r>
      <rPr>
        <sz val="14"/>
        <color rgb="FF2E75B5"/>
        <rFont val="Arial Narrow"/>
      </rPr>
      <t xml:space="preserve">En que va la Politica? Aprobaciòn y socializacion? Hya algun cronograma de trabajo?      </t>
    </r>
    <r>
      <rPr>
        <sz val="14"/>
        <color theme="1"/>
        <rFont val="Arial Narrow"/>
      </rPr>
      <t xml:space="preserve">                                                                                               </t>
    </r>
  </si>
  <si>
    <t>Actualizar el observatorio de accidentalidad en la DTB, y en convenio con universidades para el analisis de causalidad y predictivo.</t>
  </si>
  <si>
    <t>Observatorio de accidentalidad actualizado</t>
  </si>
  <si>
    <r>
      <rPr>
        <sz val="14"/>
        <color theme="1"/>
        <rFont val="Arial Narrow"/>
      </rPr>
      <t xml:space="preserve">Se presenta la Resolución No 788 de 2024 por medio del cual se crea y reglamenta el observatorio de seguridad vial de la Dirección de Tránsito para la protección de la vida. Se adjunta informe de enero a marzo de 2025. De accidentalidad e informe de siniestros viales de los meses de enero a marzo de 2025. 
</t>
    </r>
    <r>
      <rPr>
        <b/>
        <sz val="14"/>
        <color theme="1"/>
        <rFont val="Arial Narrow"/>
      </rPr>
      <t xml:space="preserve">Seguimiento II Trimestre </t>
    </r>
    <r>
      <rPr>
        <sz val="14"/>
        <color theme="1"/>
        <rFont val="Arial Narrow"/>
      </rPr>
      <t xml:space="preserve">(Abril, Mayo, Junio 2025)   
</t>
    </r>
    <r>
      <rPr>
        <sz val="14"/>
        <color rgb="FF2E75B5"/>
        <rFont val="Arial Narrow"/>
      </rPr>
      <t xml:space="preserve">Informe de II Trimestre de accidentalidad e informe de siniestros viales.  </t>
    </r>
  </si>
  <si>
    <t>GESTIÓN CON VALORES PARA RESULTADOS</t>
  </si>
  <si>
    <t>Realizar convenio con la federacion colombiana de municpios en la cual se cumple con los lineamientos dados en la poiltica de Digital.</t>
  </si>
  <si>
    <t>Convenio realizado con la Federación Colombia de Municipio en lo relacionado con la Política Digital</t>
  </si>
  <si>
    <r>
      <rPr>
        <sz val="14"/>
        <color theme="1"/>
        <rFont val="Arial Narrow"/>
      </rPr>
      <t xml:space="preserve">Se presenta Borrador de propuesta convenio con la Federación, el cual está pendiente de enviar a la Federación para ajustes u observaciones y posterior firma del mismo.
</t>
    </r>
    <r>
      <rPr>
        <b/>
        <sz val="14"/>
        <color theme="1"/>
        <rFont val="Arial Narrow"/>
      </rPr>
      <t xml:space="preserve">Seguimiento II Trimestre </t>
    </r>
    <r>
      <rPr>
        <sz val="14"/>
        <color theme="1"/>
        <rFont val="Arial Narrow"/>
      </rPr>
      <t xml:space="preserve">(Abril, Mayo, Junio 2025)   
</t>
    </r>
    <r>
      <rPr>
        <sz val="14"/>
        <color rgb="FF2E75B5"/>
        <rFont val="Arial Narrow"/>
      </rPr>
      <t>En que va el convnio con la Fedrecion? Ya se envio para los ajustes y observaciones? Cuando se firmaria? Que pendientes hay?</t>
    </r>
  </si>
  <si>
    <t>Convenio Interadministrativo con los centros de Enseñanzas Automovilistica para que el ciudadano pueda realizar el tramite completo de cualquiera de los procesos de licencias de conduccion.</t>
  </si>
  <si>
    <t>Convenio realizado con los Centros de Enseñanza Automivlística</t>
  </si>
  <si>
    <t xml:space="preserve">Se presenta el convenio realizado con los centros de enseñanza automovilistica con la empresa SAOC'SS S.A.S. identificada con NIT 900347699 de fecha 25 marzo de 2025 </t>
  </si>
  <si>
    <t>Proyectar el marco de referencia de Arquitectura empresarial  basados en Modelo de Gestión y Gobierno de TI (MGGTI)</t>
  </si>
  <si>
    <t>Documento  con el modelo de referencia de arquitectura empresarial, socializado en el Comité Institucional de Desempeño</t>
  </si>
  <si>
    <t>Se presente un avance del borrador del Documento  con el Marco de referencia de arquitectura empresarial. Está pendiente culminar con la totalidad del documento y aprobar en Comité Institucional.</t>
  </si>
  <si>
    <t xml:space="preserve">Elaborar y  aprobar  el  diagnóstico de seguridad y privacidad de la información  a través de la herramienta de autodiagnóstico del Modelo de Seguridad y Privacidad de la Información (MSPI) </t>
  </si>
  <si>
    <t>Diagnóstico elaborado y aprobado, presentarlo a Comité Institucional de Desemepeño</t>
  </si>
  <si>
    <t>Se presenta avance del diagnóstico de seguridad y privacidad de la información  a través de la herramienta de autodiagnóstico del Modelo de Seguridad y Privacidad de la Información (MSPI). Está pendiente la aprobación en comité institucional.</t>
  </si>
  <si>
    <t>Elaborar y  aprobar  el   Modelo de Gestion del Proyectos de Tecnologias de la informacion  (MGPTI)</t>
  </si>
  <si>
    <t xml:space="preserve">Modelo de gestion elaborado, aprobado  y socializado en Comité Institcuional de Desemepeño </t>
  </si>
  <si>
    <t>Se cuenta con documento preliminar del Modelo de Gestión de Proyectos TI MGPTI el cual se encuentra elaborado en un 60%. Está pendiente culminar el documento y aprobarlo en comité institucional.</t>
  </si>
  <si>
    <t xml:space="preserve">
 Formular  la politica de seguridad.  
</t>
  </si>
  <si>
    <t xml:space="preserve">Politica de seguridad formulada e implementada y socializada en el Comité Instucional de Desemepeño </t>
  </si>
  <si>
    <t>Se presenta como avance el borrador de la actualización de la Politica de seguridad formulada.  Está pendiente culminar con la totalidad del documento y aprobar en Comité Institucional.</t>
  </si>
  <si>
    <t>Crear los procedimientos de seguridad y privacidad de la información.</t>
  </si>
  <si>
    <t>Procedimientos de seguridad y privacidad de la información creados por el SIGC.</t>
  </si>
  <si>
    <t>0,5</t>
  </si>
  <si>
    <r>
      <rPr>
        <sz val="14"/>
        <color theme="1"/>
        <rFont val="Arial Narrow"/>
      </rPr>
      <t xml:space="preserve">Se presenta un borrador del procedimiento de seguridad y privacidad de la información el cual se encuentra aún en elaboración. 
</t>
    </r>
    <r>
      <rPr>
        <b/>
        <sz val="14"/>
        <color theme="1"/>
        <rFont val="Arial Narrow"/>
      </rPr>
      <t>Seguimiento II Trimestre</t>
    </r>
    <r>
      <rPr>
        <sz val="14"/>
        <color theme="1"/>
        <rFont val="Arial Narrow"/>
      </rPr>
      <t xml:space="preserve"> (Abril, Mayo, Junio 2025)   
</t>
    </r>
    <r>
      <rPr>
        <sz val="14"/>
        <color rgb="FF2E75B5"/>
        <rFont val="Arial Narrow"/>
      </rPr>
      <t>Cual es el Procedimiento? Adjuntarlo</t>
    </r>
  </si>
  <si>
    <t xml:space="preserve">Cumplir con las fases del ciclo de vida del dato en la entidad de: Creación, procesamiento, almacenamiento, Intercambio, uso y análisis de datos, archivo y preservación.
</t>
  </si>
  <si>
    <r>
      <rPr>
        <sz val="14"/>
        <color theme="1"/>
        <rFont val="Arial Narrow"/>
      </rPr>
      <t xml:space="preserve">Creación de </t>
    </r>
    <r>
      <rPr>
        <b/>
        <sz val="14"/>
        <color theme="1"/>
        <rFont val="Arial Narrow"/>
      </rPr>
      <t>formatos codificados por la oficina de calidad  e implematados.</t>
    </r>
  </si>
  <si>
    <r>
      <rPr>
        <sz val="14"/>
        <color theme="1"/>
        <rFont val="Arial Narrow"/>
      </rPr>
      <t xml:space="preserve">Se crearon y aprobaron los siguientes formatos por calidad:
1. Formato de plan de continuidad en el negocio aprobado por calidad el 27 de septiembre de 2024 versión 1.
2. Formato Plan de recuperación de desastre creado el 27 de septiembre de 2024 versión 1.
3. Formato de Gestión de incidentes de seguridad del 27 de septiembre de 2024 versión 1.
4. Formato Lecciones aprendidas creado el 27 de septiembre de 2024.
5. Formato de análisis de impacto del negocio creado el 27 de septiembre de 2024 en su emisión inicial.
6. Formato de Plan de pruebas del Plan de Contingencia del 27 de septiembre de 2024.
 7. Formato de atención y solución de incidentes de Plataforma aprobado por calidad el día 12 de diciembre de 2024.                                                                                                         8. Solicitud de creación de usuario FT-GTIC-007 aprobado por calidad el 20 de marzo de 2025
</t>
    </r>
    <r>
      <rPr>
        <b/>
        <sz val="14"/>
        <color theme="1"/>
        <rFont val="Arial Narrow"/>
      </rPr>
      <t>Seguimiento II Trimestre</t>
    </r>
    <r>
      <rPr>
        <sz val="14"/>
        <color theme="1"/>
        <rFont val="Arial Narrow"/>
      </rPr>
      <t xml:space="preserve"> (Abril, Mayo, Junio 2025)   
</t>
    </r>
    <r>
      <rPr>
        <sz val="14"/>
        <color rgb="FF2E75B5"/>
        <rFont val="Arial Narrow"/>
      </rPr>
      <t>Revisar si se actualizaron los 7 formatos y como les ha ido con la ejecucion de los mismos?</t>
    </r>
  </si>
  <si>
    <t>Seguridad Digital</t>
  </si>
  <si>
    <t>Contar con un firewall licenciado y con soporte para los temas de seguridad perimetral de la infraestrutura on premise</t>
  </si>
  <si>
    <t>Firewall licenciado y con soporte adquirido.</t>
  </si>
  <si>
    <t xml:space="preserve">Se presenta el registro tomado del sistema que cuenta con la licencia Firewall, con vigencia hasta el 17 de marzo del 2028 para la Dirección de Trásnito de Bucaramanga </t>
  </si>
  <si>
    <t xml:space="preserve">Asesor de Sistemas </t>
  </si>
  <si>
    <t>Contar con un antivirus licenciado con soporte para todos los servidores físicos, virtuales y computadores.</t>
  </si>
  <si>
    <t>Licencia de antivirus adquirida.</t>
  </si>
  <si>
    <t xml:space="preserve">Se presenta avance por medio del informe de Alquiler años de equipo de seguridad perimetral para fortalecer la seguridad de la red y equipos de la entidad   Fortigate FG-100F por 36 meses para DTB, se adjunta panatallazo del sistema de la licencia antivirus. 
Se presenta Formato Unico de Novedades Teléfónica Movistar del último trimestres de 2024. </t>
  </si>
  <si>
    <t>Implementar la plataforma de soporte a la infraestrutura tecnologia de la entidad (plataformas, licencias, serviios y sistemas de información)</t>
  </si>
  <si>
    <t>Plataforma de soporte a la infraestructura tecnológica implementada.</t>
  </si>
  <si>
    <t xml:space="preserve">Se presenta avance por medio del informe de Alquiler años de equipo de seguridad perimetral para fortalecer la seguridad de la red y equipos de la entidad   Fortigate FG-100F por 36 meses para DTB, se adjunta panatallazo del sistema de la licencia antivirus  </t>
  </si>
  <si>
    <t xml:space="preserve">Definir procedimiento y lineamientospara copias de respaldo y de restauración de la información </t>
  </si>
  <si>
    <r>
      <rPr>
        <b/>
        <sz val="14"/>
        <color theme="1"/>
        <rFont val="Arial Narrow"/>
      </rPr>
      <t>Procedimiento</t>
    </r>
    <r>
      <rPr>
        <sz val="14"/>
        <color theme="1"/>
        <rFont val="Arial Narrow"/>
      </rPr>
      <t xml:space="preserve"> implementado</t>
    </r>
    <r>
      <rPr>
        <sz val="14"/>
        <color theme="1"/>
        <rFont val="Arial Narrow"/>
      </rPr>
      <t xml:space="preserve"> para copias de respaldo y de restauración de la información, del software e imágenes  de los sistemas</t>
    </r>
  </si>
  <si>
    <t>0,3</t>
  </si>
  <si>
    <r>
      <rPr>
        <sz val="14"/>
        <color theme="1"/>
        <rFont val="Arial Narrow"/>
      </rPr>
      <t xml:space="preserve">Se presenta el formato del Proceso de gestión TIC, copias de seguridad Código: FT-GTIC-013
</t>
    </r>
    <r>
      <rPr>
        <b/>
        <sz val="14"/>
        <color theme="1"/>
        <rFont val="Arial Narrow"/>
      </rPr>
      <t>Seguimiento II Trimestre</t>
    </r>
    <r>
      <rPr>
        <sz val="14"/>
        <color theme="1"/>
        <rFont val="Arial Narrow"/>
      </rPr>
      <t xml:space="preserve"> (Abril, Mayo, Junio 2025)   
</t>
    </r>
    <r>
      <rPr>
        <sz val="14"/>
        <color rgb="FF2E75B5"/>
        <rFont val="Arial Narrow"/>
      </rPr>
      <t>Como les ha ido con la implemetacio? Evidencias</t>
    </r>
    <r>
      <rPr>
        <sz val="14"/>
        <color theme="1"/>
        <rFont val="Arial Narrow"/>
      </rPr>
      <t xml:space="preserve">					</t>
    </r>
  </si>
  <si>
    <t xml:space="preserve">Desarrollar el  plan de continuidad de negocio y el  plan de recuperación de desastres definido y documentado. </t>
  </si>
  <si>
    <t>Plan de continuidad y el procedimiento de continuidad de negocio y el Plan de recuperacion de desastres aprobado por el SIGC.</t>
  </si>
  <si>
    <t xml:space="preserve">Se presenta avance del Plan de continuidad y el procedimiento de continuidad de negocio y el Plan de recuperación de desastres aprobado por el SIGC.
Se crearon y aprobaron los siguientes formatos por calidad:
1. Formato de plan de continuidad en el negocio aprobado por calidad el 27 de septiembre de 2024 versión 1.
2. Formato Plan de recuperación de desastre creado el 27 de septiembre de 2024 versión 1.
3. Procedimiento de Continuidad de Servicios Tecnológicos aprobado el 27 de septiembre de 2024.
</t>
  </si>
  <si>
    <t>Realizar un analisis de  vulnerabilidades de seguridad de los activos de información a la infraestructura tecnologica de la entidad  On Premise; y en nube ya sea publica o privada</t>
  </si>
  <si>
    <t>Documento con los resultados del analisis de vulnerabilidades de seguridad de los activos de información</t>
  </si>
  <si>
    <t>Se presenta avance con el Documento con los resultados del analisis de vulnerabilidades de seguridad de los activos de información de la empresa FORTINET.</t>
  </si>
  <si>
    <t xml:space="preserve">Realizar un analisis de vulnerabilidades para portal web, sede electrónica y servicios expuestos en internet </t>
  </si>
  <si>
    <r>
      <rPr>
        <b/>
        <sz val="14"/>
        <color theme="1"/>
        <rFont val="Arial Narrow"/>
      </rPr>
      <t>Documento</t>
    </r>
    <r>
      <rPr>
        <sz val="14"/>
        <color theme="1"/>
        <rFont val="Arial Narrow"/>
      </rPr>
      <t xml:space="preserve"> con los resultados del </t>
    </r>
    <r>
      <rPr>
        <b/>
        <sz val="14"/>
        <color theme="1"/>
        <rFont val="Arial Narrow"/>
      </rPr>
      <t>analisis de  vulnerabilidades  para el portal web</t>
    </r>
  </si>
  <si>
    <r>
      <rPr>
        <sz val="14"/>
        <color theme="1"/>
        <rFont val="Arial Narrow"/>
      </rPr>
      <t xml:space="preserve">Se presenta avance por medio del informe Análisis de Vulnerabilidades del sitio WEB de la Dirección de Tránsito de Bucaramanga.                                                                                          Se presenta informe de Análisis de Vulnerabilidades del sitio WEB de la Dirección de Tránsito de Bucaramanga. 
</t>
    </r>
    <r>
      <rPr>
        <b/>
        <sz val="14"/>
        <color theme="1"/>
        <rFont val="Arial Narrow"/>
      </rPr>
      <t>Seguimiento II Trimestre (</t>
    </r>
    <r>
      <rPr>
        <sz val="14"/>
        <color theme="1"/>
        <rFont val="Arial Narrow"/>
      </rPr>
      <t xml:space="preserve">Abril, Mayo, Junio 2025)   
</t>
    </r>
    <r>
      <rPr>
        <sz val="14"/>
        <color rgb="FF2E75B5"/>
        <rFont val="Arial Narrow"/>
      </rPr>
      <t>Informe de analisis de vulnerabilidad del sitio web de la DTB</t>
    </r>
  </si>
  <si>
    <t>Realizar el analisis GAP y solicalizarlo ante el Comité de Gestión y Desempeño.</t>
  </si>
  <si>
    <r>
      <rPr>
        <sz val="14"/>
        <color theme="1"/>
        <rFont val="Arial Narrow"/>
      </rPr>
      <t xml:space="preserve">Acta de socialización del análisis </t>
    </r>
    <r>
      <rPr>
        <b/>
        <sz val="14"/>
        <color theme="1"/>
        <rFont val="Arial Narrow"/>
      </rPr>
      <t>GAP</t>
    </r>
    <r>
      <rPr>
        <sz val="14"/>
        <color theme="1"/>
        <rFont val="Arial Narrow"/>
      </rPr>
      <t xml:space="preserve"> en el Comité Institucional de Gestión y Desempeño </t>
    </r>
  </si>
  <si>
    <r>
      <rPr>
        <sz val="14"/>
        <color theme="1"/>
        <rFont val="Arial Narrow"/>
      </rPr>
      <t xml:space="preserve">Se presenta el Diagnostico de la matriz GAP realizada por la DTB 
</t>
    </r>
    <r>
      <rPr>
        <b/>
        <sz val="14"/>
        <color theme="1"/>
        <rFont val="Arial Narrow"/>
      </rPr>
      <t>Seguimiento II Trimestre (</t>
    </r>
    <r>
      <rPr>
        <sz val="14"/>
        <color theme="1"/>
        <rFont val="Arial Narrow"/>
      </rPr>
      <t xml:space="preserve">Abril, Mayo, Junio 2025)   
</t>
    </r>
    <r>
      <rPr>
        <sz val="14"/>
        <color rgb="FF2E75B5"/>
        <rFont val="Arial Narrow"/>
      </rPr>
      <t>Cual es ma matriz GAP? Hay cronograma de ejecucion?</t>
    </r>
  </si>
  <si>
    <t xml:space="preserve">Identificar y gestionar los riesgos de seguridad digital (ciberseguridad) </t>
  </si>
  <si>
    <t>Matriz de riesgos de seguridad digital identificados y gestionados</t>
  </si>
  <si>
    <r>
      <rPr>
        <sz val="14"/>
        <color theme="1"/>
        <rFont val="Arial Narrow"/>
      </rPr>
      <t xml:space="preserve">Se presenta la Matriz de Riesgos y Tratamientos de Riesgo Digital 
</t>
    </r>
    <r>
      <rPr>
        <b/>
        <sz val="14"/>
        <color theme="1"/>
        <rFont val="Arial Narrow"/>
      </rPr>
      <t xml:space="preserve">Seguimiento II Trimestre </t>
    </r>
    <r>
      <rPr>
        <sz val="14"/>
        <color theme="1"/>
        <rFont val="Arial Narrow"/>
      </rPr>
      <t xml:space="preserve">(Abril, Mayo, Junio 2025)   
</t>
    </r>
    <r>
      <rPr>
        <sz val="14"/>
        <color rgb="FF2E75B5"/>
        <rFont val="Arial Narrow"/>
      </rPr>
      <t>Se identificaron los riesgos? Cuales son?Cual es la matriz? Se han actualizado riesgos?</t>
    </r>
  </si>
  <si>
    <t xml:space="preserve">Definir la matriz de tratamiento de riesgos en la entidad. </t>
  </si>
  <si>
    <t>Matriz de tratamiento de riesgos</t>
  </si>
  <si>
    <r>
      <rPr>
        <sz val="14"/>
        <color theme="1"/>
        <rFont val="Arial Narrow"/>
      </rPr>
      <t xml:space="preserve">Se presenta la Matriz de Riesgos y Tratamientos de Riesgo Digital 
</t>
    </r>
    <r>
      <rPr>
        <b/>
        <sz val="14"/>
        <color theme="1"/>
        <rFont val="Arial Narrow"/>
      </rPr>
      <t xml:space="preserve">Seguimiento II Trimestre </t>
    </r>
    <r>
      <rPr>
        <sz val="14"/>
        <color theme="1"/>
        <rFont val="Arial Narrow"/>
      </rPr>
      <t xml:space="preserve">(Abril, Mayo, Junio 2025)   
</t>
    </r>
    <r>
      <rPr>
        <sz val="14"/>
        <color rgb="FF2E75B5"/>
        <rFont val="Arial Narrow"/>
      </rPr>
      <t>Se han actualizado riesgos?</t>
    </r>
  </si>
  <si>
    <t>Definición del procedimiento para la gestion de incedinetes de seguridad digital</t>
  </si>
  <si>
    <r>
      <rPr>
        <b/>
        <sz val="14"/>
        <color theme="1"/>
        <rFont val="Arial Narrow"/>
      </rPr>
      <t>Procedimiento</t>
    </r>
    <r>
      <rPr>
        <sz val="14"/>
        <color theme="1"/>
        <rFont val="Arial Narrow"/>
      </rPr>
      <t xml:space="preserve">  </t>
    </r>
    <r>
      <rPr>
        <b/>
        <sz val="14"/>
        <color theme="1"/>
        <rFont val="Arial Narrow"/>
      </rPr>
      <t xml:space="preserve">para la gestión de incedinetes de seguridad digital </t>
    </r>
    <r>
      <rPr>
        <sz val="14"/>
        <color theme="1"/>
        <rFont val="Arial Narrow"/>
      </rPr>
      <t>notificado a las autoridades pertinentes (CSIRT Gobierno / COLCERT)</t>
    </r>
  </si>
  <si>
    <r>
      <rPr>
        <b/>
        <sz val="14"/>
        <color rgb="FF000000"/>
        <rFont val="Arial Narrow"/>
      </rPr>
      <t>Seguimiento II Trimestre</t>
    </r>
    <r>
      <rPr>
        <sz val="14"/>
        <color rgb="FF000000"/>
        <rFont val="Arial Narrow"/>
      </rPr>
      <t xml:space="preserve"> (Abril, Mayo, Junio 2025)   
</t>
    </r>
    <r>
      <rPr>
        <sz val="14"/>
        <color rgb="FF2E75B5"/>
        <rFont val="Arial Narrow"/>
      </rPr>
      <t>Que se tiene de ese procedimiento? Ya hay borrador o esta en ejecucion?</t>
    </r>
  </si>
  <si>
    <t xml:space="preserve">Solicitar a los  proveedores que cumplan con las políticas o lineamientos internos de ciberseguridad </t>
  </si>
  <si>
    <t xml:space="preserve">Informe de cumplimiento de acuerdos por parte de los proveedores  </t>
  </si>
  <si>
    <r>
      <rPr>
        <sz val="14"/>
        <color theme="1"/>
        <rFont val="Arial Narrow"/>
      </rPr>
      <t xml:space="preserve">Se presenta correo enviado al área de contratación inclusión de la clausula de confidencialidad en los contratos de la DTB.
</t>
    </r>
    <r>
      <rPr>
        <b/>
        <sz val="14"/>
        <color theme="1"/>
        <rFont val="Arial Narrow"/>
      </rPr>
      <t>Seguimiento II Trimestre (</t>
    </r>
    <r>
      <rPr>
        <sz val="14"/>
        <color theme="1"/>
        <rFont val="Arial Narrow"/>
      </rPr>
      <t xml:space="preserve">Abril, Mayo, Junio 2025)   
</t>
    </r>
    <r>
      <rPr>
        <sz val="14"/>
        <color rgb="FF2E75B5"/>
        <rFont val="Arial Narrow"/>
      </rPr>
      <t>Mostrar pantallazo donde se evidencie la inclusion de la clausila de confidencialidad en los contratos. Un ejemplo para el trimestre.</t>
    </r>
  </si>
  <si>
    <t>Servicio al ciudadano</t>
  </si>
  <si>
    <t>Diseñar incentivos y estímulos para exaltar el desempeño de servidores/as y contratistas como parte de  las acciones de fortalecimiento del talento humano para el relacionamiento con las ciudadanías.</t>
  </si>
  <si>
    <r>
      <rPr>
        <b/>
        <sz val="14"/>
        <color theme="1"/>
        <rFont val="Arial Narrow"/>
      </rPr>
      <t>Plan de bienestar e incentivos,</t>
    </r>
    <r>
      <rPr>
        <sz val="14"/>
        <color theme="1"/>
        <rFont val="Arial Narrow"/>
      </rPr>
      <t xml:space="preserve"> formulado, aprobado e implmentado </t>
    </r>
  </si>
  <si>
    <r>
      <rPr>
        <sz val="14"/>
        <color theme="1"/>
        <rFont val="Arial Narrow"/>
      </rPr>
      <t xml:space="preserve">Se presenta el plan de binestar e incentivos, formulado, aprobado e implmenetado. Mediante acta de comité institucional de desemepeño del 31 de enro de 2025 
</t>
    </r>
    <r>
      <rPr>
        <b/>
        <sz val="14"/>
        <color theme="1"/>
        <rFont val="Arial Narrow"/>
      </rPr>
      <t>Seguimiento II Trimestre</t>
    </r>
    <r>
      <rPr>
        <sz val="14"/>
        <color theme="1"/>
        <rFont val="Arial Narrow"/>
      </rPr>
      <t xml:space="preserve"> (Abril, Mayo, Junio 2025)   
</t>
    </r>
    <r>
      <rPr>
        <sz val="14"/>
        <color rgb="FF2E75B5"/>
        <rFont val="Arial Narrow"/>
      </rPr>
      <t>Mostrar e incluir plan de binestar e incentivos, formulado, aprobado e implmenetado</t>
    </r>
    <r>
      <rPr>
        <sz val="14"/>
        <color theme="1"/>
        <rFont val="Arial Narrow"/>
      </rPr>
      <t xml:space="preserve">
</t>
    </r>
  </si>
  <si>
    <t>Actualizar los  procedimientos de servicio al ciudadano-Procedimiento de PQRS-Procedimiento de medicion de la satisfaccion del ciudadano</t>
  </si>
  <si>
    <t>Procedimientos actualizados de servicio al ciudadano, PQRS, medicion de la satisfaccion del ciudadano.</t>
  </si>
  <si>
    <r>
      <rPr>
        <sz val="14"/>
        <color rgb="FF000000"/>
        <rFont val="Arial Narrow"/>
      </rPr>
      <t xml:space="preserve">Se presenta avance de la actualización de los procedimiento PR-ATCL - Gestión de peticiones, quejas y reclamos, con fecha de actualización SIGC del 26 de noviembre de 2024, se incluye la aplicación de la metodología de PQRSD de acuerdo al plan de contingencia. 
Y se actualiza el procedimiento PR-ATCL Para el Servicio a la Ciudadanía, con fecha de actualización del 26 de noviembre de 2024, donde se incluye una definición.
Se presenta Procedimiento Medición de la Satisfacción del Servicio al Ciudadano actualizado a marzo de 2025 en lo referente a la denominación del "GRUPO ATENCIÓN AL USUARIO" a "GRUPO SERVICIO AL CIUDADANO", conforme a lo establecido en la Resolución 776 del 20 de diciembre de 2024. Así mismo se actualizó el enlace del formulario Google correspondiente a la Encuesta de Satisfacción de la DTB, el área encargada del seguimiento general del indicador de satisfacción y las áreas de servicio donde se aplicará la encuesta de satisfacción.
</t>
    </r>
    <r>
      <rPr>
        <b/>
        <sz val="14"/>
        <color rgb="FF000000"/>
        <rFont val="Arial Narrow"/>
      </rPr>
      <t xml:space="preserve">Seguimiento II Trimestre </t>
    </r>
    <r>
      <rPr>
        <sz val="14"/>
        <color rgb="FF000000"/>
        <rFont val="Arial Narrow"/>
      </rPr>
      <t xml:space="preserve">(Abril, Mayo, Junio 2025)   
</t>
    </r>
    <r>
      <rPr>
        <sz val="14"/>
        <color rgb="FF2E75B5"/>
        <rFont val="Arial Narrow"/>
      </rPr>
      <t>Hay alguna matriz donde se relacione la actalizacion de los procedimientos y la ejecucion del los mismos?  servicio al ciudadano-Procedimiento de PQRS-Procedimiento de medicion de la satisfaccion del ciudadano</t>
    </r>
  </si>
  <si>
    <t xml:space="preserve"> Asesor de Calidad</t>
  </si>
  <si>
    <t>Disponer, de acuerdo con las capacidades de la entidad, de un canal de atención itinerante (ejemplo, puntos móviles de atención, ferias, caravanas de servicio, etc.) para las ciudadanías.</t>
  </si>
  <si>
    <t>Informe de la atención intinerante de la DTB</t>
  </si>
  <si>
    <r>
      <rPr>
        <sz val="14"/>
        <color rgb="FF000000"/>
        <rFont val="Arial Narrow"/>
      </rPr>
      <t xml:space="preserve">En el informe informe de gestión con corte a 31 de diciembre de 2024, se presenta dentro del programa de cultura vial la relación de actividades correspondientes a la atención itinerante, tales como: charlas presenciales sobre señales y normas de tránsito a instituciones educativas y empresas.
Así mismo se presenta informe consolidado a diciembre de las atenciones brindadas por medio de la página web con el número de visitas y solicitudes.
</t>
    </r>
    <r>
      <rPr>
        <b/>
        <sz val="14"/>
        <color rgb="FF000000"/>
        <rFont val="Arial Narrow"/>
      </rPr>
      <t>Seguimiento II Trimestre</t>
    </r>
    <r>
      <rPr>
        <sz val="14"/>
        <color rgb="FF000000"/>
        <rFont val="Arial Narrow"/>
      </rPr>
      <t xml:space="preserve"> (Abril, Mayo, Junio 2025)   
</t>
    </r>
    <r>
      <rPr>
        <sz val="14"/>
        <color rgb="FF2E75B5"/>
        <rFont val="Arial Narrow"/>
      </rPr>
      <t>Donde se evidencian las actividades correspondientes a la atencion intinerante de la DTB? Hay algun informe?</t>
    </r>
  </si>
  <si>
    <t xml:space="preserve">Oficina Asesora de Sistemas </t>
  </si>
  <si>
    <t>Generar espacios participativos con las diferentes áreas de la entidad y grupos de valor externos, para la construcción y priorización de las acciones en el marco de la planeación de la estrategia anual de servicio o relacionamiento con la ciudadanía</t>
  </si>
  <si>
    <r>
      <rPr>
        <b/>
        <sz val="14"/>
        <color theme="1"/>
        <rFont val="Arial Narrow"/>
      </rPr>
      <t>Informes del resultados de los espacios participativos</t>
    </r>
    <r>
      <rPr>
        <sz val="14"/>
        <color theme="1"/>
        <rFont val="Arial Narrow"/>
      </rPr>
      <t xml:space="preserve"> </t>
    </r>
  </si>
  <si>
    <r>
      <rPr>
        <sz val="14"/>
        <color rgb="FF000000"/>
        <rFont val="Arial Narrow"/>
      </rPr>
      <t xml:space="preserve">Se presenta avance del informe de resultados de espacios participativos de los meses de (octubre a diciembre)                                                                                                          Se presenta avance del informe de resultados de espacios participativos No 003 de 2025 de los meses de (enero a marzo)
</t>
    </r>
    <r>
      <rPr>
        <b/>
        <sz val="14"/>
        <color rgb="FF000000"/>
        <rFont val="Arial Narrow"/>
      </rPr>
      <t>Seguimiento II Trimestre (</t>
    </r>
    <r>
      <rPr>
        <sz val="14"/>
        <color rgb="FF000000"/>
        <rFont val="Arial Narrow"/>
      </rPr>
      <t xml:space="preserve">Abril, Mayo, Junio 2025)   
</t>
    </r>
    <r>
      <rPr>
        <sz val="14"/>
        <color rgb="FF2E75B5"/>
        <rFont val="Arial Narrow"/>
      </rPr>
      <t>Informe de resultados de los espacios participativos del trimestre</t>
    </r>
  </si>
  <si>
    <t xml:space="preserve">Servicio al Ciudadano </t>
  </si>
  <si>
    <t>Racionalización de Trámites</t>
  </si>
  <si>
    <t>Caracterizar los trámites con mayor demanda, con mayor tiempo de respuesta, con mayores requisitos, mas costosos, en el análisis para priorizar la mejora de támites u otros procedimientos.</t>
  </si>
  <si>
    <r>
      <rPr>
        <b/>
        <sz val="14"/>
        <color theme="1"/>
        <rFont val="Arial Narrow"/>
      </rPr>
      <t>Trámites priorizados incluidos en el SUIT.</t>
    </r>
    <r>
      <rPr>
        <sz val="14"/>
        <color theme="1"/>
        <rFont val="Arial Narrow"/>
      </rPr>
      <t xml:space="preserve"> </t>
    </r>
  </si>
  <si>
    <r>
      <rPr>
        <sz val="14"/>
        <color theme="1"/>
        <rFont val="Arial Narrow"/>
      </rPr>
      <t xml:space="preserve">Se presenta informe de trámites incluidos en el SUIT con el progreso realizado en la actualización y racionalización de los mismos, con fecha del 07 de noviembre de 2024. Se recomienda ampliar el alcance con  los trámites con mayor demanda, con mayor tiempo de respuesta, con mayores requisitos, mas costosos, en el análisis para priorizar la mejora de támites u otros procedimientos.
</t>
    </r>
    <r>
      <rPr>
        <b/>
        <sz val="14"/>
        <color theme="1"/>
        <rFont val="Arial Narrow"/>
      </rPr>
      <t>Seguimiento II Trimestre</t>
    </r>
    <r>
      <rPr>
        <sz val="14"/>
        <color theme="1"/>
        <rFont val="Arial Narrow"/>
      </rPr>
      <t xml:space="preserve"> (Abril, Mayo, Junio 2025)   
</t>
    </r>
    <r>
      <rPr>
        <sz val="14"/>
        <color rgb="FF2E75B5"/>
        <rFont val="Arial Narrow"/>
      </rPr>
      <t>Se ampliaron los alcances de la cracterizacion?</t>
    </r>
  </si>
  <si>
    <t>Asesor de Sistemas</t>
  </si>
  <si>
    <t>Diagnóstico de acciones para que los trámites total o parcialmente en línea de la entidad, cumplan con los criterios de usabilidad web.</t>
  </si>
  <si>
    <r>
      <rPr>
        <b/>
        <sz val="14"/>
        <color theme="1"/>
        <rFont val="Arial Narrow"/>
      </rPr>
      <t>Diagnóstico de los trámite total o parcialmente en líne</t>
    </r>
    <r>
      <rPr>
        <sz val="14"/>
        <color theme="1"/>
        <rFont val="Arial Narrow"/>
      </rPr>
      <t xml:space="preserve">a </t>
    </r>
  </si>
  <si>
    <r>
      <rPr>
        <sz val="14"/>
        <color theme="1"/>
        <rFont val="Arial Narrow"/>
      </rPr>
      <t xml:space="preserve">Se presenta documento Diagnóstico de los trámite total o parcialmente en línea del 20 de noviembre de 2024, donde se evidencia la necesidad de desrrolla las siguientes soluciones tecnológicas: Patiode grúa virtual, Derecho de placa virtual.
</t>
    </r>
    <r>
      <rPr>
        <b/>
        <sz val="14"/>
        <color theme="1"/>
        <rFont val="Arial Narrow"/>
      </rPr>
      <t xml:space="preserve">Seguimiento II Trimestre </t>
    </r>
    <r>
      <rPr>
        <sz val="14"/>
        <color theme="1"/>
        <rFont val="Arial Narrow"/>
      </rPr>
      <t xml:space="preserve">(Abril, Mayo, Junio 2025)   
</t>
    </r>
    <r>
      <rPr>
        <sz val="14"/>
        <color rgb="FF2E75B5"/>
        <rFont val="Arial Narrow"/>
      </rPr>
      <t>Se hizo algo de la Patiode grua virtual o derech de placa virtual? Que se saco del diagnostioc para que los tramites en linea cumplan con los criterios de usabilidad web?</t>
    </r>
  </si>
  <si>
    <t>Actualizar estrategia de racionalización en el SUIT para mejorar su oferta institucional</t>
  </si>
  <si>
    <t xml:space="preserve">Estrategia diseñada y/o actualizada </t>
  </si>
  <si>
    <r>
      <rPr>
        <sz val="14"/>
        <color theme="1"/>
        <rFont val="Arial Narrow"/>
      </rPr>
      <t xml:space="preserve">Se presenta el diseño de la estrategia de racionalización para la vigencia 2025 del trámite Orden de entrega del vehículo inmovilizado, ya se encuentra registrado en el SUIT.
</t>
    </r>
    <r>
      <rPr>
        <b/>
        <sz val="14"/>
        <color theme="1"/>
        <rFont val="Arial Narrow"/>
      </rPr>
      <t>Seguimiento II Trimestre</t>
    </r>
    <r>
      <rPr>
        <sz val="14"/>
        <color theme="1"/>
        <rFont val="Arial Narrow"/>
      </rPr>
      <t xml:space="preserve"> (Abril, Mayo, Junio 2025)   
</t>
    </r>
    <r>
      <rPr>
        <sz val="14"/>
        <color rgb="FF2E75B5"/>
        <rFont val="Arial Narrow"/>
      </rPr>
      <t>yA SE DEFINIO? Como les ha ido con esa estrategia de racionalizacion del tramite orden entrega de vehiculo inmovilizado? hay indicadores de seguimiento?</t>
    </r>
  </si>
  <si>
    <t xml:space="preserve">Asesor de Sistemas/ Planeación </t>
  </si>
  <si>
    <t xml:space="preserve">Medir  la experiencia ciudadana en el uso de trámites u otros procedimientos administrativos o consultas de acceso a información pública </t>
  </si>
  <si>
    <t xml:space="preserve">Informe de satisfacción </t>
  </si>
  <si>
    <r>
      <rPr>
        <sz val="14"/>
        <color theme="1"/>
        <rFont val="Arial Narrow"/>
      </rPr>
      <t xml:space="preserve">Se presenta informe de satsfacción de la ciudadanía del IV Trimestre de 2024, el cual contiene el porcentaje de satisfacción por dependencias para lel servicio al Ciudadano. Se recomienda enfocarse en la atención mediante trámites.                                                                                                                                                                                          Se presenta informe de satisfacción de la ciudadanía del I trimestre de la vigencia 2025, el cual contiene el porcentaje de satisfacción por dependencias para lel servicio al Ciudadano.
</t>
    </r>
    <r>
      <rPr>
        <b/>
        <sz val="14"/>
        <color theme="1"/>
        <rFont val="Arial Narrow"/>
      </rPr>
      <t xml:space="preserve">Seguimiento II Trimestre </t>
    </r>
    <r>
      <rPr>
        <sz val="14"/>
        <color theme="1"/>
        <rFont val="Arial Narrow"/>
      </rPr>
      <t xml:space="preserve">(Abril, Mayo, Junio 2025)   
</t>
    </r>
    <r>
      <rPr>
        <sz val="14"/>
        <color rgb="FF2E75B5"/>
        <rFont val="Arial Narrow"/>
      </rPr>
      <t>Informe de satisfaccion de la ciudadania para el trimestre con % de satisfaccion</t>
    </r>
  </si>
  <si>
    <t>Implementar la Carpeta Ciudadana Digital</t>
  </si>
  <si>
    <t>Informe  de los trámites que  están disponibles en la Carpeta Ciudadana Digital</t>
  </si>
  <si>
    <r>
      <rPr>
        <b/>
        <sz val="14"/>
        <color theme="1"/>
        <rFont val="Arial Narrow"/>
      </rPr>
      <t xml:space="preserve">Seguimiento II Trimestre </t>
    </r>
    <r>
      <rPr>
        <sz val="14"/>
        <color theme="1"/>
        <rFont val="Arial Narrow"/>
      </rPr>
      <t xml:space="preserve">(Abril, Mayo, Junio 2025)   
</t>
    </r>
    <r>
      <rPr>
        <sz val="14"/>
        <color rgb="FF2E75B5"/>
        <rFont val="Arial Narrow"/>
      </rPr>
      <t>Informe de implementaciond e tramites.Cuales son?</t>
    </r>
  </si>
  <si>
    <t>Actualizar los trámites en la páina web, sobre la totalidad de los trámites que ofrece al ciudadano (señalando la norma que los sustenta, procedimientos, costos, formatos y formularios requeridos)</t>
  </si>
  <si>
    <r>
      <rPr>
        <b/>
        <sz val="14"/>
        <color theme="1"/>
        <rFont val="Arial Narrow"/>
      </rPr>
      <t>Trámites actualizado en página web</t>
    </r>
    <r>
      <rPr>
        <sz val="14"/>
        <color theme="1"/>
        <rFont val="Arial Narrow"/>
      </rPr>
      <t xml:space="preserve"> de conformidad con lo registrado en el SUIT</t>
    </r>
  </si>
  <si>
    <r>
      <rPr>
        <sz val="14"/>
        <color theme="1"/>
        <rFont val="Arial Narrow"/>
      </rPr>
      <t xml:space="preserve">Se presenta como avance Memorando 071 del 31 de marzo de 2025 con la publicación en página web de los Trámites registrados en el Sistema Único de Información de Trámites – SUIT, donde se informa que de los 32 trámites registrados 19 se encuentran publicados en página web. 
</t>
    </r>
    <r>
      <rPr>
        <b/>
        <sz val="14"/>
        <color theme="1"/>
        <rFont val="Arial Narrow"/>
      </rPr>
      <t>Seguimiento II Trimestre</t>
    </r>
    <r>
      <rPr>
        <sz val="14"/>
        <color theme="1"/>
        <rFont val="Arial Narrow"/>
      </rPr>
      <t xml:space="preserve"> (Abril, Mayo, Junio 2025)   
</t>
    </r>
    <r>
      <rPr>
        <sz val="14"/>
        <color rgb="FF2E75B5"/>
        <rFont val="Arial Narrow"/>
      </rPr>
      <t>Evidecia de actualizacion de tramites en la pagina web?</t>
    </r>
  </si>
  <si>
    <t>Participación Ciudadana</t>
  </si>
  <si>
    <t>Formular la estrategia para el fortalecimiento de la relación con la ciudadanía y grupos de valor.</t>
  </si>
  <si>
    <t>Estrategia formulada</t>
  </si>
  <si>
    <r>
      <rPr>
        <sz val="14"/>
        <color theme="1"/>
        <rFont val="Arial Narrow"/>
      </rPr>
      <t xml:space="preserve">Se presenta borrado de la ESTRATEGIA PARA MEJORAR EL RELACIONAMIENTO CON LA CIUDADANÍA Y LOS GRUPOS DE VALOR QUE INTERACTÚAN CON LA DIRECCIÓN DE TRÁNSITO DE BUCARAMANGA
</t>
    </r>
    <r>
      <rPr>
        <b/>
        <sz val="14"/>
        <color theme="1"/>
        <rFont val="Arial Narrow"/>
      </rPr>
      <t>Seguimiento II Trimestre</t>
    </r>
    <r>
      <rPr>
        <sz val="14"/>
        <color theme="1"/>
        <rFont val="Arial Narrow"/>
      </rPr>
      <t xml:space="preserve"> (Abril, Mayo, Junio 2025)   
</t>
    </r>
    <r>
      <rPr>
        <sz val="14"/>
        <color rgb="FF2E75B5"/>
        <rFont val="Arial Narrow"/>
      </rPr>
      <t>En que va la estrategia? Ya se definio? Hay acciones concretas?Responsables, indicadores de seguimiento? se registro en el furag?se hace seguimiento? resultados?</t>
    </r>
  </si>
  <si>
    <t>Transparencia, Acceso a la Información y Lucha contra la Corrupción</t>
  </si>
  <si>
    <t>Elaborar un procedimiento para garantizar el acceso a la información pública con criterio diferencial a la población étnica que habla lenguas distintas al castellano</t>
  </si>
  <si>
    <t>Procedimiento elaborado</t>
  </si>
  <si>
    <r>
      <rPr>
        <sz val="14"/>
        <color theme="1"/>
        <rFont val="Arial Narrow"/>
      </rPr>
      <t xml:space="preserve">Una vez aplicada la caracterización, el resultado no presenta para elaborar un proceimdiento que habla lenguas distintas al castellano/ informe procedimiento lenguaje inclusivo
</t>
    </r>
    <r>
      <rPr>
        <b/>
        <sz val="14"/>
        <color theme="1"/>
        <rFont val="Arial Narrow"/>
      </rPr>
      <t>Seguimiento II Trimestre</t>
    </r>
    <r>
      <rPr>
        <sz val="14"/>
        <color theme="1"/>
        <rFont val="Arial Narrow"/>
      </rPr>
      <t xml:space="preserve"> (Abril, Mayo, Junio 2025)   
Ya se tiene</t>
    </r>
    <r>
      <rPr>
        <sz val="14"/>
        <color rgb="FF2E75B5"/>
        <rFont val="Arial Narrow"/>
      </rPr>
      <t xml:space="preserve"> el procdimiento?</t>
    </r>
  </si>
  <si>
    <t xml:space="preserve">Asesor Calidad </t>
  </si>
  <si>
    <t>Realizar capacitaciones sobre la prevención y lucha contra la corrupción</t>
  </si>
  <si>
    <t>Capacitaciones sobre la prevención y lucha contra la corrupción</t>
  </si>
  <si>
    <r>
      <rPr>
        <sz val="14"/>
        <color theme="1"/>
        <rFont val="Arial Narrow"/>
      </rPr>
      <t xml:space="preserve">Se presenta diploma del curso vistual realizado por dos funcionarias de fechas de primier trimestre de la vigencia 2025.
</t>
    </r>
    <r>
      <rPr>
        <b/>
        <sz val="14"/>
        <color theme="1"/>
        <rFont val="Arial Narrow"/>
      </rPr>
      <t xml:space="preserve">Seguimiento II Trimestre </t>
    </r>
    <r>
      <rPr>
        <sz val="14"/>
        <color theme="1"/>
        <rFont val="Arial Narrow"/>
      </rPr>
      <t xml:space="preserve">(Abril, Mayo, Junio 2025)   
</t>
    </r>
    <r>
      <rPr>
        <sz val="14"/>
        <color rgb="FF2E75B5"/>
        <rFont val="Arial Narrow"/>
      </rPr>
      <t>En el PIC (Plan institucional de capacitacion)  se debe evidenciar la programacion de esta capacitacion la prevención y lucha contra la corrupción y asi mismo evidencias</t>
    </r>
  </si>
  <si>
    <t xml:space="preserve"> Evaluación de Resultados</t>
  </si>
  <si>
    <t>Seguimiento y Evaluación</t>
  </si>
  <si>
    <r>
      <rPr>
        <sz val="14"/>
        <color theme="1"/>
        <rFont val="Arial Narrow"/>
      </rPr>
      <t xml:space="preserve">Realizar el  </t>
    </r>
    <r>
      <rPr>
        <b/>
        <sz val="14"/>
        <color theme="1"/>
        <rFont val="Arial Narrow"/>
      </rPr>
      <t>seguimiento de los procesos, programas o proyectos medir y evaluar la gestión y desempeño institucional</t>
    </r>
  </si>
  <si>
    <t>Informes de seguimiento realizado</t>
  </si>
  <si>
    <r>
      <rPr>
        <sz val="14"/>
        <color theme="1"/>
        <rFont val="Arial Narrow"/>
      </rPr>
      <t xml:space="preserve">Se presenta como evidencia informe de gestión II y III trimestre 2024. Se puede consultar en el siguiente link:
https://transitobucaramanga.gov.co/dtb/transparencia/planeacion-presupuesto-e-informes/informes-de-gestion-evaluacion-y-auditoria                                                                  Se presenta avances del informe de gestión del IV trimestre 2024. Se piede consultar en el siguiente link: https://transitobucaramanga.gov.co/dtb/transparencia/planeacion-presupuesto-e-informes/informes-de-gestion-evaluacion-y-auditoria                                                                     Se presenta avances del informe de gestión del I trimestre 2025. Se piede consultar en el siguiente link: https://transitobucaramanga.gov.co/dtb/transparencia/planeacion-presupuesto-e-informes/informes-de-gestion-evaluacion-y-auditoria  
</t>
    </r>
    <r>
      <rPr>
        <b/>
        <sz val="14"/>
        <color theme="1"/>
        <rFont val="Arial Narrow"/>
      </rPr>
      <t>Seguimiento II Trimestre</t>
    </r>
    <r>
      <rPr>
        <sz val="14"/>
        <color theme="1"/>
        <rFont val="Arial Narrow"/>
      </rPr>
      <t xml:space="preserve"> (Abril, Mayo, Junio 2025)   
</t>
    </r>
    <r>
      <rPr>
        <sz val="14"/>
        <color rgb="FF2E75B5"/>
        <rFont val="Arial Narrow"/>
      </rPr>
      <t xml:space="preserve">Informe de gestion ii trimestres 2025, debe estar en la pagina.
 </t>
    </r>
    <r>
      <rPr>
        <sz val="14"/>
        <color rgb="FFFF0000"/>
        <rFont val="Arial Narrow"/>
      </rPr>
      <t>Debo revisar como funciona, quien carga, de que manera?</t>
    </r>
  </si>
  <si>
    <t>Todas las áreas de la DTB</t>
  </si>
  <si>
    <t xml:space="preserve"> INFORMACION Y COMUNICACIÓN</t>
  </si>
  <si>
    <r>
      <rPr>
        <sz val="14"/>
        <color theme="1"/>
        <rFont val="Arial Narrow"/>
      </rPr>
      <t xml:space="preserve">Realizar </t>
    </r>
    <r>
      <rPr>
        <b/>
        <sz val="14"/>
        <color theme="1"/>
        <rFont val="Arial Narrow"/>
      </rPr>
      <t xml:space="preserve">mesas de trabajo  sobre la formulacion y seguimiento al mapa de riesgos corrupccion y gestión </t>
    </r>
  </si>
  <si>
    <t>Mesas de trabajo realizadas (Actas y seguimiento)</t>
  </si>
  <si>
    <r>
      <rPr>
        <sz val="14"/>
        <color theme="1"/>
        <rFont val="Arial Narrow"/>
      </rPr>
      <t xml:space="preserve">Se elaboró a circular No 15 del 23 de agosto de 2024, lineamiento segundo monitoreo de PAAC y Mapas de Riesgos de Gestión y Corrupción de la entidad. Actas de mesas de trabajo del monitoreo con cada líder de proceso.                                                                                                                                                                                                                 Se elaboró la circular No Circular No 19 del 06 de diciembre de 2024, Lineamientos tercer monitoreo y cierre de PAAC Y Mapas de Riesgo de la entidad vigencia 2024. Actas de mesas de trabajo del monitoreo con cada líder de proceso.     
</t>
    </r>
    <r>
      <rPr>
        <b/>
        <sz val="14"/>
        <color theme="1"/>
        <rFont val="Arial Narrow"/>
      </rPr>
      <t xml:space="preserve">Seguimiento II Trimestre </t>
    </r>
    <r>
      <rPr>
        <sz val="14"/>
        <color theme="1"/>
        <rFont val="Arial Narrow"/>
      </rPr>
      <t xml:space="preserve">(Abril, Mayo, Junio 2025)   
</t>
    </r>
    <r>
      <rPr>
        <sz val="14"/>
        <color rgb="FF2E75B5"/>
        <rFont val="Arial Narrow"/>
      </rPr>
      <t xml:space="preserve">Adjuntar circular emitida y actas de las mesas de trabajo que haremos en la semana.     </t>
    </r>
    <r>
      <rPr>
        <sz val="14"/>
        <color rgb="FF1E4E79"/>
        <rFont val="Arial Narrow"/>
      </rPr>
      <t xml:space="preserve"> </t>
    </r>
    <r>
      <rPr>
        <sz val="14"/>
        <color theme="1"/>
        <rFont val="Arial Narrow"/>
      </rPr>
      <t xml:space="preserve">                                                                                                                                       </t>
    </r>
  </si>
  <si>
    <t xml:space="preserve">Asesor de Planeación </t>
  </si>
  <si>
    <t xml:space="preserve">Realizar mesas de trabajo  con los líderes de proceso la formulación y actualización de los mapas de riesgos de la DTB. </t>
  </si>
  <si>
    <r>
      <rPr>
        <sz val="14"/>
        <color theme="1"/>
        <rFont val="Arial Narrow"/>
      </rPr>
      <t xml:space="preserve">Se presenta las actas de la formulación del Plan de Transición del programa de transparencia y ética pública, mapas de riesgos de corrupción y gestión vigencia 2025. Acta No. 02 del 28 de enero de 2025.
</t>
    </r>
    <r>
      <rPr>
        <b/>
        <sz val="14"/>
        <color theme="1"/>
        <rFont val="Arial Narrow"/>
      </rPr>
      <t xml:space="preserve">Seguimiento II Trimestre </t>
    </r>
    <r>
      <rPr>
        <sz val="14"/>
        <color theme="1"/>
        <rFont val="Arial Narrow"/>
      </rPr>
      <t xml:space="preserve">(Abril, Mayo, Junio 2025)   
</t>
    </r>
    <r>
      <rPr>
        <sz val="14"/>
        <color rgb="FFFF0000"/>
        <rFont val="Arial Narrow"/>
      </rPr>
      <t>Revisar acta de la formulacion del Plan Acta No. 02 del 28 de enero de 2025.</t>
    </r>
  </si>
  <si>
    <t xml:space="preserve"> Información y Comunicación</t>
  </si>
  <si>
    <t>Gestión Documental</t>
  </si>
  <si>
    <t>Mejorar los procesos y procedimientos de la gestión documental de la entidad</t>
  </si>
  <si>
    <t xml:space="preserve">Actualización de procesos y procedimiento de gestión documental </t>
  </si>
  <si>
    <r>
      <rPr>
        <sz val="14"/>
        <color theme="1"/>
        <rFont val="Arial Narrow"/>
      </rPr>
      <t xml:space="preserve">Se presenta la actualización del procedimiento de eliminación de documentos incluyendo el documento del acuerdo No 001 del 2024, emanado por el archivo general de la Nación. Validado por el SIGC el día 23 de septiembre de 2024.                                                                                                                                                                            Se presenta avances por medio del borrador PROCEDIMIENTO PARA LA TRANSFERENCIA DE DOCUMENTOS DEL ARCHIVO DE GESTION Y CENTRAL FISICOS Y ELECTRONICOS el cual ase encuentra en aprobación por parte de la Oficina de Calidad.
</t>
    </r>
    <r>
      <rPr>
        <b/>
        <sz val="14"/>
        <color theme="1"/>
        <rFont val="Arial Narrow"/>
      </rPr>
      <t>Seguimiento II Trimestre</t>
    </r>
    <r>
      <rPr>
        <sz val="14"/>
        <color theme="1"/>
        <rFont val="Arial Narrow"/>
      </rPr>
      <t xml:space="preserve"> (Abril, Mayo, Junio 2025)   
</t>
    </r>
    <r>
      <rPr>
        <sz val="14"/>
        <color rgb="FF2E75B5"/>
        <rFont val="Arial Narrow"/>
      </rPr>
      <t>Cuales procedimientos se han actualziado para mejorar la gestion documnetal de la entidad? Cantidad de todo el año (Relacionar codificacion - deben tenerse 5)</t>
    </r>
  </si>
  <si>
    <t xml:space="preserve">Archivo y Documentación </t>
  </si>
  <si>
    <t>Información y Comunicación</t>
  </si>
  <si>
    <t>Programar y ejecutar presupuesto dentro de la planeación estratégica, para la elaboración o actualización de las Tablas de Retención Documental - TRD, de ser requerido en la vigencia.</t>
  </si>
  <si>
    <t xml:space="preserve">Presupuesto de la DTB, con rubro especifico para instrumentos archivisticos </t>
  </si>
  <si>
    <t xml:space="preserve">Se envia correo el 12 de septiembre de 2024, a la secretaria general. Solicitando de establecer un rubro especifico para la actualización de la tablas de retención documental para la vigencia 2025. 
Se presenta como evidencia memorando No. 032 de 2024 donde se certifica que dentro del rubo 2.1.2.02.008.01 se contempla un presupuesto de $50.481.173 para labores de archivo y documentación. </t>
  </si>
  <si>
    <t xml:space="preserve">Garantizar la implementación del plan de preservación a largo plazo </t>
  </si>
  <si>
    <t xml:space="preserve">Folios digitalizados del archivo  </t>
  </si>
  <si>
    <t>?</t>
  </si>
  <si>
    <r>
      <rPr>
        <sz val="14"/>
        <color theme="1"/>
        <rFont val="Arial Narrow"/>
      </rPr>
      <t xml:space="preserve">Se presenta como avance la digitalización de 4.321 folios correspondiente a 59 historias laborales inactivas custodiadas en el archivo central. en los meses de Julio, agosto y septiembre. Memorando No. 009 de 2024 donde se certifica los folios digitalizados de las historias laborales inactivas del archivo central.                                                                                         Se presenta avance con la digitalización de 10.296 folios correspondientes a 106 historias laborales inactivas custodias en el archivo central, los meses octubre, noviembre y dicimebre, se anexa memorando No 012-2024 18 de diciembre de 2024, donde se certifica dicho valor.                                                                                                            Se presenta avance con la digitalización de 2.414 folios correspondientes a 28 historias laborales inactivas custodias en el archivo central, los meses enero, febrero y marzo, se anexa memorando No 002-2025 31 de marzo de 2025, donde se certifica dicho valor.
</t>
    </r>
    <r>
      <rPr>
        <b/>
        <sz val="14"/>
        <color theme="1"/>
        <rFont val="Arial Narrow"/>
      </rPr>
      <t xml:space="preserve">Seguimiento II Trimestre </t>
    </r>
    <r>
      <rPr>
        <sz val="14"/>
        <color theme="1"/>
        <rFont val="Arial Narrow"/>
      </rPr>
      <t xml:space="preserve">(Abril, Mayo, Junio 2025)   
</t>
    </r>
    <r>
      <rPr>
        <sz val="14"/>
        <color rgb="FF2E75B5"/>
        <rFont val="Arial Narrow"/>
      </rPr>
      <t>Cuantos folioss se han digitalzado en el trimestre? hay alguna tabla de control o memorando que certifique esto?.</t>
    </r>
  </si>
  <si>
    <t xml:space="preserve">Realizar actualización al Diagnóstico Integral de Archivo </t>
  </si>
  <si>
    <t xml:space="preserve">Diagnóstico integral de archivos actualizado y plan de acción formulado </t>
  </si>
  <si>
    <r>
      <rPr>
        <sz val="14"/>
        <color theme="1"/>
        <rFont val="Arial Narrow"/>
      </rPr>
      <t xml:space="preserve">Se presenta evidencia del diagnostico de archivo en la primera parte relación general del marco normativo y los responsables de la gestión documental de la entidad y se definie por cada oficina la situación archivistica que presentan, aspectos administratios y técnicos archivísticos.                                                                                          Se presenta evidencia del diagnostico de archivo en la primera parte relación general del marco normativo y los responsables de la gestión documental de la entidad y se definie por cada oficina la situación archivistica que presentan, aspectos administratios y técnicos archivísticos.
</t>
    </r>
    <r>
      <rPr>
        <b/>
        <sz val="14"/>
        <color theme="1"/>
        <rFont val="Arial Narrow"/>
      </rPr>
      <t>Seguimiento II Trimestre</t>
    </r>
    <r>
      <rPr>
        <sz val="14"/>
        <color theme="1"/>
        <rFont val="Arial Narrow"/>
      </rPr>
      <t xml:space="preserve"> (Abril, Mayo, Junio 2025)   
</t>
    </r>
    <r>
      <rPr>
        <sz val="14"/>
        <color rgb="FF2E75B5"/>
        <rFont val="Arial Narrow"/>
      </rPr>
      <t>Evidencias del  Diagnostico de archivo</t>
    </r>
  </si>
  <si>
    <t>Planeación Institucional</t>
  </si>
  <si>
    <t>Designar un líder área o grupo responsable de la formulación, implementación y seguimiento de gestión de las políticas del MIPG.</t>
  </si>
  <si>
    <t>Acto administrativo donde se designen los responsables de la formulación, implementación y seguimiento de gestión de las políticas del MIPG.</t>
  </si>
  <si>
    <t>0,9</t>
  </si>
  <si>
    <t>0,1</t>
  </si>
  <si>
    <r>
      <rPr>
        <sz val="14"/>
        <color theme="1"/>
        <rFont val="Arial Narrow"/>
      </rPr>
      <t xml:space="preserve">Se presenta borrador de la resolución de la designación de los resposables  formulación, implementación y seguimiento de gestión de las políticas del MIPG, pendiente por firma de la Oficina Jurídica.                                                                                                                                                                                                                              Se presenta RES 156 Por medio de la cual se modifica los articulos segundo y sexto de la Resolución N° 102 del 27 Febrero de 2025.
</t>
    </r>
    <r>
      <rPr>
        <b/>
        <sz val="14"/>
        <color theme="1"/>
        <rFont val="Arial Narrow"/>
      </rPr>
      <t>Seguimiento II Trimestre</t>
    </r>
    <r>
      <rPr>
        <sz val="14"/>
        <color theme="1"/>
        <rFont val="Arial Narrow"/>
      </rPr>
      <t xml:space="preserve"> (Abril, Mayo, Junio 2025)   
</t>
    </r>
    <r>
      <rPr>
        <sz val="14"/>
        <color rgb="FFFF0000"/>
        <rFont val="Arial Narrow"/>
      </rPr>
      <t>Revisar RES 156 Por medio de la cual se modifica los articulos segundo y sexto de la Resolución N° 102 del 27 Febrero de 2025. Cual es la resolucion de designacion de los responsables?</t>
    </r>
  </si>
  <si>
    <t xml:space="preserve">Planeación </t>
  </si>
  <si>
    <t xml:space="preserve">Realizar una estrategia de rendicion de cuentas </t>
  </si>
  <si>
    <t>Estrategia de rendición de cuentas</t>
  </si>
  <si>
    <r>
      <rPr>
        <sz val="14"/>
        <color theme="1"/>
        <rFont val="Arial Narrow"/>
      </rPr>
      <t xml:space="preserve">Se actualizó el Manual de Rendición de Cuentas de la DTB para el periodo de la vigencia 2024-2027. Valido por el SIGC del 17 de septiembre de 2024.
</t>
    </r>
    <r>
      <rPr>
        <b/>
        <sz val="14"/>
        <color theme="1"/>
        <rFont val="Arial Narrow"/>
      </rPr>
      <t xml:space="preserve">Seguimiento II Trimestre </t>
    </r>
    <r>
      <rPr>
        <sz val="14"/>
        <color theme="1"/>
        <rFont val="Arial Narrow"/>
      </rPr>
      <t xml:space="preserve">(Abril, Mayo, Junio 2025)   
</t>
    </r>
    <r>
      <rPr>
        <sz val="14"/>
        <color rgb="FFFF0000"/>
        <rFont val="Arial Narrow"/>
      </rPr>
      <t>Conocer el manual de rendicion de cuentas de la DTB</t>
    </r>
  </si>
  <si>
    <t xml:space="preserve">CONTROL INTERNO
</t>
  </si>
  <si>
    <t>Control Interno</t>
  </si>
  <si>
    <t>Actualizar el Plan anual de auditoria</t>
  </si>
  <si>
    <t>Plan anual de auditoría actualizado.</t>
  </si>
  <si>
    <r>
      <rPr>
        <sz val="14"/>
        <color theme="1"/>
        <rFont val="Arial Narrow"/>
      </rPr>
      <t xml:space="preserve">Se presente el Plan Anual de auditorias de la vigencia 2025 
</t>
    </r>
    <r>
      <rPr>
        <b/>
        <sz val="14"/>
        <color theme="1"/>
        <rFont val="Arial Narrow"/>
      </rPr>
      <t xml:space="preserve">Seguimiento II Trimestre </t>
    </r>
    <r>
      <rPr>
        <sz val="14"/>
        <color theme="1"/>
        <rFont val="Arial Narrow"/>
      </rPr>
      <t xml:space="preserve">(Abril, Mayo, Junio 2025)   
</t>
    </r>
    <r>
      <rPr>
        <sz val="14"/>
        <color rgb="FF2E75B5"/>
        <rFont val="Arial Narrow"/>
      </rPr>
      <t>Saber si se ha actualizado el Plan anual de auditorias</t>
    </r>
    <r>
      <rPr>
        <sz val="14"/>
        <color theme="1"/>
        <rFont val="Arial Narrow"/>
      </rPr>
      <t xml:space="preserve"> e incluirlo</t>
    </r>
  </si>
  <si>
    <t xml:space="preserve">Control Interno </t>
  </si>
  <si>
    <t xml:space="preserve"> CONTROL INTERNO
</t>
  </si>
  <si>
    <t>Verificar que el del Plan Anual de Auditoria contemple la  norma técnica NTC 6047 de infraestructura.</t>
  </si>
  <si>
    <t xml:space="preserve"> Plan Anual de Auditoria verificado</t>
  </si>
  <si>
    <t xml:space="preserve">Se presente el Plan Anual de auditorias de la vigencia 2025 </t>
  </si>
  <si>
    <t>Realizar seguimiento al Mapa de Riesgos de Gestión Institucional</t>
  </si>
  <si>
    <t>Seguimientos realizados al mapa de riesgos de gestión</t>
  </si>
  <si>
    <r>
      <rPr>
        <sz val="14"/>
        <color theme="1"/>
        <rFont val="Arial Narrow"/>
      </rPr>
      <t xml:space="preserve">Se presenta como avance el seguimiento realizado por la Oficina de Control Interno, a los mapas de riesgos de gestión y corrupción con corte al segundo cuatrimestre de la vigencia 2024. Memorando No 096- 2024 del 13 de septiembre de 2024 - Seguimiento Mapa de Riesgos de Gestión y Memorando No 097 de 2024 del 13 de septiembre. Seguimiento mapa de riesgos de corrupción.
</t>
    </r>
    <r>
      <rPr>
        <b/>
        <sz val="14"/>
        <color theme="1"/>
        <rFont val="Arial Narrow"/>
      </rPr>
      <t xml:space="preserve">Seguimiento II Trimestre </t>
    </r>
    <r>
      <rPr>
        <sz val="14"/>
        <color theme="1"/>
        <rFont val="Arial Narrow"/>
      </rPr>
      <t xml:space="preserve">(Abril, Mayo, Junio 2025)   
</t>
    </r>
    <r>
      <rPr>
        <sz val="14"/>
        <color rgb="FF2E75B5"/>
        <rFont val="Arial Narrow"/>
      </rPr>
      <t>Evidencia de seguimiento realizado</t>
    </r>
  </si>
  <si>
    <t xml:space="preserve">Socializar resultados de Auditorias </t>
  </si>
  <si>
    <t xml:space="preserve">Socialización de resultados de Auditorias </t>
  </si>
  <si>
    <t xml:space="preserve">Socialización resultados de la auditorias acta de comité de coordinación de control interno No 01-2025 </t>
  </si>
  <si>
    <t>Presentar informes de auditorías a la Alta dirección y demás responsables del sistema de control interno.</t>
  </si>
  <si>
    <t>Informes de auditorías presentados a la Alta dirección y demás responsables del sistema de control interno.</t>
  </si>
  <si>
    <t xml:space="preserve">Informe entregado en el Comité de Coordinación de Control Interno No 01-2025 </t>
  </si>
  <si>
    <t>Gestión del Conocimiento y la Innovación</t>
  </si>
  <si>
    <t>Promover iniciativas para la transferencia, socialización y apropiación del conocimiento entre sus servidores como parte del proceso de enseñanza-aprendizaje</t>
  </si>
  <si>
    <t xml:space="preserve">Equipo líder la Política de Gestión del Conocimiento, aprobado por Comité Institucional de Desempeño </t>
  </si>
  <si>
    <t>-</t>
  </si>
  <si>
    <t>Se cuenta con acta de mesa de trabajo realizada sobre la actualización y rediseño de la DTB, así como con correos electrónicos sobre el rediseño institucional.Se cuenta con estudio técnico de rediseño institucional y la reorganización administrativa de ls DTB.</t>
  </si>
  <si>
    <r>
      <rPr>
        <sz val="14"/>
        <color theme="1"/>
        <rFont val="Arial Narrow"/>
      </rPr>
      <t xml:space="preserve">Se presenta avances de la Revisión de la confromación del Equipo líder la Política de Gestión del Conocimiento, Acta del 18 de diciembre de 2024 
</t>
    </r>
    <r>
      <rPr>
        <b/>
        <sz val="14"/>
        <color theme="1"/>
        <rFont val="Arial Narrow"/>
      </rPr>
      <t>Seguimiento II Trimestre</t>
    </r>
    <r>
      <rPr>
        <sz val="14"/>
        <color theme="1"/>
        <rFont val="Arial Narrow"/>
      </rPr>
      <t xml:space="preserve"> (Abril, Mayo, Junio 2025)   
</t>
    </r>
    <r>
      <rPr>
        <sz val="14"/>
        <color rgb="FF2E75B5"/>
        <rFont val="Arial Narrow"/>
      </rPr>
      <t>Cual es el equipo lider de la politica de gestion del conocimiento? Hay algun indicador de cumplimiento?</t>
    </r>
  </si>
  <si>
    <t>Identificar y analizar el estado de la implementación de la política de Gestión del Conocimiento y la Innovación  a través de herramientas e instrumentos</t>
  </si>
  <si>
    <t xml:space="preserve">Política de gestión del Conocimiento formulada, aparobada e implementada </t>
  </si>
  <si>
    <r>
      <rPr>
        <sz val="14"/>
        <color theme="1"/>
        <rFont val="Arial Narrow"/>
      </rPr>
      <t xml:space="preserve">Se presenta avance de borrador de la politica de gestión de conocimiento formulada, la cual tiene un periodo de formulación e implementación hasta el II trimestre de 2025, por lo que el avance cumple con lo programado para el trimestre.                                                                                                                                                                             Se presenta el barrador finalizado de gestión del conocimiento de la innovación, falta la validación y codificación por el SIGC.   
</t>
    </r>
    <r>
      <rPr>
        <b/>
        <sz val="14"/>
        <color theme="1"/>
        <rFont val="Arial Narrow"/>
      </rPr>
      <t xml:space="preserve">Seguimiento II Trimestre </t>
    </r>
    <r>
      <rPr>
        <sz val="14"/>
        <color theme="1"/>
        <rFont val="Arial Narrow"/>
      </rPr>
      <t xml:space="preserve">(Abril, Mayo, Junio 2025)   
</t>
    </r>
    <r>
      <rPr>
        <sz val="14"/>
        <color rgb="FF2E75B5"/>
        <rFont val="Arial Narrow"/>
      </rPr>
      <t xml:space="preserve">ya se tiene la politica? la formulacion e implementacion se debio cumplir en este trimestre ?     </t>
    </r>
    <r>
      <rPr>
        <sz val="14"/>
        <color theme="1"/>
        <rFont val="Arial Narrow"/>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</si>
</sst>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0.0"/>
    <numFmt numFmtId="166" formatCode="_-* #,##0.00_-;\-* #,##0.00_-;_-* &quot;-&quot;??_-;_-@"/>
    <numFmt numFmtId="167" formatCode="#,##0_ ;\-#,##0\ "/>
  </numFmts>
  <fonts count="26" x14ac:knownFonts="1">
    <font>
      <sz val="11"/>
      <color theme="1"/>
      <name val="Calibri"/>
      <scheme val="minor"/>
    </font>
    <font>
      <sz val="11"/>
      <color theme="1"/>
      <name val="Calibri"/>
    </font>
    <font>
      <sz val="18"/>
      <color theme="1"/>
      <name val="Calibri"/>
    </font>
    <font>
      <b/>
      <sz val="18"/>
      <color theme="1"/>
      <name val="Calibri"/>
    </font>
    <font>
      <sz val="11"/>
      <name val="Calibri"/>
    </font>
    <font>
      <b/>
      <sz val="18"/>
      <color theme="0"/>
      <name val="Calibri"/>
    </font>
    <font>
      <sz val="18"/>
      <color theme="0"/>
      <name val="Calibri"/>
    </font>
    <font>
      <b/>
      <sz val="16"/>
      <color theme="0"/>
      <name val="Calibri"/>
    </font>
    <font>
      <b/>
      <sz val="20"/>
      <color theme="0"/>
      <name val="Calibri"/>
    </font>
    <font>
      <b/>
      <sz val="14"/>
      <color theme="0"/>
      <name val="Calibri"/>
    </font>
    <font>
      <sz val="16"/>
      <color theme="1"/>
      <name val="Arial Narrow"/>
    </font>
    <font>
      <sz val="14"/>
      <color theme="1"/>
      <name val="Arial Narrow"/>
    </font>
    <font>
      <b/>
      <sz val="20"/>
      <color theme="1"/>
      <name val="Arial Narrow"/>
    </font>
    <font>
      <b/>
      <sz val="18"/>
      <color theme="1"/>
      <name val="Arial Narrow"/>
    </font>
    <font>
      <sz val="12"/>
      <color theme="1"/>
      <name val="Arial"/>
    </font>
    <font>
      <sz val="14"/>
      <color rgb="FFFF0000"/>
      <name val="Arial Narrow"/>
    </font>
    <font>
      <b/>
      <sz val="14"/>
      <color theme="1"/>
      <name val="Arial Narrow"/>
    </font>
    <font>
      <sz val="14"/>
      <color theme="1"/>
      <name val="Calibri"/>
    </font>
    <font>
      <sz val="14"/>
      <color rgb="FF000000"/>
      <name val="Arial Narrow"/>
    </font>
    <font>
      <b/>
      <sz val="18"/>
      <color rgb="FF000000"/>
      <name val="Arial Narrow"/>
    </font>
    <font>
      <b/>
      <sz val="20"/>
      <color theme="1"/>
      <name val="Calibri"/>
    </font>
    <font>
      <b/>
      <u/>
      <sz val="14"/>
      <color theme="1"/>
      <name val="Arial Narrow"/>
    </font>
    <font>
      <u/>
      <sz val="14"/>
      <color theme="1"/>
      <name val="Arial Narrow"/>
    </font>
    <font>
      <sz val="14"/>
      <color rgb="FF2E75B5"/>
      <name val="Arial Narrow"/>
    </font>
    <font>
      <b/>
      <sz val="14"/>
      <color rgb="FF000000"/>
      <name val="Arial Narrow"/>
    </font>
    <font>
      <sz val="14"/>
      <color rgb="FF1E4E79"/>
      <name val="Arial Narrow"/>
    </font>
  </fonts>
  <fills count="5">
    <fill>
      <patternFill patternType="none"/>
    </fill>
    <fill>
      <patternFill patternType="gray125"/>
    </fill>
    <fill>
      <patternFill patternType="solid">
        <fgColor theme="0"/>
        <bgColor theme="0"/>
      </patternFill>
    </fill>
    <fill>
      <patternFill patternType="solid">
        <fgColor rgb="FF15008D"/>
        <bgColor rgb="FF15008D"/>
      </patternFill>
    </fill>
    <fill>
      <patternFill patternType="solid">
        <fgColor rgb="FFF7CAAC"/>
        <bgColor rgb="FFF7CAAC"/>
      </patternFill>
    </fill>
  </fills>
  <borders count="45">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diagonal/>
    </border>
    <border>
      <left/>
      <right style="thin">
        <color rgb="FF000000"/>
      </right>
      <top/>
      <bottom/>
      <diagonal/>
    </border>
    <border>
      <left style="thin">
        <color rgb="FF000000"/>
      </left>
      <right/>
      <top/>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medium">
        <color rgb="FF000000"/>
      </top>
      <bottom style="dotted">
        <color rgb="FF000000"/>
      </bottom>
      <diagonal/>
    </border>
    <border>
      <left style="medium">
        <color rgb="FF000000"/>
      </left>
      <right style="medium">
        <color rgb="FF000000"/>
      </right>
      <top style="medium">
        <color rgb="FF000000"/>
      </top>
      <bottom style="dotted">
        <color rgb="FF000000"/>
      </bottom>
      <diagonal/>
    </border>
    <border>
      <left style="medium">
        <color rgb="FF000000"/>
      </left>
      <right style="thin">
        <color rgb="FF000000"/>
      </right>
      <top style="thin">
        <color rgb="FF000000"/>
      </top>
      <bottom style="thin">
        <color rgb="FF000000"/>
      </bottom>
      <diagonal/>
    </border>
  </borders>
  <cellStyleXfs count="1">
    <xf numFmtId="0" fontId="0" fillId="0" borderId="0"/>
  </cellStyleXfs>
  <cellXfs count="100">
    <xf numFmtId="0" fontId="0" fillId="0" borderId="0" xfId="0"/>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vertical="top"/>
    </xf>
    <xf numFmtId="0" fontId="1" fillId="2" borderId="1" xfId="0" applyFont="1" applyFill="1" applyBorder="1"/>
    <xf numFmtId="0" fontId="2" fillId="0" borderId="0" xfId="0" applyFont="1"/>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8" fillId="3" borderId="23" xfId="0" applyFont="1" applyFill="1" applyBorder="1" applyAlignment="1">
      <alignment horizontal="center" vertical="center" wrapText="1"/>
    </xf>
    <xf numFmtId="9" fontId="7" fillId="3" borderId="24" xfId="0" applyNumberFormat="1" applyFont="1" applyFill="1" applyBorder="1" applyAlignment="1">
      <alignment horizontal="center" vertical="center" wrapText="1"/>
    </xf>
    <xf numFmtId="0" fontId="7" fillId="3" borderId="2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8" fillId="3" borderId="1" xfId="0" applyFont="1" applyFill="1" applyBorder="1" applyAlignment="1">
      <alignment horizontal="center" vertical="center" wrapText="1"/>
    </xf>
    <xf numFmtId="9" fontId="7" fillId="3" borderId="30" xfId="0" applyNumberFormat="1" applyFont="1" applyFill="1" applyBorder="1" applyAlignment="1">
      <alignment horizontal="center" vertical="center" wrapText="1"/>
    </xf>
    <xf numFmtId="0" fontId="7" fillId="3" borderId="30"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9" fontId="7" fillId="3" borderId="38" xfId="0" applyNumberFormat="1" applyFont="1" applyFill="1" applyBorder="1" applyAlignment="1">
      <alignment horizontal="center" vertical="center" wrapText="1"/>
    </xf>
    <xf numFmtId="0" fontId="7"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10" fillId="2" borderId="1" xfId="0" applyFont="1" applyFill="1" applyBorder="1"/>
    <xf numFmtId="0" fontId="11" fillId="2" borderId="22" xfId="0" applyFont="1" applyFill="1" applyBorder="1" applyAlignment="1">
      <alignment horizontal="center" vertical="center" wrapText="1"/>
    </xf>
    <xf numFmtId="0" fontId="11" fillId="2" borderId="41" xfId="0" applyFont="1" applyFill="1" applyBorder="1" applyAlignment="1">
      <alignment horizontal="center" vertical="center" wrapText="1"/>
    </xf>
    <xf numFmtId="165" fontId="11" fillId="2" borderId="22"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1" fontId="11" fillId="2" borderId="22" xfId="0" applyNumberFormat="1" applyFont="1" applyFill="1" applyBorder="1" applyAlignment="1">
      <alignment horizontal="center" vertical="center" wrapText="1"/>
    </xf>
    <xf numFmtId="9" fontId="11" fillId="2" borderId="42" xfId="0" applyNumberFormat="1" applyFont="1" applyFill="1" applyBorder="1" applyAlignment="1">
      <alignment horizontal="center" vertical="center" wrapText="1"/>
    </xf>
    <xf numFmtId="9" fontId="11" fillId="2" borderId="43" xfId="0" applyNumberFormat="1" applyFont="1" applyFill="1" applyBorder="1" applyAlignment="1">
      <alignment horizontal="center" vertical="center" wrapText="1"/>
    </xf>
    <xf numFmtId="9" fontId="11" fillId="2" borderId="22" xfId="0" applyNumberFormat="1" applyFont="1" applyFill="1" applyBorder="1" applyAlignment="1">
      <alignment horizontal="left" vertical="center" wrapText="1"/>
    </xf>
    <xf numFmtId="0" fontId="13" fillId="2" borderId="22" xfId="0" applyFont="1" applyFill="1" applyBorder="1" applyAlignment="1">
      <alignment horizontal="center" vertical="center" wrapText="1"/>
    </xf>
    <xf numFmtId="0" fontId="11" fillId="2" borderId="22" xfId="0" applyFont="1" applyFill="1" applyBorder="1" applyAlignment="1">
      <alignment vertical="center" wrapText="1"/>
    </xf>
    <xf numFmtId="3" fontId="14" fillId="2" borderId="22" xfId="0" applyNumberFormat="1"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6" fillId="2" borderId="22" xfId="0" applyFont="1" applyFill="1" applyBorder="1" applyAlignment="1">
      <alignment horizontal="center" vertical="center" wrapText="1"/>
    </xf>
    <xf numFmtId="165" fontId="11" fillId="2" borderId="22" xfId="0" applyNumberFormat="1" applyFont="1" applyFill="1" applyBorder="1" applyAlignment="1">
      <alignment horizontal="left" vertical="center" wrapText="1"/>
    </xf>
    <xf numFmtId="0" fontId="17" fillId="2" borderId="41" xfId="0" applyFont="1" applyFill="1" applyBorder="1"/>
    <xf numFmtId="165" fontId="11" fillId="2" borderId="1" xfId="0" applyNumberFormat="1" applyFont="1" applyFill="1" applyBorder="1" applyAlignment="1">
      <alignment horizontal="left" vertical="center" wrapText="1"/>
    </xf>
    <xf numFmtId="0" fontId="11" fillId="2" borderId="44" xfId="0" applyFont="1" applyFill="1" applyBorder="1" applyAlignment="1">
      <alignment wrapText="1"/>
    </xf>
    <xf numFmtId="2" fontId="11" fillId="2" borderId="22" xfId="0" applyNumberFormat="1" applyFont="1" applyFill="1" applyBorder="1" applyAlignment="1">
      <alignment horizontal="center" vertical="center" wrapText="1"/>
    </xf>
    <xf numFmtId="3" fontId="13" fillId="2" borderId="22" xfId="0" applyNumberFormat="1" applyFont="1" applyFill="1" applyBorder="1" applyAlignment="1">
      <alignment horizontal="center" vertical="center" wrapText="1"/>
    </xf>
    <xf numFmtId="3" fontId="11" fillId="2" borderId="22" xfId="0" applyNumberFormat="1" applyFont="1" applyFill="1" applyBorder="1" applyAlignment="1">
      <alignment horizontal="center" vertical="center" wrapText="1"/>
    </xf>
    <xf numFmtId="0" fontId="18" fillId="2" borderId="22" xfId="0" applyFont="1" applyFill="1" applyBorder="1" applyAlignment="1">
      <alignment vertical="center" wrapText="1"/>
    </xf>
    <xf numFmtId="0" fontId="17" fillId="2" borderId="41" xfId="0" applyFont="1" applyFill="1" applyBorder="1" applyAlignment="1">
      <alignment horizontal="center" vertical="center" wrapText="1"/>
    </xf>
    <xf numFmtId="9" fontId="11" fillId="2" borderId="22" xfId="0" applyNumberFormat="1" applyFont="1" applyFill="1" applyBorder="1" applyAlignment="1">
      <alignment horizontal="center" vertical="center" wrapText="1"/>
    </xf>
    <xf numFmtId="166" fontId="11" fillId="2" borderId="22" xfId="0" applyNumberFormat="1" applyFont="1" applyFill="1" applyBorder="1" applyAlignment="1">
      <alignment horizontal="center" vertical="center" wrapText="1"/>
    </xf>
    <xf numFmtId="0" fontId="17" fillId="2" borderId="41" xfId="0" applyFont="1" applyFill="1" applyBorder="1" applyAlignment="1">
      <alignment vertical="center" wrapText="1"/>
    </xf>
    <xf numFmtId="0" fontId="11" fillId="2" borderId="22" xfId="0" applyFont="1" applyFill="1" applyBorder="1" applyAlignment="1">
      <alignment horizontal="left" vertical="center" wrapText="1"/>
    </xf>
    <xf numFmtId="167" fontId="12" fillId="2" borderId="22" xfId="0" applyNumberFormat="1" applyFont="1" applyFill="1" applyBorder="1" applyAlignment="1">
      <alignment horizontal="center" vertical="center" wrapText="1"/>
    </xf>
    <xf numFmtId="167" fontId="11" fillId="2" borderId="22" xfId="0" applyNumberFormat="1" applyFont="1" applyFill="1" applyBorder="1" applyAlignment="1">
      <alignment horizontal="center" vertical="center" wrapText="1"/>
    </xf>
    <xf numFmtId="167" fontId="16" fillId="2" borderId="22" xfId="0" applyNumberFormat="1"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9" fillId="2" borderId="22" xfId="0" applyFont="1" applyFill="1" applyBorder="1" applyAlignment="1">
      <alignment horizontal="center" vertical="center" wrapText="1"/>
    </xf>
    <xf numFmtId="3" fontId="12" fillId="2" borderId="22" xfId="0" applyNumberFormat="1" applyFont="1" applyFill="1" applyBorder="1" applyAlignment="1">
      <alignment horizontal="center" vertical="center" wrapText="1"/>
    </xf>
    <xf numFmtId="0" fontId="10" fillId="2" borderId="22" xfId="0" applyFont="1" applyFill="1" applyBorder="1"/>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0" fillId="0" borderId="0" xfId="0" applyFont="1" applyAlignment="1">
      <alignment horizontal="center" vertical="center"/>
    </xf>
    <xf numFmtId="0" fontId="1" fillId="2" borderId="1" xfId="0" applyFont="1" applyFill="1" applyBorder="1" applyAlignment="1">
      <alignment horizontal="center" vertical="center"/>
    </xf>
    <xf numFmtId="0" fontId="2" fillId="0" borderId="13" xfId="0" applyFont="1" applyBorder="1" applyAlignment="1">
      <alignment horizontal="left" vertical="center" wrapText="1"/>
    </xf>
    <xf numFmtId="0" fontId="4" fillId="0" borderId="14" xfId="0" applyFont="1" applyBorder="1"/>
    <xf numFmtId="0" fontId="4" fillId="0" borderId="15" xfId="0" applyFont="1" applyBorder="1"/>
    <xf numFmtId="0" fontId="9" fillId="3" borderId="29" xfId="0" applyFont="1" applyFill="1" applyBorder="1" applyAlignment="1">
      <alignment horizontal="center" vertical="center" wrapText="1"/>
    </xf>
    <xf numFmtId="0" fontId="4" fillId="0" borderId="27" xfId="0" applyFont="1" applyBorder="1"/>
    <xf numFmtId="0" fontId="4" fillId="0" borderId="28" xfId="0" applyFont="1" applyBorder="1"/>
    <xf numFmtId="0" fontId="5" fillId="3" borderId="4" xfId="0" applyFont="1" applyFill="1" applyBorder="1" applyAlignment="1">
      <alignment horizontal="center" vertical="center" wrapText="1"/>
    </xf>
    <xf numFmtId="0" fontId="4" fillId="0" borderId="6" xfId="0" applyFont="1" applyBorder="1"/>
    <xf numFmtId="0" fontId="5" fillId="3" borderId="32" xfId="0" applyFont="1" applyFill="1" applyBorder="1" applyAlignment="1">
      <alignment horizontal="center" vertical="center" wrapText="1"/>
    </xf>
    <xf numFmtId="0" fontId="4" fillId="0" borderId="34" xfId="0" applyFont="1" applyBorder="1"/>
    <xf numFmtId="0" fontId="4" fillId="0" borderId="33" xfId="0" applyFont="1" applyBorder="1"/>
    <xf numFmtId="0" fontId="3" fillId="0" borderId="2" xfId="0" applyFont="1" applyBorder="1" applyAlignment="1">
      <alignment horizontal="center" vertical="center" wrapText="1"/>
    </xf>
    <xf numFmtId="0" fontId="4" fillId="0" borderId="3" xfId="0" applyFont="1" applyBorder="1"/>
    <xf numFmtId="0" fontId="4" fillId="0" borderId="7" xfId="0" applyFont="1" applyBorder="1"/>
    <xf numFmtId="0" fontId="0" fillId="0" borderId="0" xfId="0"/>
    <xf numFmtId="0" fontId="4" fillId="0" borderId="11" xfId="0" applyFont="1" applyBorder="1"/>
    <xf numFmtId="0" fontId="4" fillId="0" borderId="12" xfId="0" applyFont="1" applyBorder="1"/>
    <xf numFmtId="0" fontId="2" fillId="0" borderId="4" xfId="0" applyFont="1" applyBorder="1" applyAlignment="1">
      <alignment horizontal="left" vertical="center" wrapText="1"/>
    </xf>
    <xf numFmtId="0" fontId="4" fillId="0" borderId="5" xfId="0" applyFont="1" applyBorder="1"/>
    <xf numFmtId="0" fontId="2" fillId="0" borderId="8" xfId="0" applyFont="1" applyBorder="1" applyAlignment="1">
      <alignment horizontal="left" vertical="center" wrapText="1"/>
    </xf>
    <xf numFmtId="0" fontId="4" fillId="0" borderId="9" xfId="0" applyFont="1" applyBorder="1"/>
    <xf numFmtId="0" fontId="4" fillId="0" borderId="10" xfId="0" applyFont="1" applyBorder="1"/>
    <xf numFmtId="0" fontId="5" fillId="3" borderId="16" xfId="0" applyFont="1" applyFill="1" applyBorder="1" applyAlignment="1">
      <alignment horizontal="left" vertical="center" wrapText="1"/>
    </xf>
    <xf numFmtId="0" fontId="4" fillId="0" borderId="17" xfId="0" applyFont="1" applyBorder="1"/>
    <xf numFmtId="0" fontId="4" fillId="0" borderId="18" xfId="0" applyFont="1" applyBorder="1"/>
    <xf numFmtId="164" fontId="6" fillId="3" borderId="19" xfId="0" applyNumberFormat="1" applyFont="1" applyFill="1" applyBorder="1" applyAlignment="1">
      <alignment horizontal="center" vertical="center" wrapText="1"/>
    </xf>
    <xf numFmtId="0" fontId="4" fillId="0" borderId="20" xfId="0" applyFont="1" applyBorder="1"/>
    <xf numFmtId="0" fontId="4" fillId="0" borderId="21" xfId="0" applyFont="1" applyBorder="1"/>
    <xf numFmtId="0" fontId="7" fillId="3" borderId="26" xfId="0" applyFont="1" applyFill="1" applyBorder="1" applyAlignment="1">
      <alignment horizontal="center" vertical="center" wrapText="1"/>
    </xf>
  </cellXfs>
  <cellStyles count="1">
    <cellStyle name="Normal" xfId="0" builtinId="0"/>
  </cellStyles>
  <dxfs count="4">
    <dxf>
      <font>
        <color rgb="FF006100"/>
      </font>
      <fill>
        <patternFill patternType="solid">
          <fgColor rgb="FFC6EFCE"/>
          <bgColor rgb="FFC6EFCE"/>
        </patternFill>
      </fill>
    </dxf>
    <dxf>
      <fill>
        <patternFill patternType="solid">
          <fgColor rgb="FFFFC7CE"/>
          <bgColor rgb="FFFFC7CE"/>
        </patternFill>
      </fill>
    </dxf>
    <dxf>
      <font>
        <color rgb="FF006100"/>
      </font>
      <fill>
        <patternFill patternType="solid">
          <fgColor rgb="FFC6EFCE"/>
          <bgColor rgb="FFC6EFCE"/>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1600200</xdr:colOff>
      <xdr:row>2</xdr:row>
      <xdr:rowOff>57150</xdr:rowOff>
    </xdr:from>
    <xdr:ext cx="1295400" cy="828675"/>
    <xdr:pic>
      <xdr:nvPicPr>
        <xdr:cNvPr id="2" name="image1.png" descr="membrete oficio-0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ocuments/IMEBU/2020/Octubre/Entregables%20MIPG/Plan%20de%20Trabajo%20MIPG%20Actualizado%20V2%202020%20Seguimi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Priorizar"/>
      <sheetName val="PlanTrabajoMIPGactualizado"/>
      <sheetName val="Hoja1"/>
      <sheetName val="PlanTrabajoMIPG_Primer Seg"/>
      <sheetName val="Matriz Seguimiento"/>
      <sheetName val="Planes Institucionales"/>
      <sheetName val="Planes Institucionales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8"/>
  <sheetViews>
    <sheetView showGridLines="0" tabSelected="1" view="pageBreakPreview" topLeftCell="C4" zoomScale="40" zoomScaleNormal="25" zoomScaleSheetLayoutView="40" workbookViewId="0">
      <selection activeCell="G12" sqref="G12"/>
    </sheetView>
  </sheetViews>
  <sheetFormatPr baseColWidth="10" defaultColWidth="14.42578125" defaultRowHeight="15" customHeight="1" x14ac:dyDescent="0.25"/>
  <cols>
    <col min="1" max="1" width="4.28515625" customWidth="1"/>
    <col min="2" max="2" width="12.7109375" customWidth="1"/>
    <col min="3" max="3" width="21" customWidth="1"/>
    <col min="4" max="4" width="24" customWidth="1"/>
    <col min="5" max="5" width="24.42578125" hidden="1" customWidth="1"/>
    <col min="6" max="6" width="60.140625" customWidth="1"/>
    <col min="7" max="7" width="31.140625" customWidth="1"/>
    <col min="8" max="8" width="10.42578125" customWidth="1"/>
    <col min="9" max="9" width="16.85546875" customWidth="1"/>
    <col min="10" max="11" width="12.42578125" customWidth="1"/>
    <col min="12" max="12" width="13.42578125" customWidth="1"/>
    <col min="13" max="13" width="11.85546875" customWidth="1"/>
    <col min="14" max="20" width="24.42578125" customWidth="1"/>
    <col min="21" max="21" width="21.42578125" customWidth="1"/>
    <col min="22" max="22" width="19.28515625" customWidth="1"/>
    <col min="23" max="23" width="86.7109375" customWidth="1"/>
    <col min="24" max="24" width="29.28515625" customWidth="1"/>
    <col min="25" max="25" width="29.140625" customWidth="1"/>
    <col min="26" max="26" width="15.42578125" customWidth="1"/>
    <col min="27" max="27" width="13.140625" customWidth="1"/>
    <col min="28" max="29" width="11.7109375" customWidth="1"/>
    <col min="30" max="30" width="25.28515625" customWidth="1"/>
  </cols>
  <sheetData>
    <row r="1" spans="1:30" ht="25.5" hidden="1" customHeight="1" x14ac:dyDescent="0.25">
      <c r="D1" s="1"/>
      <c r="F1" s="2"/>
      <c r="H1" s="1"/>
      <c r="V1" s="3"/>
      <c r="W1" s="4"/>
      <c r="Y1" s="5"/>
      <c r="AA1" s="6"/>
    </row>
    <row r="2" spans="1:30" ht="25.5" hidden="1" customHeight="1" x14ac:dyDescent="0.25">
      <c r="D2" s="1"/>
      <c r="F2" s="2"/>
      <c r="H2" s="1"/>
      <c r="V2" s="3"/>
      <c r="W2" s="4"/>
      <c r="Y2" s="5"/>
      <c r="AA2" s="6"/>
    </row>
    <row r="3" spans="1:30" ht="18" hidden="1" customHeight="1" x14ac:dyDescent="0.35">
      <c r="A3" s="7"/>
      <c r="B3" s="82" t="s">
        <v>0</v>
      </c>
      <c r="C3" s="83"/>
      <c r="D3" s="83"/>
      <c r="E3" s="83"/>
      <c r="F3" s="83"/>
      <c r="G3" s="83"/>
      <c r="H3" s="83"/>
      <c r="I3" s="83"/>
      <c r="J3" s="83"/>
      <c r="K3" s="83"/>
      <c r="L3" s="83"/>
      <c r="M3" s="83"/>
      <c r="N3" s="83"/>
      <c r="O3" s="83"/>
      <c r="P3" s="83"/>
      <c r="Q3" s="83"/>
      <c r="R3" s="83"/>
      <c r="S3" s="83"/>
      <c r="T3" s="83"/>
      <c r="U3" s="83"/>
      <c r="V3" s="83"/>
      <c r="W3" s="83"/>
      <c r="X3" s="83"/>
      <c r="Y3" s="88" t="s">
        <v>1</v>
      </c>
      <c r="Z3" s="89"/>
      <c r="AA3" s="89"/>
      <c r="AB3" s="89"/>
      <c r="AC3" s="78"/>
      <c r="AD3" s="7"/>
    </row>
    <row r="4" spans="1:30" ht="18.75" customHeight="1" x14ac:dyDescent="0.35">
      <c r="A4" s="7"/>
      <c r="B4" s="84"/>
      <c r="C4" s="85"/>
      <c r="D4" s="85"/>
      <c r="E4" s="85"/>
      <c r="F4" s="85"/>
      <c r="G4" s="85"/>
      <c r="H4" s="85"/>
      <c r="I4" s="85"/>
      <c r="J4" s="85"/>
      <c r="K4" s="85"/>
      <c r="L4" s="85"/>
      <c r="M4" s="85"/>
      <c r="N4" s="85"/>
      <c r="O4" s="85"/>
      <c r="P4" s="85"/>
      <c r="Q4" s="85"/>
      <c r="R4" s="85"/>
      <c r="S4" s="85"/>
      <c r="T4" s="85"/>
      <c r="U4" s="85"/>
      <c r="V4" s="85"/>
      <c r="W4" s="85"/>
      <c r="X4" s="85"/>
      <c r="Y4" s="90" t="s">
        <v>2</v>
      </c>
      <c r="Z4" s="91"/>
      <c r="AA4" s="91"/>
      <c r="AB4" s="91"/>
      <c r="AC4" s="92"/>
      <c r="AD4" s="7"/>
    </row>
    <row r="5" spans="1:30" ht="18" customHeight="1" x14ac:dyDescent="0.35">
      <c r="A5" s="7"/>
      <c r="B5" s="84"/>
      <c r="C5" s="85"/>
      <c r="D5" s="85"/>
      <c r="E5" s="85"/>
      <c r="F5" s="85"/>
      <c r="G5" s="85"/>
      <c r="H5" s="85"/>
      <c r="I5" s="85"/>
      <c r="J5" s="85"/>
      <c r="K5" s="85"/>
      <c r="L5" s="85"/>
      <c r="M5" s="85"/>
      <c r="N5" s="85"/>
      <c r="O5" s="85"/>
      <c r="P5" s="85"/>
      <c r="Q5" s="85"/>
      <c r="R5" s="85"/>
      <c r="S5" s="85"/>
      <c r="T5" s="85"/>
      <c r="U5" s="85"/>
      <c r="V5" s="85"/>
      <c r="W5" s="85"/>
      <c r="X5" s="85"/>
      <c r="Y5" s="90" t="s">
        <v>3</v>
      </c>
      <c r="Z5" s="91"/>
      <c r="AA5" s="91"/>
      <c r="AB5" s="91"/>
      <c r="AC5" s="92"/>
      <c r="AD5" s="7"/>
    </row>
    <row r="6" spans="1:30" ht="24.75" customHeight="1" x14ac:dyDescent="0.35">
      <c r="A6" s="7"/>
      <c r="B6" s="86"/>
      <c r="C6" s="87"/>
      <c r="D6" s="87"/>
      <c r="E6" s="87"/>
      <c r="F6" s="87"/>
      <c r="G6" s="87"/>
      <c r="H6" s="87"/>
      <c r="I6" s="87"/>
      <c r="J6" s="87"/>
      <c r="K6" s="87"/>
      <c r="L6" s="87"/>
      <c r="M6" s="87"/>
      <c r="N6" s="87"/>
      <c r="O6" s="87"/>
      <c r="P6" s="87"/>
      <c r="Q6" s="87"/>
      <c r="R6" s="87"/>
      <c r="S6" s="87"/>
      <c r="T6" s="87"/>
      <c r="U6" s="87"/>
      <c r="V6" s="87"/>
      <c r="W6" s="87"/>
      <c r="X6" s="87"/>
      <c r="Y6" s="71" t="s">
        <v>4</v>
      </c>
      <c r="Z6" s="72"/>
      <c r="AA6" s="72"/>
      <c r="AB6" s="72"/>
      <c r="AC6" s="73"/>
      <c r="AD6" s="7"/>
    </row>
    <row r="7" spans="1:30" ht="25.5" customHeight="1" x14ac:dyDescent="0.35">
      <c r="A7" s="7"/>
      <c r="B7" s="93" t="s">
        <v>5</v>
      </c>
      <c r="C7" s="94"/>
      <c r="D7" s="94"/>
      <c r="E7" s="95"/>
      <c r="F7" s="96"/>
      <c r="G7" s="97"/>
      <c r="H7" s="97"/>
      <c r="I7" s="97"/>
      <c r="J7" s="97"/>
      <c r="K7" s="97"/>
      <c r="L7" s="97"/>
      <c r="M7" s="97"/>
      <c r="N7" s="97"/>
      <c r="O7" s="97"/>
      <c r="P7" s="97"/>
      <c r="Q7" s="97"/>
      <c r="R7" s="97"/>
      <c r="S7" s="97"/>
      <c r="T7" s="97"/>
      <c r="U7" s="97"/>
      <c r="V7" s="97"/>
      <c r="W7" s="97"/>
      <c r="X7" s="97"/>
      <c r="Y7" s="97"/>
      <c r="Z7" s="97"/>
      <c r="AA7" s="97"/>
      <c r="AB7" s="97"/>
      <c r="AC7" s="98"/>
      <c r="AD7" s="7"/>
    </row>
    <row r="8" spans="1:30" ht="20.25" customHeight="1" x14ac:dyDescent="0.35">
      <c r="A8" s="7"/>
      <c r="B8" s="8" t="s">
        <v>6</v>
      </c>
      <c r="C8" s="9" t="s">
        <v>7</v>
      </c>
      <c r="D8" s="10" t="s">
        <v>8</v>
      </c>
      <c r="E8" s="11" t="s">
        <v>9</v>
      </c>
      <c r="F8" s="12" t="s">
        <v>10</v>
      </c>
      <c r="G8" s="10" t="s">
        <v>11</v>
      </c>
      <c r="H8" s="13" t="s">
        <v>12</v>
      </c>
      <c r="I8" s="10" t="s">
        <v>13</v>
      </c>
      <c r="J8" s="99" t="s">
        <v>14</v>
      </c>
      <c r="K8" s="75"/>
      <c r="L8" s="75"/>
      <c r="M8" s="76"/>
      <c r="N8" s="14" t="s">
        <v>15</v>
      </c>
      <c r="O8" s="14" t="s">
        <v>16</v>
      </c>
      <c r="P8" s="14" t="s">
        <v>17</v>
      </c>
      <c r="Q8" s="14" t="s">
        <v>18</v>
      </c>
      <c r="R8" s="14" t="s">
        <v>19</v>
      </c>
      <c r="S8" s="14" t="s">
        <v>20</v>
      </c>
      <c r="T8" s="14" t="s">
        <v>21</v>
      </c>
      <c r="U8" s="14" t="s">
        <v>22</v>
      </c>
      <c r="V8" s="15" t="s">
        <v>23</v>
      </c>
      <c r="W8" s="10" t="s">
        <v>24</v>
      </c>
      <c r="X8" s="9" t="s">
        <v>25</v>
      </c>
      <c r="Y8" s="16" t="s">
        <v>26</v>
      </c>
      <c r="Z8" s="74" t="s">
        <v>27</v>
      </c>
      <c r="AA8" s="75"/>
      <c r="AB8" s="75"/>
      <c r="AC8" s="76"/>
      <c r="AD8" s="7"/>
    </row>
    <row r="9" spans="1:30" ht="39.75" customHeight="1" x14ac:dyDescent="0.35">
      <c r="A9" s="7"/>
      <c r="B9" s="8"/>
      <c r="C9" s="17"/>
      <c r="D9" s="18"/>
      <c r="E9" s="19"/>
      <c r="F9" s="20"/>
      <c r="G9" s="18"/>
      <c r="H9" s="21"/>
      <c r="I9" s="18"/>
      <c r="J9" s="79" t="s">
        <v>28</v>
      </c>
      <c r="K9" s="81"/>
      <c r="L9" s="79" t="s">
        <v>29</v>
      </c>
      <c r="M9" s="81"/>
      <c r="N9" s="22"/>
      <c r="O9" s="22"/>
      <c r="P9" s="22"/>
      <c r="Q9" s="22"/>
      <c r="R9" s="22"/>
      <c r="S9" s="22"/>
      <c r="T9" s="22"/>
      <c r="U9" s="22"/>
      <c r="V9" s="23"/>
      <c r="W9" s="18"/>
      <c r="X9" s="17"/>
      <c r="Y9" s="24"/>
      <c r="Z9" s="77" t="s">
        <v>28</v>
      </c>
      <c r="AA9" s="78"/>
      <c r="AB9" s="79" t="s">
        <v>29</v>
      </c>
      <c r="AC9" s="80"/>
      <c r="AD9" s="7"/>
    </row>
    <row r="10" spans="1:30" ht="39.75" customHeight="1" x14ac:dyDescent="0.35">
      <c r="A10" s="7"/>
      <c r="B10" s="8"/>
      <c r="C10" s="17"/>
      <c r="D10" s="18"/>
      <c r="E10" s="19"/>
      <c r="F10" s="25"/>
      <c r="G10" s="18"/>
      <c r="H10" s="21"/>
      <c r="I10" s="18"/>
      <c r="J10" s="26" t="s">
        <v>30</v>
      </c>
      <c r="K10" s="27" t="s">
        <v>31</v>
      </c>
      <c r="L10" s="27" t="s">
        <v>32</v>
      </c>
      <c r="M10" s="27" t="s">
        <v>33</v>
      </c>
      <c r="N10" s="28"/>
      <c r="O10" s="28"/>
      <c r="P10" s="28"/>
      <c r="Q10" s="28"/>
      <c r="R10" s="28"/>
      <c r="S10" s="28"/>
      <c r="T10" s="28"/>
      <c r="U10" s="28"/>
      <c r="V10" s="29"/>
      <c r="W10" s="18"/>
      <c r="X10" s="17"/>
      <c r="Y10" s="24"/>
      <c r="Z10" s="30" t="s">
        <v>30</v>
      </c>
      <c r="AA10" s="27" t="s">
        <v>31</v>
      </c>
      <c r="AB10" s="30" t="s">
        <v>32</v>
      </c>
      <c r="AC10" s="31" t="s">
        <v>33</v>
      </c>
      <c r="AD10" s="17"/>
    </row>
    <row r="11" spans="1:30" ht="120.75" customHeight="1" x14ac:dyDescent="0.3">
      <c r="A11" s="32"/>
      <c r="B11" s="33">
        <v>1</v>
      </c>
      <c r="C11" s="34" t="s">
        <v>34</v>
      </c>
      <c r="D11" s="33" t="s">
        <v>35</v>
      </c>
      <c r="E11" s="35">
        <v>72.09</v>
      </c>
      <c r="F11" s="33" t="s">
        <v>36</v>
      </c>
      <c r="G11" s="33" t="s">
        <v>37</v>
      </c>
      <c r="H11" s="36">
        <v>4</v>
      </c>
      <c r="I11" s="33" t="s">
        <v>38</v>
      </c>
      <c r="J11" s="37">
        <v>1</v>
      </c>
      <c r="K11" s="37">
        <v>1</v>
      </c>
      <c r="L11" s="37">
        <v>1</v>
      </c>
      <c r="M11" s="37">
        <v>1</v>
      </c>
      <c r="N11" s="38">
        <f t="shared" ref="N11:N18" si="0">IF(ISERROR(J11/Z11),"-",J11/Z11)</f>
        <v>1</v>
      </c>
      <c r="O11" s="38">
        <f t="shared" ref="O11:O18" si="1">IF(N11="","",IF(N11="-","-",IF(N11&gt;=100%,100%,N11)))</f>
        <v>1</v>
      </c>
      <c r="P11" s="38">
        <f t="shared" ref="P11:P20" si="2">IF(ISERROR(K11/AA11),"-",K11/AA11)</f>
        <v>1</v>
      </c>
      <c r="Q11" s="38">
        <f t="shared" ref="Q11:Q20" si="3">IF(P11="","",IF(P11="-","-",IF(P11&gt;=100%,100%,P11)))</f>
        <v>1</v>
      </c>
      <c r="R11" s="38">
        <f t="shared" ref="R11:R20" si="4">IF(ISERROR(L11/AB11),"-",L11/AB11)</f>
        <v>1</v>
      </c>
      <c r="S11" s="38">
        <f t="shared" ref="S11:S20" si="5">IF(R11="","",IF(R11="-","-",IF(R11&gt;=100%,100%,R11)))</f>
        <v>1</v>
      </c>
      <c r="T11" s="38">
        <f t="shared" ref="T11:T20" si="6">IF(ISERROR(M11/AC11),"-",M11/AC11)</f>
        <v>1</v>
      </c>
      <c r="U11" s="38">
        <f t="shared" ref="U11:U20" si="7">IF(T11="","",IF(T11="-","-",IF(T11&gt;=100%,100%,T11)))</f>
        <v>1</v>
      </c>
      <c r="V11" s="39">
        <f>SUM(J11:M11)/H11</f>
        <v>1</v>
      </c>
      <c r="W11" s="40" t="s">
        <v>39</v>
      </c>
      <c r="X11" s="33"/>
      <c r="Y11" s="41" t="s">
        <v>40</v>
      </c>
      <c r="Z11" s="33">
        <v>1</v>
      </c>
      <c r="AA11" s="33">
        <v>1</v>
      </c>
      <c r="AB11" s="33">
        <v>1</v>
      </c>
      <c r="AC11" s="33">
        <v>1</v>
      </c>
      <c r="AD11" s="32"/>
    </row>
    <row r="12" spans="1:30" ht="119.25" customHeight="1" x14ac:dyDescent="0.3">
      <c r="A12" s="32"/>
      <c r="B12" s="33">
        <v>2</v>
      </c>
      <c r="C12" s="34" t="s">
        <v>34</v>
      </c>
      <c r="D12" s="33" t="s">
        <v>35</v>
      </c>
      <c r="E12" s="35">
        <v>72.09</v>
      </c>
      <c r="F12" s="42" t="s">
        <v>41</v>
      </c>
      <c r="G12" s="42" t="s">
        <v>42</v>
      </c>
      <c r="H12" s="33">
        <v>1</v>
      </c>
      <c r="I12" s="33" t="s">
        <v>38</v>
      </c>
      <c r="J12" s="37">
        <v>1</v>
      </c>
      <c r="K12" s="37"/>
      <c r="L12" s="37"/>
      <c r="M12" s="37"/>
      <c r="N12" s="38">
        <f t="shared" si="0"/>
        <v>1</v>
      </c>
      <c r="O12" s="38">
        <f t="shared" si="1"/>
        <v>1</v>
      </c>
      <c r="P12" s="38" t="str">
        <f t="shared" si="2"/>
        <v>-</v>
      </c>
      <c r="Q12" s="38" t="str">
        <f t="shared" si="3"/>
        <v>-</v>
      </c>
      <c r="R12" s="38" t="str">
        <f t="shared" si="4"/>
        <v>-</v>
      </c>
      <c r="S12" s="38" t="str">
        <f t="shared" si="5"/>
        <v>-</v>
      </c>
      <c r="T12" s="38" t="str">
        <f t="shared" si="6"/>
        <v>-</v>
      </c>
      <c r="U12" s="38" t="str">
        <f t="shared" si="7"/>
        <v>-</v>
      </c>
      <c r="V12" s="39">
        <v>1</v>
      </c>
      <c r="W12" s="40" t="s">
        <v>43</v>
      </c>
      <c r="X12" s="33"/>
      <c r="Y12" s="33" t="s">
        <v>40</v>
      </c>
      <c r="Z12" s="33">
        <v>1</v>
      </c>
      <c r="AA12" s="33"/>
      <c r="AB12" s="33"/>
      <c r="AC12" s="33"/>
      <c r="AD12" s="32"/>
    </row>
    <row r="13" spans="1:30" ht="232.5" customHeight="1" x14ac:dyDescent="0.3">
      <c r="A13" s="32"/>
      <c r="B13" s="33">
        <v>3</v>
      </c>
      <c r="C13" s="34" t="s">
        <v>34</v>
      </c>
      <c r="D13" s="33" t="s">
        <v>35</v>
      </c>
      <c r="E13" s="35">
        <v>72.09</v>
      </c>
      <c r="F13" s="42" t="s">
        <v>44</v>
      </c>
      <c r="G13" s="42" t="s">
        <v>45</v>
      </c>
      <c r="H13" s="33">
        <v>1</v>
      </c>
      <c r="I13" s="33" t="s">
        <v>38</v>
      </c>
      <c r="J13" s="37"/>
      <c r="K13" s="37">
        <v>1</v>
      </c>
      <c r="L13" s="37"/>
      <c r="M13" s="37"/>
      <c r="N13" s="38" t="str">
        <f t="shared" si="0"/>
        <v>-</v>
      </c>
      <c r="O13" s="38" t="str">
        <f t="shared" si="1"/>
        <v>-</v>
      </c>
      <c r="P13" s="38">
        <f t="shared" si="2"/>
        <v>1</v>
      </c>
      <c r="Q13" s="38">
        <f t="shared" si="3"/>
        <v>1</v>
      </c>
      <c r="R13" s="38" t="str">
        <f t="shared" si="4"/>
        <v>-</v>
      </c>
      <c r="S13" s="38" t="str">
        <f t="shared" si="5"/>
        <v>-</v>
      </c>
      <c r="T13" s="38" t="str">
        <f t="shared" si="6"/>
        <v>-</v>
      </c>
      <c r="U13" s="38" t="str">
        <f t="shared" si="7"/>
        <v>-</v>
      </c>
      <c r="V13" s="39">
        <f t="shared" ref="V13:V14" si="8">SUM(J13:M13)/H13</f>
        <v>1</v>
      </c>
      <c r="W13" s="40" t="s">
        <v>46</v>
      </c>
      <c r="X13" s="33"/>
      <c r="Y13" s="33" t="s">
        <v>40</v>
      </c>
      <c r="Z13" s="33"/>
      <c r="AA13" s="33">
        <v>1</v>
      </c>
      <c r="AB13" s="33"/>
      <c r="AC13" s="33"/>
      <c r="AD13" s="32"/>
    </row>
    <row r="14" spans="1:30" ht="99" customHeight="1" x14ac:dyDescent="0.3">
      <c r="A14" s="32"/>
      <c r="B14" s="33">
        <v>4</v>
      </c>
      <c r="C14" s="34" t="s">
        <v>47</v>
      </c>
      <c r="D14" s="33" t="s">
        <v>35</v>
      </c>
      <c r="E14" s="35">
        <v>72.09</v>
      </c>
      <c r="F14" s="33" t="s">
        <v>48</v>
      </c>
      <c r="G14" s="33" t="s">
        <v>49</v>
      </c>
      <c r="H14" s="36">
        <v>1</v>
      </c>
      <c r="I14" s="43" t="s">
        <v>50</v>
      </c>
      <c r="J14" s="37"/>
      <c r="K14" s="37"/>
      <c r="L14" s="37">
        <v>1</v>
      </c>
      <c r="M14" s="37"/>
      <c r="N14" s="38" t="str">
        <f t="shared" si="0"/>
        <v>-</v>
      </c>
      <c r="O14" s="38" t="str">
        <f t="shared" si="1"/>
        <v>-</v>
      </c>
      <c r="P14" s="38" t="str">
        <f t="shared" si="2"/>
        <v>-</v>
      </c>
      <c r="Q14" s="38" t="str">
        <f t="shared" si="3"/>
        <v>-</v>
      </c>
      <c r="R14" s="38">
        <f t="shared" si="4"/>
        <v>1</v>
      </c>
      <c r="S14" s="38">
        <f t="shared" si="5"/>
        <v>1</v>
      </c>
      <c r="T14" s="38">
        <f t="shared" si="6"/>
        <v>0</v>
      </c>
      <c r="U14" s="38">
        <f t="shared" si="7"/>
        <v>0</v>
      </c>
      <c r="V14" s="39">
        <f t="shared" si="8"/>
        <v>1</v>
      </c>
      <c r="W14" s="40" t="s">
        <v>51</v>
      </c>
      <c r="X14" s="33"/>
      <c r="Y14" s="41" t="s">
        <v>40</v>
      </c>
      <c r="Z14" s="33"/>
      <c r="AA14" s="33"/>
      <c r="AB14" s="33">
        <v>1</v>
      </c>
      <c r="AC14" s="33">
        <v>1</v>
      </c>
      <c r="AD14" s="32"/>
    </row>
    <row r="15" spans="1:30" ht="78" customHeight="1" x14ac:dyDescent="0.3">
      <c r="A15" s="32"/>
      <c r="B15" s="33">
        <v>5</v>
      </c>
      <c r="C15" s="34" t="s">
        <v>47</v>
      </c>
      <c r="D15" s="33" t="s">
        <v>52</v>
      </c>
      <c r="E15" s="35">
        <v>40.35</v>
      </c>
      <c r="F15" s="33" t="s">
        <v>53</v>
      </c>
      <c r="G15" s="33" t="s">
        <v>54</v>
      </c>
      <c r="H15" s="36">
        <v>1</v>
      </c>
      <c r="I15" s="33" t="s">
        <v>38</v>
      </c>
      <c r="J15" s="37"/>
      <c r="K15" s="37"/>
      <c r="L15" s="37">
        <v>1</v>
      </c>
      <c r="M15" s="35"/>
      <c r="N15" s="38" t="str">
        <f t="shared" si="0"/>
        <v>-</v>
      </c>
      <c r="O15" s="38" t="str">
        <f t="shared" si="1"/>
        <v>-</v>
      </c>
      <c r="P15" s="38" t="str">
        <f t="shared" si="2"/>
        <v>-</v>
      </c>
      <c r="Q15" s="38" t="str">
        <f t="shared" si="3"/>
        <v>-</v>
      </c>
      <c r="R15" s="38">
        <f t="shared" si="4"/>
        <v>1</v>
      </c>
      <c r="S15" s="38">
        <f t="shared" si="5"/>
        <v>1</v>
      </c>
      <c r="T15" s="38" t="str">
        <f t="shared" si="6"/>
        <v>-</v>
      </c>
      <c r="U15" s="38" t="str">
        <f t="shared" si="7"/>
        <v>-</v>
      </c>
      <c r="V15" s="39">
        <v>1</v>
      </c>
      <c r="W15" s="40" t="s">
        <v>55</v>
      </c>
      <c r="X15" s="33"/>
      <c r="Y15" s="41" t="s">
        <v>40</v>
      </c>
      <c r="Z15" s="33"/>
      <c r="AA15" s="33"/>
      <c r="AB15" s="33">
        <v>1</v>
      </c>
      <c r="AC15" s="44"/>
      <c r="AD15" s="32"/>
    </row>
    <row r="16" spans="1:30" ht="90.75" customHeight="1" x14ac:dyDescent="0.3">
      <c r="A16" s="32"/>
      <c r="B16" s="33">
        <v>6</v>
      </c>
      <c r="C16" s="34" t="s">
        <v>47</v>
      </c>
      <c r="D16" s="33" t="s">
        <v>52</v>
      </c>
      <c r="E16" s="35">
        <v>40.35</v>
      </c>
      <c r="F16" s="33" t="s">
        <v>56</v>
      </c>
      <c r="G16" s="45" t="s">
        <v>57</v>
      </c>
      <c r="H16" s="36">
        <v>4</v>
      </c>
      <c r="I16" s="33" t="s">
        <v>38</v>
      </c>
      <c r="J16" s="37">
        <v>1</v>
      </c>
      <c r="K16" s="37">
        <v>1</v>
      </c>
      <c r="L16" s="37">
        <v>1</v>
      </c>
      <c r="M16" s="37">
        <v>1</v>
      </c>
      <c r="N16" s="38">
        <f t="shared" si="0"/>
        <v>1</v>
      </c>
      <c r="O16" s="38">
        <f t="shared" si="1"/>
        <v>1</v>
      </c>
      <c r="P16" s="38">
        <f t="shared" si="2"/>
        <v>1</v>
      </c>
      <c r="Q16" s="38">
        <f t="shared" si="3"/>
        <v>1</v>
      </c>
      <c r="R16" s="38">
        <f t="shared" si="4"/>
        <v>1</v>
      </c>
      <c r="S16" s="38">
        <f t="shared" si="5"/>
        <v>1</v>
      </c>
      <c r="T16" s="38">
        <f t="shared" si="6"/>
        <v>1</v>
      </c>
      <c r="U16" s="38">
        <f t="shared" si="7"/>
        <v>1</v>
      </c>
      <c r="V16" s="39">
        <f>SUM(J16:M16)/H16</f>
        <v>1</v>
      </c>
      <c r="W16" s="40" t="s">
        <v>58</v>
      </c>
      <c r="X16" s="33"/>
      <c r="Y16" s="41" t="s">
        <v>40</v>
      </c>
      <c r="Z16" s="33">
        <v>1</v>
      </c>
      <c r="AA16" s="33">
        <v>1</v>
      </c>
      <c r="AB16" s="33">
        <v>1</v>
      </c>
      <c r="AC16" s="33">
        <v>1</v>
      </c>
      <c r="AD16" s="32"/>
    </row>
    <row r="17" spans="1:30" ht="183" customHeight="1" x14ac:dyDescent="0.3">
      <c r="A17" s="32"/>
      <c r="B17" s="33">
        <v>7</v>
      </c>
      <c r="C17" s="34" t="s">
        <v>59</v>
      </c>
      <c r="D17" s="33" t="s">
        <v>60</v>
      </c>
      <c r="E17" s="35">
        <v>88.57</v>
      </c>
      <c r="F17" s="33" t="s">
        <v>61</v>
      </c>
      <c r="G17" s="45" t="s">
        <v>62</v>
      </c>
      <c r="H17" s="36">
        <v>1</v>
      </c>
      <c r="I17" s="43" t="s">
        <v>50</v>
      </c>
      <c r="J17" s="37">
        <v>1</v>
      </c>
      <c r="K17" s="37"/>
      <c r="L17" s="37">
        <v>1</v>
      </c>
      <c r="M17" s="37"/>
      <c r="N17" s="38">
        <f t="shared" si="0"/>
        <v>1</v>
      </c>
      <c r="O17" s="38">
        <f t="shared" si="1"/>
        <v>1</v>
      </c>
      <c r="P17" s="38">
        <f t="shared" si="2"/>
        <v>0</v>
      </c>
      <c r="Q17" s="38">
        <f t="shared" si="3"/>
        <v>0</v>
      </c>
      <c r="R17" s="38">
        <f t="shared" si="4"/>
        <v>1</v>
      </c>
      <c r="S17" s="38">
        <f t="shared" si="5"/>
        <v>1</v>
      </c>
      <c r="T17" s="38">
        <f t="shared" si="6"/>
        <v>0</v>
      </c>
      <c r="U17" s="38">
        <f t="shared" si="7"/>
        <v>0</v>
      </c>
      <c r="V17" s="39">
        <v>0.75</v>
      </c>
      <c r="W17" s="46" t="s">
        <v>63</v>
      </c>
      <c r="X17" s="33"/>
      <c r="Y17" s="41" t="s">
        <v>64</v>
      </c>
      <c r="Z17" s="33">
        <v>1</v>
      </c>
      <c r="AA17" s="33">
        <v>1</v>
      </c>
      <c r="AB17" s="33">
        <v>1</v>
      </c>
      <c r="AC17" s="33">
        <v>1</v>
      </c>
      <c r="AD17" s="32"/>
    </row>
    <row r="18" spans="1:30" ht="107.25" customHeight="1" x14ac:dyDescent="0.3">
      <c r="A18" s="32"/>
      <c r="B18" s="33">
        <v>8</v>
      </c>
      <c r="C18" s="47" t="s">
        <v>65</v>
      </c>
      <c r="D18" s="33" t="s">
        <v>66</v>
      </c>
      <c r="E18" s="35">
        <v>86.72</v>
      </c>
      <c r="F18" s="42" t="s">
        <v>67</v>
      </c>
      <c r="G18" s="42" t="s">
        <v>68</v>
      </c>
      <c r="H18" s="33">
        <v>1</v>
      </c>
      <c r="I18" s="33" t="s">
        <v>38</v>
      </c>
      <c r="J18" s="37"/>
      <c r="K18" s="37">
        <v>1</v>
      </c>
      <c r="L18" s="37"/>
      <c r="M18" s="37"/>
      <c r="N18" s="38" t="str">
        <f t="shared" si="0"/>
        <v>-</v>
      </c>
      <c r="O18" s="38" t="str">
        <f t="shared" si="1"/>
        <v>-</v>
      </c>
      <c r="P18" s="38">
        <f t="shared" si="2"/>
        <v>1</v>
      </c>
      <c r="Q18" s="38">
        <f t="shared" si="3"/>
        <v>1</v>
      </c>
      <c r="R18" s="38" t="str">
        <f t="shared" si="4"/>
        <v>-</v>
      </c>
      <c r="S18" s="38" t="str">
        <f t="shared" si="5"/>
        <v>-</v>
      </c>
      <c r="T18" s="38" t="str">
        <f t="shared" si="6"/>
        <v>-</v>
      </c>
      <c r="U18" s="38" t="str">
        <f t="shared" si="7"/>
        <v>-</v>
      </c>
      <c r="V18" s="39">
        <f t="shared" ref="V18:V20" si="9">SUM(J18:M18)/H18</f>
        <v>1</v>
      </c>
      <c r="W18" s="46" t="s">
        <v>69</v>
      </c>
      <c r="X18" s="33"/>
      <c r="Y18" s="33" t="s">
        <v>70</v>
      </c>
      <c r="Z18" s="33"/>
      <c r="AA18" s="33">
        <v>1</v>
      </c>
      <c r="AB18" s="33"/>
      <c r="AC18" s="44"/>
      <c r="AD18" s="32"/>
    </row>
    <row r="19" spans="1:30" ht="222" customHeight="1" x14ac:dyDescent="0.3">
      <c r="A19" s="32"/>
      <c r="B19" s="33">
        <v>9</v>
      </c>
      <c r="C19" s="34" t="s">
        <v>71</v>
      </c>
      <c r="D19" s="33" t="s">
        <v>72</v>
      </c>
      <c r="E19" s="35">
        <v>43.52</v>
      </c>
      <c r="F19" s="33" t="s">
        <v>73</v>
      </c>
      <c r="G19" s="33" t="s">
        <v>74</v>
      </c>
      <c r="H19" s="36">
        <v>4</v>
      </c>
      <c r="I19" s="33" t="s">
        <v>38</v>
      </c>
      <c r="J19" s="37">
        <v>1</v>
      </c>
      <c r="K19" s="37">
        <v>1</v>
      </c>
      <c r="L19" s="37">
        <v>1</v>
      </c>
      <c r="M19" s="37">
        <v>1</v>
      </c>
      <c r="N19" s="38"/>
      <c r="O19" s="38">
        <v>1</v>
      </c>
      <c r="P19" s="38">
        <f t="shared" si="2"/>
        <v>1</v>
      </c>
      <c r="Q19" s="38">
        <f t="shared" si="3"/>
        <v>1</v>
      </c>
      <c r="R19" s="38">
        <f t="shared" si="4"/>
        <v>1</v>
      </c>
      <c r="S19" s="38">
        <f t="shared" si="5"/>
        <v>1</v>
      </c>
      <c r="T19" s="38">
        <f t="shared" si="6"/>
        <v>1</v>
      </c>
      <c r="U19" s="38">
        <f t="shared" si="7"/>
        <v>1</v>
      </c>
      <c r="V19" s="39">
        <f t="shared" si="9"/>
        <v>1</v>
      </c>
      <c r="W19" s="46" t="s">
        <v>75</v>
      </c>
      <c r="X19" s="33"/>
      <c r="Y19" s="41" t="s">
        <v>76</v>
      </c>
      <c r="Z19" s="33">
        <v>1</v>
      </c>
      <c r="AA19" s="33">
        <v>1</v>
      </c>
      <c r="AB19" s="33">
        <v>1</v>
      </c>
      <c r="AC19" s="33">
        <v>1</v>
      </c>
      <c r="AD19" s="32"/>
    </row>
    <row r="20" spans="1:30" ht="90.75" customHeight="1" x14ac:dyDescent="0.3">
      <c r="A20" s="32"/>
      <c r="B20" s="33">
        <v>10</v>
      </c>
      <c r="C20" s="34" t="s">
        <v>71</v>
      </c>
      <c r="D20" s="33" t="s">
        <v>72</v>
      </c>
      <c r="E20" s="35">
        <v>43.52</v>
      </c>
      <c r="F20" s="33" t="s">
        <v>77</v>
      </c>
      <c r="G20" s="45" t="s">
        <v>78</v>
      </c>
      <c r="H20" s="36">
        <v>1</v>
      </c>
      <c r="I20" s="33" t="s">
        <v>38</v>
      </c>
      <c r="J20" s="37"/>
      <c r="K20" s="37">
        <v>0.5</v>
      </c>
      <c r="L20" s="37">
        <v>1</v>
      </c>
      <c r="M20" s="37"/>
      <c r="N20" s="38" t="str">
        <f>IF(ISERROR(J20/Z20),"-",J20/Z20)</f>
        <v>-</v>
      </c>
      <c r="O20" s="38" t="str">
        <f>IF(N20="","",IF(N20="-","-",IF(N20&gt;=100%,100%,N20)))</f>
        <v>-</v>
      </c>
      <c r="P20" s="38">
        <f t="shared" si="2"/>
        <v>0.5</v>
      </c>
      <c r="Q20" s="38">
        <f t="shared" si="3"/>
        <v>0.5</v>
      </c>
      <c r="R20" s="38" t="str">
        <f t="shared" si="4"/>
        <v>-</v>
      </c>
      <c r="S20" s="38" t="str">
        <f t="shared" si="5"/>
        <v>-</v>
      </c>
      <c r="T20" s="38" t="str">
        <f t="shared" si="6"/>
        <v>-</v>
      </c>
      <c r="U20" s="38" t="str">
        <f t="shared" si="7"/>
        <v>-</v>
      </c>
      <c r="V20" s="39">
        <f t="shared" si="9"/>
        <v>1.5</v>
      </c>
      <c r="W20" s="46" t="s">
        <v>79</v>
      </c>
      <c r="X20" s="33"/>
      <c r="Y20" s="41" t="s">
        <v>76</v>
      </c>
      <c r="Z20" s="33"/>
      <c r="AA20" s="33">
        <v>1</v>
      </c>
      <c r="AB20" s="33"/>
      <c r="AC20" s="44"/>
      <c r="AD20" s="32"/>
    </row>
    <row r="21" spans="1:30" ht="90.75" customHeight="1" x14ac:dyDescent="0.3">
      <c r="A21" s="32"/>
      <c r="B21" s="33">
        <v>11</v>
      </c>
      <c r="C21" s="34" t="s">
        <v>71</v>
      </c>
      <c r="D21" s="33" t="s">
        <v>72</v>
      </c>
      <c r="E21" s="35">
        <v>43.52</v>
      </c>
      <c r="F21" s="33" t="s">
        <v>80</v>
      </c>
      <c r="G21" s="45" t="s">
        <v>81</v>
      </c>
      <c r="H21" s="36">
        <v>1</v>
      </c>
      <c r="I21" s="33" t="s">
        <v>38</v>
      </c>
      <c r="J21" s="37"/>
      <c r="K21" s="37"/>
      <c r="L21" s="37">
        <v>1</v>
      </c>
      <c r="M21" s="37"/>
      <c r="N21" s="38"/>
      <c r="O21" s="38"/>
      <c r="P21" s="38"/>
      <c r="Q21" s="38"/>
      <c r="R21" s="38"/>
      <c r="S21" s="38">
        <v>1</v>
      </c>
      <c r="T21" s="38"/>
      <c r="U21" s="38"/>
      <c r="V21" s="39">
        <v>1</v>
      </c>
      <c r="W21" s="48" t="s">
        <v>82</v>
      </c>
      <c r="X21" s="33"/>
      <c r="Y21" s="41" t="s">
        <v>76</v>
      </c>
      <c r="Z21" s="33"/>
      <c r="AA21" s="33"/>
      <c r="AB21" s="33">
        <v>1</v>
      </c>
      <c r="AC21" s="33"/>
      <c r="AD21" s="32"/>
    </row>
    <row r="22" spans="1:30" ht="90.75" customHeight="1" x14ac:dyDescent="0.3">
      <c r="A22" s="32"/>
      <c r="B22" s="33">
        <v>12</v>
      </c>
      <c r="C22" s="34" t="s">
        <v>83</v>
      </c>
      <c r="D22" s="33" t="s">
        <v>72</v>
      </c>
      <c r="E22" s="35">
        <v>43.52</v>
      </c>
      <c r="F22" s="33" t="s">
        <v>84</v>
      </c>
      <c r="G22" s="45" t="s">
        <v>85</v>
      </c>
      <c r="H22" s="36">
        <v>1</v>
      </c>
      <c r="I22" s="33" t="s">
        <v>38</v>
      </c>
      <c r="J22" s="37"/>
      <c r="K22" s="37"/>
      <c r="L22" s="37">
        <v>1</v>
      </c>
      <c r="M22" s="35"/>
      <c r="N22" s="38" t="str">
        <f t="shared" ref="N22:N25" si="10">IF(ISERROR(J22/Z22),"-",J22/Z22)</f>
        <v>-</v>
      </c>
      <c r="O22" s="38" t="str">
        <f t="shared" ref="O22:O29" si="11">IF(N22="","",IF(N22="-","-",IF(N22&gt;=100%,100%,N22)))</f>
        <v>-</v>
      </c>
      <c r="P22" s="38" t="str">
        <f t="shared" ref="P22:P29" si="12">IF(ISERROR(K22/AA22),"-",K22/AA22)</f>
        <v>-</v>
      </c>
      <c r="Q22" s="38" t="str">
        <f t="shared" ref="Q22:Q29" si="13">IF(P22="","",IF(P22="-","-",IF(P22&gt;=100%,100%,P22)))</f>
        <v>-</v>
      </c>
      <c r="R22" s="38">
        <f t="shared" ref="R22:R25" si="14">IF(ISERROR(L22/AB22),"-",L22/AB22)</f>
        <v>1</v>
      </c>
      <c r="S22" s="38">
        <f t="shared" ref="S22:S25" si="15">IF(R22="","",IF(R22="-","-",IF(R22&gt;=100%,100%,R22)))</f>
        <v>1</v>
      </c>
      <c r="T22" s="38" t="str">
        <f t="shared" ref="T22:T25" si="16">IF(ISERROR(M22/AC22),"-",M22/AC22)</f>
        <v>-</v>
      </c>
      <c r="U22" s="38" t="str">
        <f t="shared" ref="U22:U25" si="17">IF(T22="","",IF(T22="-","-",IF(T22&gt;=100%,100%,T22)))</f>
        <v>-</v>
      </c>
      <c r="V22" s="39">
        <f t="shared" ref="V22:V28" si="18">SUM(J22:M22)/H22</f>
        <v>1</v>
      </c>
      <c r="W22" s="49" t="s">
        <v>86</v>
      </c>
      <c r="X22" s="33"/>
      <c r="Y22" s="41" t="s">
        <v>76</v>
      </c>
      <c r="Z22" s="33"/>
      <c r="AA22" s="33"/>
      <c r="AB22" s="33">
        <v>1</v>
      </c>
      <c r="AC22" s="44"/>
      <c r="AD22" s="32"/>
    </row>
    <row r="23" spans="1:30" ht="90.75" customHeight="1" x14ac:dyDescent="0.3">
      <c r="A23" s="32"/>
      <c r="B23" s="33">
        <v>13</v>
      </c>
      <c r="C23" s="34" t="s">
        <v>71</v>
      </c>
      <c r="D23" s="33" t="s">
        <v>72</v>
      </c>
      <c r="E23" s="35">
        <v>43.52</v>
      </c>
      <c r="F23" s="33" t="s">
        <v>87</v>
      </c>
      <c r="G23" s="45" t="s">
        <v>88</v>
      </c>
      <c r="H23" s="36">
        <v>1</v>
      </c>
      <c r="I23" s="33" t="s">
        <v>38</v>
      </c>
      <c r="J23" s="37"/>
      <c r="K23" s="37"/>
      <c r="L23" s="37">
        <v>1</v>
      </c>
      <c r="M23" s="37"/>
      <c r="N23" s="38" t="str">
        <f t="shared" si="10"/>
        <v>-</v>
      </c>
      <c r="O23" s="38" t="str">
        <f t="shared" si="11"/>
        <v>-</v>
      </c>
      <c r="P23" s="38" t="str">
        <f t="shared" si="12"/>
        <v>-</v>
      </c>
      <c r="Q23" s="38" t="str">
        <f t="shared" si="13"/>
        <v>-</v>
      </c>
      <c r="R23" s="38">
        <f t="shared" si="14"/>
        <v>1</v>
      </c>
      <c r="S23" s="38">
        <f t="shared" si="15"/>
        <v>1</v>
      </c>
      <c r="T23" s="38" t="str">
        <f t="shared" si="16"/>
        <v>-</v>
      </c>
      <c r="U23" s="38" t="str">
        <f t="shared" si="17"/>
        <v>-</v>
      </c>
      <c r="V23" s="39">
        <f t="shared" si="18"/>
        <v>1</v>
      </c>
      <c r="W23" s="46" t="s">
        <v>89</v>
      </c>
      <c r="X23" s="33"/>
      <c r="Y23" s="41" t="s">
        <v>76</v>
      </c>
      <c r="Z23" s="33"/>
      <c r="AA23" s="33"/>
      <c r="AB23" s="33">
        <v>1</v>
      </c>
      <c r="AC23" s="44"/>
      <c r="AD23" s="32"/>
    </row>
    <row r="24" spans="1:30" ht="90.75" customHeight="1" x14ac:dyDescent="0.3">
      <c r="A24" s="32"/>
      <c r="B24" s="33">
        <v>14</v>
      </c>
      <c r="C24" s="34" t="s">
        <v>71</v>
      </c>
      <c r="D24" s="33" t="s">
        <v>72</v>
      </c>
      <c r="E24" s="35">
        <v>43.52</v>
      </c>
      <c r="F24" s="42" t="s">
        <v>90</v>
      </c>
      <c r="G24" s="42" t="s">
        <v>91</v>
      </c>
      <c r="H24" s="33">
        <v>1</v>
      </c>
      <c r="I24" s="33" t="s">
        <v>38</v>
      </c>
      <c r="J24" s="35"/>
      <c r="K24" s="50">
        <v>0.7</v>
      </c>
      <c r="L24" s="37"/>
      <c r="M24" s="37"/>
      <c r="N24" s="38" t="str">
        <f t="shared" si="10"/>
        <v>-</v>
      </c>
      <c r="O24" s="38" t="str">
        <f t="shared" si="11"/>
        <v>-</v>
      </c>
      <c r="P24" s="38">
        <f t="shared" si="12"/>
        <v>0.7</v>
      </c>
      <c r="Q24" s="38">
        <f t="shared" si="13"/>
        <v>0.7</v>
      </c>
      <c r="R24" s="38" t="str">
        <f t="shared" si="14"/>
        <v>-</v>
      </c>
      <c r="S24" s="38" t="str">
        <f t="shared" si="15"/>
        <v>-</v>
      </c>
      <c r="T24" s="38" t="str">
        <f t="shared" si="16"/>
        <v>-</v>
      </c>
      <c r="U24" s="38" t="str">
        <f t="shared" si="17"/>
        <v>-</v>
      </c>
      <c r="V24" s="39">
        <f t="shared" si="18"/>
        <v>0.7</v>
      </c>
      <c r="W24" s="40" t="s">
        <v>92</v>
      </c>
      <c r="X24" s="33"/>
      <c r="Y24" s="33" t="s">
        <v>76</v>
      </c>
      <c r="Z24" s="33"/>
      <c r="AA24" s="33">
        <v>1</v>
      </c>
      <c r="AB24" s="33"/>
      <c r="AC24" s="33"/>
      <c r="AD24" s="32"/>
    </row>
    <row r="25" spans="1:30" ht="90.75" customHeight="1" x14ac:dyDescent="0.3">
      <c r="A25" s="32"/>
      <c r="B25" s="33">
        <v>15</v>
      </c>
      <c r="C25" s="34" t="s">
        <v>83</v>
      </c>
      <c r="D25" s="33" t="s">
        <v>72</v>
      </c>
      <c r="E25" s="35">
        <v>43.52</v>
      </c>
      <c r="F25" s="42" t="s">
        <v>93</v>
      </c>
      <c r="G25" s="42" t="s">
        <v>94</v>
      </c>
      <c r="H25" s="33">
        <v>1</v>
      </c>
      <c r="I25" s="33" t="s">
        <v>38</v>
      </c>
      <c r="J25" s="37"/>
      <c r="K25" s="50">
        <v>0.8</v>
      </c>
      <c r="L25" s="37"/>
      <c r="M25" s="37"/>
      <c r="N25" s="38" t="str">
        <f t="shared" si="10"/>
        <v>-</v>
      </c>
      <c r="O25" s="38" t="str">
        <f t="shared" si="11"/>
        <v>-</v>
      </c>
      <c r="P25" s="38">
        <f t="shared" si="12"/>
        <v>0.8</v>
      </c>
      <c r="Q25" s="38">
        <f t="shared" si="13"/>
        <v>0.8</v>
      </c>
      <c r="R25" s="38" t="str">
        <f t="shared" si="14"/>
        <v>-</v>
      </c>
      <c r="S25" s="38" t="str">
        <f t="shared" si="15"/>
        <v>-</v>
      </c>
      <c r="T25" s="38" t="str">
        <f t="shared" si="16"/>
        <v>-</v>
      </c>
      <c r="U25" s="38" t="str">
        <f t="shared" si="17"/>
        <v>-</v>
      </c>
      <c r="V25" s="39">
        <f t="shared" si="18"/>
        <v>0.8</v>
      </c>
      <c r="W25" s="46" t="s">
        <v>95</v>
      </c>
      <c r="X25" s="33"/>
      <c r="Y25" s="33" t="s">
        <v>76</v>
      </c>
      <c r="Z25" s="33"/>
      <c r="AA25" s="33">
        <v>1</v>
      </c>
      <c r="AB25" s="33"/>
      <c r="AC25" s="33"/>
      <c r="AD25" s="32"/>
    </row>
    <row r="26" spans="1:30" ht="90.75" customHeight="1" x14ac:dyDescent="0.3">
      <c r="A26" s="32"/>
      <c r="B26" s="33">
        <v>16</v>
      </c>
      <c r="C26" s="34" t="s">
        <v>83</v>
      </c>
      <c r="D26" s="33" t="s">
        <v>72</v>
      </c>
      <c r="E26" s="33">
        <v>43.52</v>
      </c>
      <c r="F26" s="42" t="s">
        <v>96</v>
      </c>
      <c r="G26" s="42" t="s">
        <v>97</v>
      </c>
      <c r="H26" s="33">
        <v>1</v>
      </c>
      <c r="I26" s="33" t="s">
        <v>38</v>
      </c>
      <c r="J26" s="42"/>
      <c r="K26" s="33">
        <v>0.6</v>
      </c>
      <c r="L26" s="42"/>
      <c r="M26" s="42"/>
      <c r="N26" s="42"/>
      <c r="O26" s="38" t="str">
        <f t="shared" si="11"/>
        <v/>
      </c>
      <c r="P26" s="42">
        <f t="shared" si="12"/>
        <v>0.6</v>
      </c>
      <c r="Q26" s="38">
        <f t="shared" si="13"/>
        <v>0.6</v>
      </c>
      <c r="R26" s="42"/>
      <c r="S26" s="42"/>
      <c r="T26" s="42"/>
      <c r="U26" s="42"/>
      <c r="V26" s="39">
        <f t="shared" si="18"/>
        <v>0.6</v>
      </c>
      <c r="W26" s="42" t="s">
        <v>98</v>
      </c>
      <c r="X26" s="42"/>
      <c r="Y26" s="33" t="s">
        <v>76</v>
      </c>
      <c r="Z26" s="42"/>
      <c r="AA26" s="33">
        <v>1</v>
      </c>
      <c r="AB26" s="42"/>
      <c r="AC26" s="42"/>
      <c r="AD26" s="32"/>
    </row>
    <row r="27" spans="1:30" ht="57" customHeight="1" x14ac:dyDescent="0.3">
      <c r="A27" s="32"/>
      <c r="B27" s="33">
        <v>17</v>
      </c>
      <c r="C27" s="34" t="s">
        <v>83</v>
      </c>
      <c r="D27" s="33" t="s">
        <v>72</v>
      </c>
      <c r="E27" s="35">
        <v>43.52</v>
      </c>
      <c r="F27" s="42" t="s">
        <v>99</v>
      </c>
      <c r="G27" s="42" t="s">
        <v>100</v>
      </c>
      <c r="H27" s="33">
        <v>1</v>
      </c>
      <c r="I27" s="33" t="s">
        <v>38</v>
      </c>
      <c r="J27" s="37"/>
      <c r="K27" s="35">
        <v>0.6</v>
      </c>
      <c r="L27" s="37"/>
      <c r="M27" s="37"/>
      <c r="N27" s="38" t="str">
        <f t="shared" ref="N27:N29" si="19">IF(ISERROR(J27/Z27),"-",J27/Z27)</f>
        <v>-</v>
      </c>
      <c r="O27" s="38" t="str">
        <f t="shared" si="11"/>
        <v>-</v>
      </c>
      <c r="P27" s="38">
        <f t="shared" si="12"/>
        <v>0.6</v>
      </c>
      <c r="Q27" s="38">
        <f t="shared" si="13"/>
        <v>0.6</v>
      </c>
      <c r="R27" s="38" t="str">
        <f t="shared" ref="R27:R30" si="20">IF(ISERROR(L27/AB27),"-",L27/AB27)</f>
        <v>-</v>
      </c>
      <c r="S27" s="38" t="str">
        <f t="shared" ref="S27:S30" si="21">IF(R27="","",IF(R27="-","-",IF(R27&gt;=100%,100%,R27)))</f>
        <v>-</v>
      </c>
      <c r="T27" s="38" t="str">
        <f t="shared" ref="T27:T29" si="22">IF(ISERROR(M27/AC27),"-",M27/AC27)</f>
        <v>-</v>
      </c>
      <c r="U27" s="38" t="str">
        <f t="shared" ref="U27:U29" si="23">IF(T27="","",IF(T27="-","-",IF(T27&gt;=100%,100%,T27)))</f>
        <v>-</v>
      </c>
      <c r="V27" s="39">
        <f t="shared" si="18"/>
        <v>0.6</v>
      </c>
      <c r="W27" s="46" t="s">
        <v>101</v>
      </c>
      <c r="X27" s="33"/>
      <c r="Y27" s="33" t="s">
        <v>76</v>
      </c>
      <c r="Z27" s="33"/>
      <c r="AA27" s="33">
        <v>1</v>
      </c>
      <c r="AB27" s="33"/>
      <c r="AC27" s="33"/>
      <c r="AD27" s="32"/>
    </row>
    <row r="28" spans="1:30" ht="105" customHeight="1" x14ac:dyDescent="0.3">
      <c r="A28" s="32"/>
      <c r="B28" s="33">
        <v>18</v>
      </c>
      <c r="C28" s="34" t="s">
        <v>83</v>
      </c>
      <c r="D28" s="33" t="s">
        <v>72</v>
      </c>
      <c r="E28" s="35">
        <v>43.52</v>
      </c>
      <c r="F28" s="33" t="s">
        <v>102</v>
      </c>
      <c r="G28" s="45" t="s">
        <v>103</v>
      </c>
      <c r="H28" s="36">
        <v>1</v>
      </c>
      <c r="I28" s="33" t="s">
        <v>38</v>
      </c>
      <c r="J28" s="35"/>
      <c r="K28" s="50"/>
      <c r="L28" s="37" t="s">
        <v>104</v>
      </c>
      <c r="M28" s="35">
        <v>0.5</v>
      </c>
      <c r="N28" s="38" t="str">
        <f t="shared" si="19"/>
        <v>-</v>
      </c>
      <c r="O28" s="38" t="str">
        <f t="shared" si="11"/>
        <v>-</v>
      </c>
      <c r="P28" s="38" t="str">
        <f t="shared" si="12"/>
        <v>-</v>
      </c>
      <c r="Q28" s="38" t="str">
        <f t="shared" si="13"/>
        <v>-</v>
      </c>
      <c r="R28" s="38">
        <f t="shared" si="20"/>
        <v>0.5</v>
      </c>
      <c r="S28" s="38">
        <f t="shared" si="21"/>
        <v>0.5</v>
      </c>
      <c r="T28" s="38" t="str">
        <f t="shared" si="22"/>
        <v>-</v>
      </c>
      <c r="U28" s="38" t="str">
        <f t="shared" si="23"/>
        <v>-</v>
      </c>
      <c r="V28" s="39">
        <f t="shared" si="18"/>
        <v>0.5</v>
      </c>
      <c r="W28" s="40" t="s">
        <v>105</v>
      </c>
      <c r="X28" s="33"/>
      <c r="Y28" s="41" t="s">
        <v>76</v>
      </c>
      <c r="Z28" s="33"/>
      <c r="AA28" s="33"/>
      <c r="AB28" s="33">
        <v>1</v>
      </c>
      <c r="AC28" s="33"/>
      <c r="AD28" s="32"/>
    </row>
    <row r="29" spans="1:30" ht="282" customHeight="1" x14ac:dyDescent="0.3">
      <c r="A29" s="32"/>
      <c r="B29" s="33">
        <v>19</v>
      </c>
      <c r="C29" s="34" t="s">
        <v>71</v>
      </c>
      <c r="D29" s="33" t="s">
        <v>72</v>
      </c>
      <c r="E29" s="35">
        <v>43.52</v>
      </c>
      <c r="F29" s="33" t="s">
        <v>106</v>
      </c>
      <c r="G29" s="33" t="s">
        <v>107</v>
      </c>
      <c r="H29" s="36">
        <v>1</v>
      </c>
      <c r="I29" s="43" t="s">
        <v>50</v>
      </c>
      <c r="J29" s="35">
        <v>1</v>
      </c>
      <c r="K29" s="50"/>
      <c r="L29" s="37">
        <v>1</v>
      </c>
      <c r="M29" s="37"/>
      <c r="N29" s="38">
        <f t="shared" si="19"/>
        <v>1</v>
      </c>
      <c r="O29" s="38">
        <f t="shared" si="11"/>
        <v>1</v>
      </c>
      <c r="P29" s="38">
        <f t="shared" si="12"/>
        <v>0</v>
      </c>
      <c r="Q29" s="38">
        <f t="shared" si="13"/>
        <v>0</v>
      </c>
      <c r="R29" s="38">
        <f t="shared" si="20"/>
        <v>1</v>
      </c>
      <c r="S29" s="38">
        <f t="shared" si="21"/>
        <v>1</v>
      </c>
      <c r="T29" s="38">
        <f t="shared" si="22"/>
        <v>0</v>
      </c>
      <c r="U29" s="38">
        <f t="shared" si="23"/>
        <v>0</v>
      </c>
      <c r="V29" s="39">
        <v>0.5</v>
      </c>
      <c r="W29" s="40" t="s">
        <v>108</v>
      </c>
      <c r="X29" s="33"/>
      <c r="Y29" s="41" t="s">
        <v>76</v>
      </c>
      <c r="Z29" s="33">
        <v>1</v>
      </c>
      <c r="AA29" s="33">
        <v>1</v>
      </c>
      <c r="AB29" s="33">
        <v>1</v>
      </c>
      <c r="AC29" s="33">
        <v>1</v>
      </c>
      <c r="AD29" s="32"/>
    </row>
    <row r="30" spans="1:30" ht="62.25" customHeight="1" x14ac:dyDescent="0.3">
      <c r="A30" s="32"/>
      <c r="B30" s="33">
        <v>20</v>
      </c>
      <c r="C30" s="34" t="s">
        <v>71</v>
      </c>
      <c r="D30" s="33" t="s">
        <v>109</v>
      </c>
      <c r="E30" s="35">
        <v>57.74</v>
      </c>
      <c r="F30" s="33" t="s">
        <v>110</v>
      </c>
      <c r="G30" s="33" t="s">
        <v>111</v>
      </c>
      <c r="H30" s="36">
        <v>1</v>
      </c>
      <c r="I30" s="33" t="s">
        <v>38</v>
      </c>
      <c r="J30" s="37"/>
      <c r="K30" s="37"/>
      <c r="L30" s="37">
        <v>1</v>
      </c>
      <c r="M30" s="37"/>
      <c r="N30" s="38"/>
      <c r="O30" s="38"/>
      <c r="P30" s="38"/>
      <c r="Q30" s="38"/>
      <c r="R30" s="38">
        <f t="shared" si="20"/>
        <v>1</v>
      </c>
      <c r="S30" s="38">
        <f t="shared" si="21"/>
        <v>1</v>
      </c>
      <c r="T30" s="38"/>
      <c r="U30" s="38"/>
      <c r="V30" s="39">
        <v>1</v>
      </c>
      <c r="W30" s="42" t="s">
        <v>112</v>
      </c>
      <c r="X30" s="33"/>
      <c r="Y30" s="51" t="s">
        <v>113</v>
      </c>
      <c r="Z30" s="33"/>
      <c r="AA30" s="33"/>
      <c r="AB30" s="33">
        <v>1</v>
      </c>
      <c r="AC30" s="44"/>
      <c r="AD30" s="32"/>
    </row>
    <row r="31" spans="1:30" ht="98.25" customHeight="1" x14ac:dyDescent="0.3">
      <c r="A31" s="32"/>
      <c r="B31" s="33">
        <v>21</v>
      </c>
      <c r="C31" s="34" t="s">
        <v>71</v>
      </c>
      <c r="D31" s="33" t="s">
        <v>109</v>
      </c>
      <c r="E31" s="35">
        <v>57.74</v>
      </c>
      <c r="F31" s="42" t="s">
        <v>114</v>
      </c>
      <c r="G31" s="42" t="s">
        <v>115</v>
      </c>
      <c r="H31" s="33">
        <v>1</v>
      </c>
      <c r="I31" s="33" t="s">
        <v>38</v>
      </c>
      <c r="J31" s="37"/>
      <c r="K31" s="37">
        <v>1</v>
      </c>
      <c r="L31" s="37"/>
      <c r="M31" s="37"/>
      <c r="N31" s="38"/>
      <c r="O31" s="38"/>
      <c r="P31" s="38"/>
      <c r="Q31" s="38">
        <v>1</v>
      </c>
      <c r="R31" s="38"/>
      <c r="S31" s="38"/>
      <c r="T31" s="38"/>
      <c r="U31" s="38"/>
      <c r="V31" s="39">
        <v>1</v>
      </c>
      <c r="W31" s="42" t="s">
        <v>116</v>
      </c>
      <c r="X31" s="33"/>
      <c r="Y31" s="52" t="s">
        <v>113</v>
      </c>
      <c r="Z31" s="33"/>
      <c r="AA31" s="33">
        <v>1</v>
      </c>
      <c r="AB31" s="33"/>
      <c r="AC31" s="44"/>
      <c r="AD31" s="32"/>
    </row>
    <row r="32" spans="1:30" ht="58.5" customHeight="1" x14ac:dyDescent="0.3">
      <c r="A32" s="32"/>
      <c r="B32" s="33">
        <v>22</v>
      </c>
      <c r="C32" s="34" t="s">
        <v>71</v>
      </c>
      <c r="D32" s="33" t="s">
        <v>109</v>
      </c>
      <c r="E32" s="35">
        <v>57.74</v>
      </c>
      <c r="F32" s="42" t="s">
        <v>117</v>
      </c>
      <c r="G32" s="42" t="s">
        <v>118</v>
      </c>
      <c r="H32" s="33">
        <v>1</v>
      </c>
      <c r="I32" s="33" t="s">
        <v>38</v>
      </c>
      <c r="J32" s="37"/>
      <c r="K32" s="37">
        <v>1</v>
      </c>
      <c r="L32" s="37"/>
      <c r="M32" s="37"/>
      <c r="N32" s="38"/>
      <c r="O32" s="38"/>
      <c r="P32" s="38"/>
      <c r="Q32" s="38">
        <v>1</v>
      </c>
      <c r="R32" s="38"/>
      <c r="S32" s="38"/>
      <c r="T32" s="38"/>
      <c r="U32" s="38"/>
      <c r="V32" s="39">
        <v>1</v>
      </c>
      <c r="W32" s="42" t="s">
        <v>119</v>
      </c>
      <c r="X32" s="33"/>
      <c r="Y32" s="52" t="s">
        <v>113</v>
      </c>
      <c r="Z32" s="33"/>
      <c r="AA32" s="33">
        <v>1</v>
      </c>
      <c r="AB32" s="33"/>
      <c r="AC32" s="44"/>
      <c r="AD32" s="32"/>
    </row>
    <row r="33" spans="1:30" ht="75" customHeight="1" x14ac:dyDescent="0.3">
      <c r="A33" s="32"/>
      <c r="B33" s="33">
        <v>23</v>
      </c>
      <c r="C33" s="34" t="s">
        <v>83</v>
      </c>
      <c r="D33" s="33" t="s">
        <v>109</v>
      </c>
      <c r="E33" s="35">
        <v>57.74</v>
      </c>
      <c r="F33" s="33" t="s">
        <v>120</v>
      </c>
      <c r="G33" s="33" t="s">
        <v>121</v>
      </c>
      <c r="H33" s="36">
        <v>1</v>
      </c>
      <c r="I33" s="33" t="s">
        <v>38</v>
      </c>
      <c r="J33" s="37"/>
      <c r="K33" s="37"/>
      <c r="L33" s="35" t="s">
        <v>122</v>
      </c>
      <c r="M33" s="35" t="s">
        <v>122</v>
      </c>
      <c r="N33" s="38" t="str">
        <f t="shared" ref="N33:N37" si="24">IF(ISERROR(J33/Z33),"-",J33/Z33)</f>
        <v>-</v>
      </c>
      <c r="O33" s="38" t="str">
        <f t="shared" ref="O33:O37" si="25">IF(N33="","",IF(N33="-","-",IF(N33&gt;=100%,100%,N33)))</f>
        <v>-</v>
      </c>
      <c r="P33" s="38" t="str">
        <f t="shared" ref="P33:P37" si="26">IF(ISERROR(K33/AA33),"-",K33/AA33)</f>
        <v>-</v>
      </c>
      <c r="Q33" s="38" t="str">
        <f t="shared" ref="Q33:Q35" si="27">IF(P33="","",IF(P33="-","-",IF(P33&gt;=100%,100%,P33)))</f>
        <v>-</v>
      </c>
      <c r="R33" s="38">
        <f t="shared" ref="R33:R37" si="28">IF(ISERROR(L33/AB33),"-",L33/AB33)</f>
        <v>0.3</v>
      </c>
      <c r="S33" s="38">
        <f t="shared" ref="S33:S37" si="29">IF(R33="","",IF(R33="-","-",IF(R33&gt;=100%,100%,R33)))</f>
        <v>0.3</v>
      </c>
      <c r="T33" s="38" t="str">
        <f t="shared" ref="T33:T37" si="30">IF(ISERROR(M33/AC33),"-",M33/AC33)</f>
        <v>-</v>
      </c>
      <c r="U33" s="38" t="str">
        <f t="shared" ref="U33:U37" si="31">IF(T33="","",IF(T33="-","-",IF(T33&gt;=100%,100%,T33)))</f>
        <v>-</v>
      </c>
      <c r="V33" s="39">
        <f t="shared" ref="V33:V44" si="32">SUM(J33:M33)/H33</f>
        <v>0</v>
      </c>
      <c r="W33" s="46" t="s">
        <v>123</v>
      </c>
      <c r="X33" s="33"/>
      <c r="Y33" s="51" t="s">
        <v>113</v>
      </c>
      <c r="Z33" s="33"/>
      <c r="AA33" s="33"/>
      <c r="AB33" s="33">
        <v>1</v>
      </c>
      <c r="AC33" s="33"/>
      <c r="AD33" s="32"/>
    </row>
    <row r="34" spans="1:30" ht="102.75" customHeight="1" x14ac:dyDescent="0.3">
      <c r="A34" s="32"/>
      <c r="B34" s="33">
        <v>24</v>
      </c>
      <c r="C34" s="34" t="s">
        <v>71</v>
      </c>
      <c r="D34" s="33" t="s">
        <v>109</v>
      </c>
      <c r="E34" s="35">
        <v>57.74</v>
      </c>
      <c r="F34" s="42" t="s">
        <v>124</v>
      </c>
      <c r="G34" s="42" t="s">
        <v>125</v>
      </c>
      <c r="H34" s="33">
        <v>3</v>
      </c>
      <c r="I34" s="33" t="s">
        <v>38</v>
      </c>
      <c r="J34" s="35"/>
      <c r="K34" s="35">
        <v>3</v>
      </c>
      <c r="L34" s="37"/>
      <c r="M34" s="35"/>
      <c r="N34" s="38" t="str">
        <f t="shared" si="24"/>
        <v>-</v>
      </c>
      <c r="O34" s="38" t="str">
        <f t="shared" si="25"/>
        <v>-</v>
      </c>
      <c r="P34" s="38">
        <f t="shared" si="26"/>
        <v>1</v>
      </c>
      <c r="Q34" s="38">
        <f t="shared" si="27"/>
        <v>1</v>
      </c>
      <c r="R34" s="38" t="str">
        <f t="shared" si="28"/>
        <v>-</v>
      </c>
      <c r="S34" s="38" t="str">
        <f t="shared" si="29"/>
        <v>-</v>
      </c>
      <c r="T34" s="38" t="str">
        <f t="shared" si="30"/>
        <v>-</v>
      </c>
      <c r="U34" s="38" t="str">
        <f t="shared" si="31"/>
        <v>-</v>
      </c>
      <c r="V34" s="39">
        <f t="shared" si="32"/>
        <v>1</v>
      </c>
      <c r="W34" s="40" t="s">
        <v>126</v>
      </c>
      <c r="X34" s="33"/>
      <c r="Y34" s="52" t="s">
        <v>113</v>
      </c>
      <c r="Z34" s="33"/>
      <c r="AA34" s="33">
        <v>3</v>
      </c>
      <c r="AB34" s="33"/>
      <c r="AC34" s="33"/>
      <c r="AD34" s="32"/>
    </row>
    <row r="35" spans="1:30" ht="102" customHeight="1" x14ac:dyDescent="0.3">
      <c r="A35" s="32"/>
      <c r="B35" s="33">
        <v>25</v>
      </c>
      <c r="C35" s="34" t="s">
        <v>71</v>
      </c>
      <c r="D35" s="33" t="s">
        <v>109</v>
      </c>
      <c r="E35" s="35">
        <v>57.74</v>
      </c>
      <c r="F35" s="42" t="s">
        <v>127</v>
      </c>
      <c r="G35" s="42" t="s">
        <v>128</v>
      </c>
      <c r="H35" s="33">
        <v>1</v>
      </c>
      <c r="I35" s="33" t="s">
        <v>38</v>
      </c>
      <c r="J35" s="35"/>
      <c r="K35" s="50"/>
      <c r="L35" s="37">
        <v>1</v>
      </c>
      <c r="M35" s="37"/>
      <c r="N35" s="38" t="str">
        <f t="shared" si="24"/>
        <v>-</v>
      </c>
      <c r="O35" s="38" t="str">
        <f t="shared" si="25"/>
        <v>-</v>
      </c>
      <c r="P35" s="38">
        <f t="shared" si="26"/>
        <v>0</v>
      </c>
      <c r="Q35" s="38">
        <f t="shared" si="27"/>
        <v>0</v>
      </c>
      <c r="R35" s="38" t="str">
        <f t="shared" si="28"/>
        <v>-</v>
      </c>
      <c r="S35" s="38" t="str">
        <f t="shared" si="29"/>
        <v>-</v>
      </c>
      <c r="T35" s="38" t="str">
        <f t="shared" si="30"/>
        <v>-</v>
      </c>
      <c r="U35" s="38" t="str">
        <f t="shared" si="31"/>
        <v>-</v>
      </c>
      <c r="V35" s="39">
        <f t="shared" si="32"/>
        <v>1</v>
      </c>
      <c r="W35" s="40" t="s">
        <v>129</v>
      </c>
      <c r="X35" s="33"/>
      <c r="Y35" s="52" t="s">
        <v>113</v>
      </c>
      <c r="Z35" s="33"/>
      <c r="AA35" s="33">
        <v>1</v>
      </c>
      <c r="AB35" s="33"/>
      <c r="AC35" s="33"/>
      <c r="AD35" s="32"/>
    </row>
    <row r="36" spans="1:30" ht="112.5" customHeight="1" x14ac:dyDescent="0.3">
      <c r="A36" s="32"/>
      <c r="B36" s="33">
        <v>26</v>
      </c>
      <c r="C36" s="34" t="s">
        <v>71</v>
      </c>
      <c r="D36" s="33" t="s">
        <v>109</v>
      </c>
      <c r="E36" s="35">
        <v>58.74</v>
      </c>
      <c r="F36" s="33" t="s">
        <v>130</v>
      </c>
      <c r="G36" s="33" t="s">
        <v>131</v>
      </c>
      <c r="H36" s="36">
        <v>2</v>
      </c>
      <c r="I36" s="33" t="s">
        <v>38</v>
      </c>
      <c r="J36" s="35"/>
      <c r="K36" s="50"/>
      <c r="L36" s="37">
        <v>1</v>
      </c>
      <c r="M36" s="37">
        <v>1</v>
      </c>
      <c r="N36" s="38" t="str">
        <f t="shared" si="24"/>
        <v>-</v>
      </c>
      <c r="O36" s="38" t="str">
        <f t="shared" si="25"/>
        <v>-</v>
      </c>
      <c r="P36" s="38">
        <f t="shared" si="26"/>
        <v>0</v>
      </c>
      <c r="Q36" s="38">
        <v>1</v>
      </c>
      <c r="R36" s="38">
        <f t="shared" si="28"/>
        <v>1</v>
      </c>
      <c r="S36" s="38">
        <f t="shared" si="29"/>
        <v>1</v>
      </c>
      <c r="T36" s="38" t="str">
        <f t="shared" si="30"/>
        <v>-</v>
      </c>
      <c r="U36" s="38" t="str">
        <f t="shared" si="31"/>
        <v>-</v>
      </c>
      <c r="V36" s="39">
        <f t="shared" si="32"/>
        <v>1</v>
      </c>
      <c r="W36" s="40" t="s">
        <v>132</v>
      </c>
      <c r="X36" s="33"/>
      <c r="Y36" s="51" t="s">
        <v>113</v>
      </c>
      <c r="Z36" s="33"/>
      <c r="AA36" s="33">
        <v>1</v>
      </c>
      <c r="AB36" s="33">
        <v>1</v>
      </c>
      <c r="AC36" s="33"/>
      <c r="AD36" s="32"/>
    </row>
    <row r="37" spans="1:30" ht="60.75" customHeight="1" x14ac:dyDescent="0.3">
      <c r="A37" s="32"/>
      <c r="B37" s="33">
        <v>27</v>
      </c>
      <c r="C37" s="34" t="s">
        <v>83</v>
      </c>
      <c r="D37" s="33" t="s">
        <v>109</v>
      </c>
      <c r="E37" s="35">
        <v>57.74</v>
      </c>
      <c r="F37" s="33" t="s">
        <v>133</v>
      </c>
      <c r="G37" s="33" t="s">
        <v>134</v>
      </c>
      <c r="H37" s="36">
        <v>1</v>
      </c>
      <c r="I37" s="33" t="s">
        <v>38</v>
      </c>
      <c r="J37" s="35"/>
      <c r="K37" s="35"/>
      <c r="L37" s="35" t="s">
        <v>104</v>
      </c>
      <c r="M37" s="37"/>
      <c r="N37" s="38" t="str">
        <f t="shared" si="24"/>
        <v>-</v>
      </c>
      <c r="O37" s="38" t="str">
        <f t="shared" si="25"/>
        <v>-</v>
      </c>
      <c r="P37" s="38" t="str">
        <f t="shared" si="26"/>
        <v>-</v>
      </c>
      <c r="Q37" s="38" t="str">
        <f>IF(P37="","",IF(P37="-","-",IF(P37&gt;=100%,100%,P37)))</f>
        <v>-</v>
      </c>
      <c r="R37" s="38">
        <f t="shared" si="28"/>
        <v>0.5</v>
      </c>
      <c r="S37" s="38">
        <f t="shared" si="29"/>
        <v>0.5</v>
      </c>
      <c r="T37" s="38" t="str">
        <f t="shared" si="30"/>
        <v>-</v>
      </c>
      <c r="U37" s="38" t="str">
        <f t="shared" si="31"/>
        <v>-</v>
      </c>
      <c r="V37" s="39">
        <f t="shared" si="32"/>
        <v>0</v>
      </c>
      <c r="W37" s="40" t="s">
        <v>135</v>
      </c>
      <c r="X37" s="33"/>
      <c r="Y37" s="51" t="s">
        <v>113</v>
      </c>
      <c r="Z37" s="33"/>
      <c r="AA37" s="33"/>
      <c r="AB37" s="33">
        <v>1</v>
      </c>
      <c r="AC37" s="33"/>
      <c r="AD37" s="32"/>
    </row>
    <row r="38" spans="1:30" ht="54" customHeight="1" x14ac:dyDescent="0.3">
      <c r="A38" s="32"/>
      <c r="B38" s="33">
        <v>28</v>
      </c>
      <c r="C38" s="34" t="s">
        <v>83</v>
      </c>
      <c r="D38" s="33" t="s">
        <v>109</v>
      </c>
      <c r="E38" s="33">
        <v>57.7</v>
      </c>
      <c r="F38" s="33" t="s">
        <v>136</v>
      </c>
      <c r="G38" s="45" t="s">
        <v>137</v>
      </c>
      <c r="H38" s="36">
        <v>1</v>
      </c>
      <c r="I38" s="33" t="s">
        <v>38</v>
      </c>
      <c r="J38" s="42"/>
      <c r="K38" s="42"/>
      <c r="L38" s="33">
        <v>1</v>
      </c>
      <c r="M38" s="33"/>
      <c r="N38" s="42"/>
      <c r="O38" s="42"/>
      <c r="P38" s="42"/>
      <c r="Q38" s="42"/>
      <c r="R38" s="42"/>
      <c r="S38" s="42"/>
      <c r="T38" s="42"/>
      <c r="U38" s="42"/>
      <c r="V38" s="33">
        <f t="shared" si="32"/>
        <v>1</v>
      </c>
      <c r="W38" s="42" t="s">
        <v>138</v>
      </c>
      <c r="X38" s="42"/>
      <c r="Y38" s="51" t="s">
        <v>113</v>
      </c>
      <c r="Z38" s="42"/>
      <c r="AA38" s="42"/>
      <c r="AB38" s="33">
        <v>1</v>
      </c>
      <c r="AC38" s="42"/>
      <c r="AD38" s="32"/>
    </row>
    <row r="39" spans="1:30" ht="84.75" customHeight="1" x14ac:dyDescent="0.3">
      <c r="A39" s="32"/>
      <c r="B39" s="33">
        <v>29</v>
      </c>
      <c r="C39" s="34" t="s">
        <v>83</v>
      </c>
      <c r="D39" s="33" t="s">
        <v>109</v>
      </c>
      <c r="E39" s="35">
        <v>57.74</v>
      </c>
      <c r="F39" s="33" t="s">
        <v>139</v>
      </c>
      <c r="G39" s="45" t="s">
        <v>140</v>
      </c>
      <c r="H39" s="36">
        <v>1</v>
      </c>
      <c r="I39" s="33" t="s">
        <v>38</v>
      </c>
      <c r="J39" s="35"/>
      <c r="K39" s="35"/>
      <c r="L39" s="33">
        <v>1</v>
      </c>
      <c r="M39" s="37"/>
      <c r="N39" s="38" t="str">
        <f t="shared" ref="N39:N44" si="33">IF(ISERROR(J39/Z39),"-",J39/Z39)</f>
        <v>-</v>
      </c>
      <c r="O39" s="38" t="str">
        <f t="shared" ref="O39:O44" si="34">IF(N39="","",IF(N39="-","-",IF(N39&gt;=100%,100%,N39)))</f>
        <v>-</v>
      </c>
      <c r="P39" s="38" t="str">
        <f t="shared" ref="P39:P44" si="35">IF(ISERROR(K39/AA39),"-",K39/AA39)</f>
        <v>-</v>
      </c>
      <c r="Q39" s="38" t="str">
        <f t="shared" ref="Q39:Q44" si="36">IF(P39="","",IF(P39="-","-",IF(P39&gt;=100%,100%,P39)))</f>
        <v>-</v>
      </c>
      <c r="R39" s="38">
        <f t="shared" ref="R39:R44" si="37">IF(ISERROR(L39/AB39),"-",L39/AB39)</f>
        <v>1</v>
      </c>
      <c r="S39" s="38">
        <f t="shared" ref="S39:S44" si="38">IF(R39="","",IF(R39="-","-",IF(R39&gt;=100%,100%,R39)))</f>
        <v>1</v>
      </c>
      <c r="T39" s="38" t="str">
        <f t="shared" ref="T39:T44" si="39">IF(ISERROR(M39/AC39),"-",M39/AC39)</f>
        <v>-</v>
      </c>
      <c r="U39" s="38" t="str">
        <f t="shared" ref="U39:U44" si="40">IF(T39="","",IF(T39="-","-",IF(T39&gt;=100%,100%,T39)))</f>
        <v>-</v>
      </c>
      <c r="V39" s="39">
        <f t="shared" si="32"/>
        <v>1</v>
      </c>
      <c r="W39" s="42" t="s">
        <v>141</v>
      </c>
      <c r="X39" s="33"/>
      <c r="Y39" s="51" t="s">
        <v>113</v>
      </c>
      <c r="Z39" s="33"/>
      <c r="AA39" s="33"/>
      <c r="AB39" s="33">
        <v>1</v>
      </c>
      <c r="AC39" s="33"/>
      <c r="AD39" s="32"/>
    </row>
    <row r="40" spans="1:30" ht="102" customHeight="1" x14ac:dyDescent="0.3">
      <c r="A40" s="32"/>
      <c r="B40" s="33">
        <v>30</v>
      </c>
      <c r="C40" s="34" t="s">
        <v>83</v>
      </c>
      <c r="D40" s="33" t="s">
        <v>109</v>
      </c>
      <c r="E40" s="35">
        <v>57.74</v>
      </c>
      <c r="F40" s="33" t="s">
        <v>142</v>
      </c>
      <c r="G40" s="33" t="s">
        <v>143</v>
      </c>
      <c r="H40" s="36">
        <v>1</v>
      </c>
      <c r="I40" s="33" t="s">
        <v>38</v>
      </c>
      <c r="J40" s="35"/>
      <c r="K40" s="35"/>
      <c r="L40" s="33">
        <v>1</v>
      </c>
      <c r="M40" s="50"/>
      <c r="N40" s="38" t="str">
        <f t="shared" si="33"/>
        <v>-</v>
      </c>
      <c r="O40" s="38" t="str">
        <f t="shared" si="34"/>
        <v>-</v>
      </c>
      <c r="P40" s="38" t="str">
        <f t="shared" si="35"/>
        <v>-</v>
      </c>
      <c r="Q40" s="38" t="str">
        <f t="shared" si="36"/>
        <v>-</v>
      </c>
      <c r="R40" s="38" t="str">
        <f t="shared" si="37"/>
        <v>-</v>
      </c>
      <c r="S40" s="38" t="str">
        <f t="shared" si="38"/>
        <v>-</v>
      </c>
      <c r="T40" s="38">
        <f t="shared" si="39"/>
        <v>0</v>
      </c>
      <c r="U40" s="38">
        <f t="shared" si="40"/>
        <v>0</v>
      </c>
      <c r="V40" s="39">
        <f t="shared" si="32"/>
        <v>1</v>
      </c>
      <c r="W40" s="53" t="s">
        <v>144</v>
      </c>
      <c r="X40" s="33"/>
      <c r="Y40" s="51" t="s">
        <v>113</v>
      </c>
      <c r="Z40" s="33"/>
      <c r="AA40" s="33"/>
      <c r="AB40" s="33"/>
      <c r="AC40" s="33">
        <v>1</v>
      </c>
      <c r="AD40" s="32"/>
    </row>
    <row r="41" spans="1:30" ht="93.75" customHeight="1" x14ac:dyDescent="0.3">
      <c r="A41" s="32"/>
      <c r="B41" s="33">
        <v>31</v>
      </c>
      <c r="C41" s="34" t="s">
        <v>83</v>
      </c>
      <c r="D41" s="33" t="s">
        <v>109</v>
      </c>
      <c r="E41" s="33">
        <v>57.74</v>
      </c>
      <c r="F41" s="33" t="s">
        <v>145</v>
      </c>
      <c r="G41" s="45" t="s">
        <v>146</v>
      </c>
      <c r="H41" s="36">
        <v>1</v>
      </c>
      <c r="I41" s="33" t="s">
        <v>38</v>
      </c>
      <c r="J41" s="42"/>
      <c r="K41" s="42"/>
      <c r="L41" s="33">
        <v>1</v>
      </c>
      <c r="M41" s="33"/>
      <c r="N41" s="42" t="str">
        <f t="shared" si="33"/>
        <v>-</v>
      </c>
      <c r="O41" s="42" t="str">
        <f t="shared" si="34"/>
        <v>-</v>
      </c>
      <c r="P41" s="42" t="str">
        <f t="shared" si="35"/>
        <v>-</v>
      </c>
      <c r="Q41" s="42" t="str">
        <f t="shared" si="36"/>
        <v>-</v>
      </c>
      <c r="R41" s="42">
        <f t="shared" si="37"/>
        <v>1</v>
      </c>
      <c r="S41" s="42">
        <f t="shared" si="38"/>
        <v>1</v>
      </c>
      <c r="T41" s="42" t="str">
        <f t="shared" si="39"/>
        <v>-</v>
      </c>
      <c r="U41" s="42" t="str">
        <f t="shared" si="40"/>
        <v>-</v>
      </c>
      <c r="V41" s="33">
        <f t="shared" si="32"/>
        <v>1</v>
      </c>
      <c r="W41" s="42" t="s">
        <v>147</v>
      </c>
      <c r="X41" s="42"/>
      <c r="Y41" s="51" t="s">
        <v>113</v>
      </c>
      <c r="Z41" s="42"/>
      <c r="AA41" s="42"/>
      <c r="AB41" s="33">
        <v>1</v>
      </c>
      <c r="AC41" s="42"/>
      <c r="AD41" s="32"/>
    </row>
    <row r="42" spans="1:30" ht="110.25" customHeight="1" x14ac:dyDescent="0.3">
      <c r="A42" s="32"/>
      <c r="B42" s="33">
        <v>32</v>
      </c>
      <c r="C42" s="34" t="s">
        <v>71</v>
      </c>
      <c r="D42" s="33" t="s">
        <v>148</v>
      </c>
      <c r="E42" s="35">
        <v>44.09</v>
      </c>
      <c r="F42" s="33" t="s">
        <v>149</v>
      </c>
      <c r="G42" s="33" t="s">
        <v>150</v>
      </c>
      <c r="H42" s="36">
        <v>1</v>
      </c>
      <c r="I42" s="43" t="s">
        <v>50</v>
      </c>
      <c r="J42" s="37"/>
      <c r="K42" s="35"/>
      <c r="L42" s="37">
        <v>1</v>
      </c>
      <c r="M42" s="37"/>
      <c r="N42" s="38" t="str">
        <f t="shared" si="33"/>
        <v>-</v>
      </c>
      <c r="O42" s="38" t="str">
        <f t="shared" si="34"/>
        <v>-</v>
      </c>
      <c r="P42" s="38" t="str">
        <f t="shared" si="35"/>
        <v>-</v>
      </c>
      <c r="Q42" s="38" t="str">
        <f t="shared" si="36"/>
        <v>-</v>
      </c>
      <c r="R42" s="38">
        <f t="shared" si="37"/>
        <v>1</v>
      </c>
      <c r="S42" s="38">
        <f t="shared" si="38"/>
        <v>1</v>
      </c>
      <c r="T42" s="38">
        <f t="shared" si="39"/>
        <v>0</v>
      </c>
      <c r="U42" s="38">
        <f t="shared" si="40"/>
        <v>0</v>
      </c>
      <c r="V42" s="39">
        <f t="shared" si="32"/>
        <v>1</v>
      </c>
      <c r="W42" s="40" t="s">
        <v>151</v>
      </c>
      <c r="X42" s="33"/>
      <c r="Y42" s="51" t="s">
        <v>40</v>
      </c>
      <c r="Z42" s="33"/>
      <c r="AA42" s="33"/>
      <c r="AB42" s="33">
        <v>1</v>
      </c>
      <c r="AC42" s="33">
        <v>1</v>
      </c>
      <c r="AD42" s="32"/>
    </row>
    <row r="43" spans="1:30" ht="110.25" customHeight="1" x14ac:dyDescent="0.3">
      <c r="A43" s="32"/>
      <c r="B43" s="33">
        <v>33</v>
      </c>
      <c r="C43" s="34" t="s">
        <v>71</v>
      </c>
      <c r="D43" s="33" t="s">
        <v>148</v>
      </c>
      <c r="E43" s="35">
        <v>44.09</v>
      </c>
      <c r="F43" s="33" t="s">
        <v>152</v>
      </c>
      <c r="G43" s="45" t="s">
        <v>153</v>
      </c>
      <c r="H43" s="36">
        <v>3</v>
      </c>
      <c r="I43" s="33" t="s">
        <v>38</v>
      </c>
      <c r="J43" s="35"/>
      <c r="K43" s="35">
        <v>2</v>
      </c>
      <c r="L43" s="37">
        <v>1</v>
      </c>
      <c r="M43" s="50"/>
      <c r="N43" s="38" t="str">
        <f t="shared" si="33"/>
        <v>-</v>
      </c>
      <c r="O43" s="38" t="str">
        <f t="shared" si="34"/>
        <v>-</v>
      </c>
      <c r="P43" s="38">
        <f t="shared" si="35"/>
        <v>1</v>
      </c>
      <c r="Q43" s="38">
        <f t="shared" si="36"/>
        <v>1</v>
      </c>
      <c r="R43" s="38">
        <f t="shared" si="37"/>
        <v>1</v>
      </c>
      <c r="S43" s="38">
        <f t="shared" si="38"/>
        <v>1</v>
      </c>
      <c r="T43" s="38" t="str">
        <f t="shared" si="39"/>
        <v>-</v>
      </c>
      <c r="U43" s="38" t="str">
        <f t="shared" si="40"/>
        <v>-</v>
      </c>
      <c r="V43" s="39">
        <f t="shared" si="32"/>
        <v>1</v>
      </c>
      <c r="W43" s="53" t="s">
        <v>154</v>
      </c>
      <c r="X43" s="33"/>
      <c r="Y43" s="51" t="s">
        <v>155</v>
      </c>
      <c r="Z43" s="33"/>
      <c r="AA43" s="33">
        <v>2</v>
      </c>
      <c r="AB43" s="33">
        <v>1</v>
      </c>
      <c r="AC43" s="33"/>
      <c r="AD43" s="32"/>
    </row>
    <row r="44" spans="1:30" ht="110.25" customHeight="1" x14ac:dyDescent="0.3">
      <c r="A44" s="32"/>
      <c r="B44" s="33">
        <v>34</v>
      </c>
      <c r="C44" s="34" t="s">
        <v>71</v>
      </c>
      <c r="D44" s="33" t="s">
        <v>148</v>
      </c>
      <c r="E44" s="35">
        <v>44.1</v>
      </c>
      <c r="F44" s="33" t="s">
        <v>156</v>
      </c>
      <c r="G44" s="45" t="s">
        <v>157</v>
      </c>
      <c r="H44" s="36">
        <v>3</v>
      </c>
      <c r="I44" s="33" t="s">
        <v>38</v>
      </c>
      <c r="J44" s="35"/>
      <c r="K44" s="35">
        <v>1</v>
      </c>
      <c r="L44" s="37">
        <v>1</v>
      </c>
      <c r="M44" s="50"/>
      <c r="N44" s="38" t="str">
        <f t="shared" si="33"/>
        <v>-</v>
      </c>
      <c r="O44" s="38" t="str">
        <f t="shared" si="34"/>
        <v>-</v>
      </c>
      <c r="P44" s="38">
        <f t="shared" si="35"/>
        <v>1</v>
      </c>
      <c r="Q44" s="38">
        <f t="shared" si="36"/>
        <v>1</v>
      </c>
      <c r="R44" s="38">
        <f t="shared" si="37"/>
        <v>1</v>
      </c>
      <c r="S44" s="38">
        <f t="shared" si="38"/>
        <v>1</v>
      </c>
      <c r="T44" s="38">
        <f t="shared" si="39"/>
        <v>0</v>
      </c>
      <c r="U44" s="38">
        <f t="shared" si="40"/>
        <v>0</v>
      </c>
      <c r="V44" s="39">
        <f t="shared" si="32"/>
        <v>0.66666666666666663</v>
      </c>
      <c r="W44" s="53" t="s">
        <v>158</v>
      </c>
      <c r="X44" s="33"/>
      <c r="Y44" s="51" t="s">
        <v>159</v>
      </c>
      <c r="Z44" s="33"/>
      <c r="AA44" s="33">
        <v>1</v>
      </c>
      <c r="AB44" s="33">
        <v>1</v>
      </c>
      <c r="AC44" s="33">
        <v>1</v>
      </c>
      <c r="AD44" s="32"/>
    </row>
    <row r="45" spans="1:30" ht="110.25" customHeight="1" x14ac:dyDescent="0.3">
      <c r="A45" s="32"/>
      <c r="B45" s="33">
        <v>35</v>
      </c>
      <c r="C45" s="34" t="s">
        <v>71</v>
      </c>
      <c r="D45" s="33" t="s">
        <v>148</v>
      </c>
      <c r="E45" s="35">
        <v>45.1</v>
      </c>
      <c r="F45" s="33" t="s">
        <v>160</v>
      </c>
      <c r="G45" s="33" t="s">
        <v>161</v>
      </c>
      <c r="H45" s="36">
        <v>2</v>
      </c>
      <c r="I45" s="33" t="s">
        <v>38</v>
      </c>
      <c r="J45" s="35"/>
      <c r="K45" s="35">
        <v>0</v>
      </c>
      <c r="L45" s="50">
        <v>2</v>
      </c>
      <c r="M45" s="50"/>
      <c r="N45" s="38"/>
      <c r="O45" s="38"/>
      <c r="P45" s="38"/>
      <c r="Q45" s="38">
        <v>0</v>
      </c>
      <c r="R45" s="38"/>
      <c r="S45" s="38">
        <v>1</v>
      </c>
      <c r="T45" s="38"/>
      <c r="U45" s="38"/>
      <c r="V45" s="39">
        <v>1</v>
      </c>
      <c r="W45" s="53" t="s">
        <v>162</v>
      </c>
      <c r="X45" s="33"/>
      <c r="Y45" s="51" t="s">
        <v>163</v>
      </c>
      <c r="Z45" s="33"/>
      <c r="AA45" s="33">
        <v>1</v>
      </c>
      <c r="AB45" s="33">
        <v>1</v>
      </c>
      <c r="AC45" s="33"/>
      <c r="AD45" s="32"/>
    </row>
    <row r="46" spans="1:30" ht="110.25" customHeight="1" x14ac:dyDescent="0.3">
      <c r="A46" s="32"/>
      <c r="B46" s="33">
        <v>36</v>
      </c>
      <c r="C46" s="54" t="s">
        <v>65</v>
      </c>
      <c r="D46" s="33" t="s">
        <v>164</v>
      </c>
      <c r="E46" s="35">
        <v>15.91</v>
      </c>
      <c r="F46" s="33" t="s">
        <v>165</v>
      </c>
      <c r="G46" s="33" t="s">
        <v>166</v>
      </c>
      <c r="H46" s="36">
        <v>1</v>
      </c>
      <c r="I46" s="33" t="s">
        <v>38</v>
      </c>
      <c r="J46" s="37"/>
      <c r="K46" s="37" t="s">
        <v>104</v>
      </c>
      <c r="L46" s="37">
        <v>1</v>
      </c>
      <c r="M46" s="37"/>
      <c r="N46" s="38"/>
      <c r="O46" s="38"/>
      <c r="P46" s="38"/>
      <c r="Q46" s="38">
        <v>0.5</v>
      </c>
      <c r="R46" s="38"/>
      <c r="S46" s="38"/>
      <c r="T46" s="38"/>
      <c r="U46" s="38"/>
      <c r="V46" s="39">
        <v>0.5</v>
      </c>
      <c r="W46" s="40" t="s">
        <v>167</v>
      </c>
      <c r="X46" s="33"/>
      <c r="Y46" s="51" t="s">
        <v>168</v>
      </c>
      <c r="Z46" s="33"/>
      <c r="AA46" s="33">
        <v>1</v>
      </c>
      <c r="AB46" s="33">
        <v>1</v>
      </c>
      <c r="AC46" s="33"/>
      <c r="AD46" s="32"/>
    </row>
    <row r="47" spans="1:30" ht="110.25" customHeight="1" x14ac:dyDescent="0.3">
      <c r="A47" s="32"/>
      <c r="B47" s="33">
        <v>37</v>
      </c>
      <c r="C47" s="34" t="s">
        <v>65</v>
      </c>
      <c r="D47" s="33" t="s">
        <v>164</v>
      </c>
      <c r="E47" s="35">
        <v>15.91</v>
      </c>
      <c r="F47" s="33" t="s">
        <v>169</v>
      </c>
      <c r="G47" s="33" t="s">
        <v>170</v>
      </c>
      <c r="H47" s="36">
        <v>1</v>
      </c>
      <c r="I47" s="33" t="s">
        <v>38</v>
      </c>
      <c r="J47" s="55"/>
      <c r="K47" s="56">
        <v>1</v>
      </c>
      <c r="L47" s="37">
        <v>1</v>
      </c>
      <c r="M47" s="55"/>
      <c r="N47" s="38"/>
      <c r="O47" s="38"/>
      <c r="P47" s="38"/>
      <c r="Q47" s="38">
        <v>1</v>
      </c>
      <c r="R47" s="38"/>
      <c r="S47" s="38"/>
      <c r="T47" s="38"/>
      <c r="U47" s="38"/>
      <c r="V47" s="39">
        <v>1</v>
      </c>
      <c r="W47" s="40" t="s">
        <v>171</v>
      </c>
      <c r="X47" s="33"/>
      <c r="Y47" s="51" t="s">
        <v>168</v>
      </c>
      <c r="Z47" s="33"/>
      <c r="AA47" s="33">
        <v>1</v>
      </c>
      <c r="AB47" s="33">
        <v>1</v>
      </c>
      <c r="AC47" s="33"/>
      <c r="AD47" s="32"/>
    </row>
    <row r="48" spans="1:30" ht="110.25" customHeight="1" x14ac:dyDescent="0.3">
      <c r="A48" s="32"/>
      <c r="B48" s="33">
        <v>38</v>
      </c>
      <c r="C48" s="57" t="s">
        <v>65</v>
      </c>
      <c r="D48" s="33" t="s">
        <v>164</v>
      </c>
      <c r="E48" s="35">
        <v>15.91</v>
      </c>
      <c r="F48" s="33" t="s">
        <v>172</v>
      </c>
      <c r="G48" s="45" t="s">
        <v>173</v>
      </c>
      <c r="H48" s="36">
        <v>1</v>
      </c>
      <c r="I48" s="33" t="s">
        <v>38</v>
      </c>
      <c r="J48" s="37"/>
      <c r="K48" s="37"/>
      <c r="L48" s="37">
        <v>1</v>
      </c>
      <c r="M48" s="37"/>
      <c r="N48" s="38" t="str">
        <f t="shared" ref="N48:N50" si="41">IF(ISERROR(J48/Z48),"-",J48/Z48)</f>
        <v>-</v>
      </c>
      <c r="O48" s="38" t="str">
        <f t="shared" ref="O48:O50" si="42">IF(N48="","",IF(N48="-","-",IF(N48&gt;=100%,100%,N48)))</f>
        <v>-</v>
      </c>
      <c r="P48" s="38" t="str">
        <f t="shared" ref="P48:P50" si="43">IF(ISERROR(K48/AA48),"-",K48/AA48)</f>
        <v>-</v>
      </c>
      <c r="Q48" s="38" t="str">
        <f t="shared" ref="Q48:Q50" si="44">IF(P48="","",IF(P48="-","-",IF(P48&gt;=100%,100%,P48)))</f>
        <v>-</v>
      </c>
      <c r="R48" s="38">
        <f t="shared" ref="R48:R50" si="45">IF(ISERROR(L48/AB48),"-",L48/AB48)</f>
        <v>1</v>
      </c>
      <c r="S48" s="38">
        <f t="shared" ref="S48:S50" si="46">IF(R48="","",IF(R48="-","-",IF(R48&gt;=100%,100%,R48)))</f>
        <v>1</v>
      </c>
      <c r="T48" s="38" t="str">
        <f t="shared" ref="T48:T50" si="47">IF(ISERROR(M48/AC48),"-",M48/AC48)</f>
        <v>-</v>
      </c>
      <c r="U48" s="38" t="str">
        <f t="shared" ref="U48:U50" si="48">IF(T48="","",IF(T48="-","-",IF(T48&gt;=100%,100%,T48)))</f>
        <v>-</v>
      </c>
      <c r="V48" s="39">
        <f t="shared" ref="V48:V50" si="49">SUM(J48:M48)/H48</f>
        <v>1</v>
      </c>
      <c r="W48" s="40" t="s">
        <v>174</v>
      </c>
      <c r="X48" s="33"/>
      <c r="Y48" s="51" t="s">
        <v>175</v>
      </c>
      <c r="Z48" s="33"/>
      <c r="AA48" s="33"/>
      <c r="AB48" s="33">
        <v>1</v>
      </c>
      <c r="AC48" s="33"/>
      <c r="AD48" s="32"/>
    </row>
    <row r="49" spans="1:30" ht="110.25" customHeight="1" x14ac:dyDescent="0.3">
      <c r="A49" s="32"/>
      <c r="B49" s="33">
        <v>39</v>
      </c>
      <c r="C49" s="57" t="s">
        <v>65</v>
      </c>
      <c r="D49" s="33" t="s">
        <v>164</v>
      </c>
      <c r="E49" s="35">
        <v>15.91</v>
      </c>
      <c r="F49" s="33" t="s">
        <v>176</v>
      </c>
      <c r="G49" s="45" t="s">
        <v>177</v>
      </c>
      <c r="H49" s="36">
        <v>2</v>
      </c>
      <c r="I49" s="33" t="s">
        <v>38</v>
      </c>
      <c r="J49" s="35"/>
      <c r="K49" s="50">
        <v>1</v>
      </c>
      <c r="L49" s="37">
        <v>1</v>
      </c>
      <c r="M49" s="37"/>
      <c r="N49" s="38" t="str">
        <f t="shared" si="41"/>
        <v>-</v>
      </c>
      <c r="O49" s="38" t="str">
        <f t="shared" si="42"/>
        <v>-</v>
      </c>
      <c r="P49" s="38">
        <f t="shared" si="43"/>
        <v>1</v>
      </c>
      <c r="Q49" s="38">
        <f t="shared" si="44"/>
        <v>1</v>
      </c>
      <c r="R49" s="38">
        <f t="shared" si="45"/>
        <v>1</v>
      </c>
      <c r="S49" s="38">
        <f t="shared" si="46"/>
        <v>1</v>
      </c>
      <c r="T49" s="38" t="str">
        <f t="shared" si="47"/>
        <v>-</v>
      </c>
      <c r="U49" s="38" t="str">
        <f t="shared" si="48"/>
        <v>-</v>
      </c>
      <c r="V49" s="39">
        <f t="shared" si="49"/>
        <v>1</v>
      </c>
      <c r="W49" s="40" t="s">
        <v>178</v>
      </c>
      <c r="X49" s="33"/>
      <c r="Y49" s="51" t="s">
        <v>163</v>
      </c>
      <c r="Z49" s="33"/>
      <c r="AA49" s="33">
        <v>1</v>
      </c>
      <c r="AB49" s="33">
        <v>1</v>
      </c>
      <c r="AC49" s="33"/>
      <c r="AD49" s="32"/>
    </row>
    <row r="50" spans="1:30" ht="110.25" customHeight="1" x14ac:dyDescent="0.3">
      <c r="A50" s="32"/>
      <c r="B50" s="33">
        <v>40</v>
      </c>
      <c r="C50" s="57" t="s">
        <v>65</v>
      </c>
      <c r="D50" s="33" t="s">
        <v>164</v>
      </c>
      <c r="E50" s="35">
        <v>15.91</v>
      </c>
      <c r="F50" s="33" t="s">
        <v>179</v>
      </c>
      <c r="G50" s="45" t="s">
        <v>180</v>
      </c>
      <c r="H50" s="36">
        <v>1</v>
      </c>
      <c r="I50" s="33" t="s">
        <v>38</v>
      </c>
      <c r="J50" s="55"/>
      <c r="K50" s="55"/>
      <c r="L50" s="37">
        <v>1</v>
      </c>
      <c r="M50" s="55"/>
      <c r="N50" s="38" t="str">
        <f t="shared" si="41"/>
        <v>-</v>
      </c>
      <c r="O50" s="38" t="str">
        <f t="shared" si="42"/>
        <v>-</v>
      </c>
      <c r="P50" s="38" t="str">
        <f t="shared" si="43"/>
        <v>-</v>
      </c>
      <c r="Q50" s="38" t="str">
        <f t="shared" si="44"/>
        <v>-</v>
      </c>
      <c r="R50" s="38">
        <f t="shared" si="45"/>
        <v>1</v>
      </c>
      <c r="S50" s="38">
        <f t="shared" si="46"/>
        <v>1</v>
      </c>
      <c r="T50" s="38">
        <f t="shared" si="47"/>
        <v>0</v>
      </c>
      <c r="U50" s="38">
        <f t="shared" si="48"/>
        <v>0</v>
      </c>
      <c r="V50" s="39">
        <f t="shared" si="49"/>
        <v>1</v>
      </c>
      <c r="W50" s="40" t="s">
        <v>181</v>
      </c>
      <c r="X50" s="33"/>
      <c r="Y50" s="51" t="s">
        <v>76</v>
      </c>
      <c r="Z50" s="33"/>
      <c r="AA50" s="33"/>
      <c r="AB50" s="33">
        <v>1</v>
      </c>
      <c r="AC50" s="33">
        <v>1</v>
      </c>
      <c r="AD50" s="32"/>
    </row>
    <row r="51" spans="1:30" ht="88.5" customHeight="1" x14ac:dyDescent="0.3">
      <c r="A51" s="32"/>
      <c r="B51" s="33">
        <v>41</v>
      </c>
      <c r="C51" s="57" t="s">
        <v>65</v>
      </c>
      <c r="D51" s="33" t="s">
        <v>164</v>
      </c>
      <c r="E51" s="35">
        <v>16.91</v>
      </c>
      <c r="F51" s="33" t="s">
        <v>182</v>
      </c>
      <c r="G51" s="33" t="s">
        <v>183</v>
      </c>
      <c r="H51" s="36">
        <v>1</v>
      </c>
      <c r="I51" s="33" t="s">
        <v>38</v>
      </c>
      <c r="J51" s="37"/>
      <c r="K51" s="37"/>
      <c r="L51" s="37">
        <v>1</v>
      </c>
      <c r="M51" s="37"/>
      <c r="N51" s="38"/>
      <c r="O51" s="38"/>
      <c r="P51" s="38"/>
      <c r="Q51" s="38"/>
      <c r="R51" s="38"/>
      <c r="S51" s="38">
        <v>1</v>
      </c>
      <c r="T51" s="38"/>
      <c r="U51" s="38"/>
      <c r="V51" s="39">
        <v>1</v>
      </c>
      <c r="W51" s="40" t="s">
        <v>184</v>
      </c>
      <c r="X51" s="33"/>
      <c r="Y51" s="51" t="s">
        <v>168</v>
      </c>
      <c r="Z51" s="33"/>
      <c r="AA51" s="33"/>
      <c r="AB51" s="33">
        <v>1</v>
      </c>
      <c r="AC51" s="33"/>
      <c r="AD51" s="32"/>
    </row>
    <row r="52" spans="1:30" ht="127.5" customHeight="1" x14ac:dyDescent="0.3">
      <c r="A52" s="32"/>
      <c r="B52" s="33">
        <v>42</v>
      </c>
      <c r="C52" s="57" t="s">
        <v>65</v>
      </c>
      <c r="D52" s="33" t="s">
        <v>185</v>
      </c>
      <c r="E52" s="35">
        <v>71.25</v>
      </c>
      <c r="F52" s="33" t="s">
        <v>186</v>
      </c>
      <c r="G52" s="45" t="s">
        <v>187</v>
      </c>
      <c r="H52" s="36">
        <v>1</v>
      </c>
      <c r="I52" s="33" t="s">
        <v>38</v>
      </c>
      <c r="J52" s="37"/>
      <c r="K52" s="37"/>
      <c r="L52" s="37">
        <v>1</v>
      </c>
      <c r="M52" s="37"/>
      <c r="N52" s="38" t="str">
        <f t="shared" ref="N52:N59" si="50">IF(ISERROR(J52/Z52),"-",J52/Z52)</f>
        <v>-</v>
      </c>
      <c r="O52" s="38" t="str">
        <f t="shared" ref="O52:O59" si="51">IF(N52="","",IF(N52="-","-",IF(N52&gt;=100%,100%,N52)))</f>
        <v>-</v>
      </c>
      <c r="P52" s="38" t="str">
        <f t="shared" ref="P52:P68" si="52">IF(ISERROR(K52/AA52),"-",K52/AA52)</f>
        <v>-</v>
      </c>
      <c r="Q52" s="38" t="str">
        <f t="shared" ref="Q52:Q61" si="53">IF(P52="","",IF(P52="-","-",IF(P52&gt;=100%,100%,P52)))</f>
        <v>-</v>
      </c>
      <c r="R52" s="38">
        <f t="shared" ref="R52:R59" si="54">IF(ISERROR(L52/AB52),"-",L52/AB52)</f>
        <v>1</v>
      </c>
      <c r="S52" s="38">
        <f t="shared" ref="S52:S59" si="55">IF(R52="","",IF(R52="-","-",IF(R52&gt;=100%,100%,R52)))</f>
        <v>1</v>
      </c>
      <c r="T52" s="38" t="str">
        <f t="shared" ref="T52:T59" si="56">IF(ISERROR(M52/AC52),"-",M52/AC52)</f>
        <v>-</v>
      </c>
      <c r="U52" s="38" t="str">
        <f t="shared" ref="U52:U57" si="57">IF(T52="","",IF(T52="-","-",IF(T52&gt;=100%,100%,T52)))</f>
        <v>-</v>
      </c>
      <c r="V52" s="39">
        <f t="shared" ref="V52:V59" si="58">SUM(J52:M52)/H52</f>
        <v>1</v>
      </c>
      <c r="W52" s="58" t="s">
        <v>188</v>
      </c>
      <c r="X52" s="33"/>
      <c r="Y52" s="41" t="s">
        <v>163</v>
      </c>
      <c r="Z52" s="33"/>
      <c r="AA52" s="33"/>
      <c r="AB52" s="33">
        <v>1</v>
      </c>
      <c r="AC52" s="33"/>
      <c r="AD52" s="32"/>
    </row>
    <row r="53" spans="1:30" ht="129" customHeight="1" x14ac:dyDescent="0.3">
      <c r="A53" s="32"/>
      <c r="B53" s="33">
        <v>43</v>
      </c>
      <c r="C53" s="57" t="s">
        <v>65</v>
      </c>
      <c r="D53" s="33" t="s">
        <v>189</v>
      </c>
      <c r="E53" s="35">
        <v>68.239999999999995</v>
      </c>
      <c r="F53" s="33" t="s">
        <v>190</v>
      </c>
      <c r="G53" s="45" t="s">
        <v>191</v>
      </c>
      <c r="H53" s="36">
        <v>1</v>
      </c>
      <c r="I53" s="33" t="s">
        <v>38</v>
      </c>
      <c r="J53" s="35"/>
      <c r="K53" s="35"/>
      <c r="L53" s="37">
        <v>1</v>
      </c>
      <c r="M53" s="37"/>
      <c r="N53" s="38" t="str">
        <f t="shared" si="50"/>
        <v>-</v>
      </c>
      <c r="O53" s="38" t="str">
        <f t="shared" si="51"/>
        <v>-</v>
      </c>
      <c r="P53" s="38" t="str">
        <f t="shared" si="52"/>
        <v>-</v>
      </c>
      <c r="Q53" s="38" t="str">
        <f t="shared" si="53"/>
        <v>-</v>
      </c>
      <c r="R53" s="38">
        <f t="shared" si="54"/>
        <v>1</v>
      </c>
      <c r="S53" s="38">
        <f t="shared" si="55"/>
        <v>1</v>
      </c>
      <c r="T53" s="38" t="str">
        <f t="shared" si="56"/>
        <v>-</v>
      </c>
      <c r="U53" s="38" t="str">
        <f t="shared" si="57"/>
        <v>-</v>
      </c>
      <c r="V53" s="39">
        <f t="shared" si="58"/>
        <v>1</v>
      </c>
      <c r="W53" s="40" t="s">
        <v>192</v>
      </c>
      <c r="X53" s="33"/>
      <c r="Y53" s="51" t="s">
        <v>193</v>
      </c>
      <c r="Z53" s="33"/>
      <c r="AA53" s="33"/>
      <c r="AB53" s="33">
        <v>1</v>
      </c>
      <c r="AC53" s="33"/>
      <c r="AD53" s="32"/>
    </row>
    <row r="54" spans="1:30" ht="118.5" customHeight="1" x14ac:dyDescent="0.3">
      <c r="A54" s="32"/>
      <c r="B54" s="33">
        <v>44</v>
      </c>
      <c r="C54" s="57" t="s">
        <v>65</v>
      </c>
      <c r="D54" s="33" t="s">
        <v>189</v>
      </c>
      <c r="E54" s="35">
        <v>68.239999999999995</v>
      </c>
      <c r="F54" s="33" t="s">
        <v>194</v>
      </c>
      <c r="G54" s="45" t="s">
        <v>195</v>
      </c>
      <c r="H54" s="36">
        <v>1</v>
      </c>
      <c r="I54" s="33" t="s">
        <v>38</v>
      </c>
      <c r="J54" s="35"/>
      <c r="K54" s="35"/>
      <c r="L54" s="37"/>
      <c r="M54" s="37"/>
      <c r="N54" s="38" t="str">
        <f t="shared" si="50"/>
        <v>-</v>
      </c>
      <c r="O54" s="38" t="str">
        <f t="shared" si="51"/>
        <v>-</v>
      </c>
      <c r="P54" s="38" t="str">
        <f t="shared" si="52"/>
        <v>-</v>
      </c>
      <c r="Q54" s="38" t="str">
        <f t="shared" si="53"/>
        <v>-</v>
      </c>
      <c r="R54" s="38">
        <f t="shared" si="54"/>
        <v>0</v>
      </c>
      <c r="S54" s="38">
        <f t="shared" si="55"/>
        <v>0</v>
      </c>
      <c r="T54" s="38" t="str">
        <f t="shared" si="56"/>
        <v>-</v>
      </c>
      <c r="U54" s="38" t="str">
        <f t="shared" si="57"/>
        <v>-</v>
      </c>
      <c r="V54" s="39">
        <f t="shared" si="58"/>
        <v>0</v>
      </c>
      <c r="W54" s="40" t="s">
        <v>196</v>
      </c>
      <c r="X54" s="33"/>
      <c r="Y54" s="51" t="s">
        <v>40</v>
      </c>
      <c r="Z54" s="33"/>
      <c r="AA54" s="33"/>
      <c r="AB54" s="33">
        <v>1</v>
      </c>
      <c r="AC54" s="33"/>
      <c r="AD54" s="32"/>
    </row>
    <row r="55" spans="1:30" ht="267.75" customHeight="1" x14ac:dyDescent="0.3">
      <c r="A55" s="32"/>
      <c r="B55" s="33">
        <v>45</v>
      </c>
      <c r="C55" s="34" t="s">
        <v>197</v>
      </c>
      <c r="D55" s="33" t="s">
        <v>198</v>
      </c>
      <c r="E55" s="35">
        <v>69.11</v>
      </c>
      <c r="F55" s="33" t="s">
        <v>199</v>
      </c>
      <c r="G55" s="45" t="s">
        <v>200</v>
      </c>
      <c r="H55" s="36">
        <v>4</v>
      </c>
      <c r="I55" s="33" t="s">
        <v>38</v>
      </c>
      <c r="J55" s="37">
        <v>1</v>
      </c>
      <c r="K55" s="37">
        <v>1</v>
      </c>
      <c r="L55" s="37">
        <v>1</v>
      </c>
      <c r="M55" s="37">
        <v>1</v>
      </c>
      <c r="N55" s="38">
        <f t="shared" si="50"/>
        <v>1</v>
      </c>
      <c r="O55" s="38">
        <f t="shared" si="51"/>
        <v>1</v>
      </c>
      <c r="P55" s="38">
        <f t="shared" si="52"/>
        <v>1</v>
      </c>
      <c r="Q55" s="38">
        <f t="shared" si="53"/>
        <v>1</v>
      </c>
      <c r="R55" s="38">
        <f t="shared" si="54"/>
        <v>1</v>
      </c>
      <c r="S55" s="38">
        <f t="shared" si="55"/>
        <v>1</v>
      </c>
      <c r="T55" s="38">
        <f t="shared" si="56"/>
        <v>1</v>
      </c>
      <c r="U55" s="38">
        <f t="shared" si="57"/>
        <v>1</v>
      </c>
      <c r="V55" s="39">
        <f t="shared" si="58"/>
        <v>1</v>
      </c>
      <c r="W55" s="42" t="s">
        <v>201</v>
      </c>
      <c r="X55" s="33"/>
      <c r="Y55" s="51" t="s">
        <v>202</v>
      </c>
      <c r="Z55" s="33">
        <v>1</v>
      </c>
      <c r="AA55" s="33">
        <v>1</v>
      </c>
      <c r="AB55" s="33">
        <v>1</v>
      </c>
      <c r="AC55" s="33">
        <v>1</v>
      </c>
      <c r="AD55" s="32"/>
    </row>
    <row r="56" spans="1:30" ht="118.5" customHeight="1" x14ac:dyDescent="0.3">
      <c r="A56" s="32"/>
      <c r="B56" s="33">
        <v>46</v>
      </c>
      <c r="C56" s="34" t="s">
        <v>203</v>
      </c>
      <c r="D56" s="33" t="s">
        <v>189</v>
      </c>
      <c r="E56" s="35">
        <v>68.2</v>
      </c>
      <c r="F56" s="33" t="s">
        <v>204</v>
      </c>
      <c r="G56" s="33" t="s">
        <v>205</v>
      </c>
      <c r="H56" s="36">
        <v>3</v>
      </c>
      <c r="I56" s="33" t="s">
        <v>38</v>
      </c>
      <c r="J56" s="37">
        <v>1</v>
      </c>
      <c r="K56" s="37">
        <v>1</v>
      </c>
      <c r="L56" s="37">
        <v>1</v>
      </c>
      <c r="M56" s="37"/>
      <c r="N56" s="38">
        <f t="shared" si="50"/>
        <v>1</v>
      </c>
      <c r="O56" s="38">
        <f t="shared" si="51"/>
        <v>1</v>
      </c>
      <c r="P56" s="38">
        <f t="shared" si="52"/>
        <v>1</v>
      </c>
      <c r="Q56" s="38">
        <f t="shared" si="53"/>
        <v>1</v>
      </c>
      <c r="R56" s="38" t="str">
        <f t="shared" si="54"/>
        <v>-</v>
      </c>
      <c r="S56" s="38" t="str">
        <f t="shared" si="55"/>
        <v>-</v>
      </c>
      <c r="T56" s="38">
        <f t="shared" si="56"/>
        <v>0</v>
      </c>
      <c r="U56" s="38">
        <f t="shared" si="57"/>
        <v>0</v>
      </c>
      <c r="V56" s="39">
        <f t="shared" si="58"/>
        <v>1</v>
      </c>
      <c r="W56" s="42" t="s">
        <v>206</v>
      </c>
      <c r="X56" s="33"/>
      <c r="Y56" s="41" t="s">
        <v>207</v>
      </c>
      <c r="Z56" s="33">
        <v>1</v>
      </c>
      <c r="AA56" s="33">
        <v>1</v>
      </c>
      <c r="AB56" s="33"/>
      <c r="AC56" s="33">
        <v>1</v>
      </c>
      <c r="AD56" s="32"/>
    </row>
    <row r="57" spans="1:30" ht="118.5" customHeight="1" x14ac:dyDescent="0.3">
      <c r="A57" s="32"/>
      <c r="B57" s="33">
        <v>47</v>
      </c>
      <c r="C57" s="34" t="s">
        <v>203</v>
      </c>
      <c r="D57" s="33" t="s">
        <v>189</v>
      </c>
      <c r="E57" s="35">
        <v>68.2</v>
      </c>
      <c r="F57" s="45" t="s">
        <v>208</v>
      </c>
      <c r="G57" s="33" t="s">
        <v>205</v>
      </c>
      <c r="H57" s="36">
        <v>1</v>
      </c>
      <c r="I57" s="33" t="s">
        <v>38</v>
      </c>
      <c r="J57" s="37"/>
      <c r="K57" s="37"/>
      <c r="L57" s="37">
        <v>1</v>
      </c>
      <c r="M57" s="37"/>
      <c r="N57" s="38" t="str">
        <f t="shared" si="50"/>
        <v>-</v>
      </c>
      <c r="O57" s="38" t="str">
        <f t="shared" si="51"/>
        <v>-</v>
      </c>
      <c r="P57" s="38" t="str">
        <f t="shared" si="52"/>
        <v>-</v>
      </c>
      <c r="Q57" s="38" t="str">
        <f t="shared" si="53"/>
        <v>-</v>
      </c>
      <c r="R57" s="38">
        <f t="shared" si="54"/>
        <v>1</v>
      </c>
      <c r="S57" s="38">
        <f t="shared" si="55"/>
        <v>1</v>
      </c>
      <c r="T57" s="38" t="str">
        <f t="shared" si="56"/>
        <v>-</v>
      </c>
      <c r="U57" s="38" t="str">
        <f t="shared" si="57"/>
        <v>-</v>
      </c>
      <c r="V57" s="39">
        <f t="shared" si="58"/>
        <v>1</v>
      </c>
      <c r="W57" s="40" t="s">
        <v>209</v>
      </c>
      <c r="X57" s="33"/>
      <c r="Y57" s="41" t="s">
        <v>207</v>
      </c>
      <c r="Z57" s="33"/>
      <c r="AA57" s="33"/>
      <c r="AB57" s="33">
        <v>1</v>
      </c>
      <c r="AC57" s="33"/>
      <c r="AD57" s="32"/>
    </row>
    <row r="58" spans="1:30" ht="165.75" customHeight="1" x14ac:dyDescent="0.3">
      <c r="A58" s="32"/>
      <c r="B58" s="33">
        <v>48</v>
      </c>
      <c r="C58" s="34" t="s">
        <v>210</v>
      </c>
      <c r="D58" s="33" t="s">
        <v>211</v>
      </c>
      <c r="E58" s="35">
        <v>42.37</v>
      </c>
      <c r="F58" s="33" t="s">
        <v>212</v>
      </c>
      <c r="G58" s="45" t="s">
        <v>213</v>
      </c>
      <c r="H58" s="36">
        <v>5</v>
      </c>
      <c r="I58" s="33" t="s">
        <v>38</v>
      </c>
      <c r="J58" s="37">
        <v>1</v>
      </c>
      <c r="K58" s="37">
        <v>0.95</v>
      </c>
      <c r="L58" s="37">
        <v>1</v>
      </c>
      <c r="M58" s="37">
        <v>1</v>
      </c>
      <c r="N58" s="38">
        <f t="shared" si="50"/>
        <v>1</v>
      </c>
      <c r="O58" s="38">
        <f t="shared" si="51"/>
        <v>1</v>
      </c>
      <c r="P58" s="38">
        <f t="shared" si="52"/>
        <v>0.95</v>
      </c>
      <c r="Q58" s="38">
        <f t="shared" si="53"/>
        <v>0.95</v>
      </c>
      <c r="R58" s="38">
        <f t="shared" si="54"/>
        <v>0.5</v>
      </c>
      <c r="S58" s="38">
        <f t="shared" si="55"/>
        <v>0.5</v>
      </c>
      <c r="T58" s="38">
        <f t="shared" si="56"/>
        <v>1</v>
      </c>
      <c r="U58" s="38"/>
      <c r="V58" s="39">
        <f t="shared" si="58"/>
        <v>0.79</v>
      </c>
      <c r="W58" s="40" t="s">
        <v>214</v>
      </c>
      <c r="X58" s="33"/>
      <c r="Y58" s="41" t="s">
        <v>215</v>
      </c>
      <c r="Z58" s="33">
        <v>1</v>
      </c>
      <c r="AA58" s="33">
        <v>1</v>
      </c>
      <c r="AB58" s="33">
        <v>2</v>
      </c>
      <c r="AC58" s="33">
        <v>1</v>
      </c>
      <c r="AD58" s="32"/>
    </row>
    <row r="59" spans="1:30" ht="110.25" customHeight="1" x14ac:dyDescent="0.3">
      <c r="A59" s="32"/>
      <c r="B59" s="33">
        <v>49</v>
      </c>
      <c r="C59" s="34" t="s">
        <v>216</v>
      </c>
      <c r="D59" s="33" t="s">
        <v>211</v>
      </c>
      <c r="E59" s="35">
        <v>42.37</v>
      </c>
      <c r="F59" s="33" t="s">
        <v>217</v>
      </c>
      <c r="G59" s="45" t="s">
        <v>218</v>
      </c>
      <c r="H59" s="36">
        <v>1</v>
      </c>
      <c r="I59" s="33" t="s">
        <v>38</v>
      </c>
      <c r="J59" s="37">
        <v>1</v>
      </c>
      <c r="K59" s="37"/>
      <c r="L59" s="37">
        <v>1</v>
      </c>
      <c r="M59" s="37"/>
      <c r="N59" s="38">
        <f t="shared" si="50"/>
        <v>1</v>
      </c>
      <c r="O59" s="38">
        <f t="shared" si="51"/>
        <v>1</v>
      </c>
      <c r="P59" s="38" t="str">
        <f t="shared" si="52"/>
        <v>-</v>
      </c>
      <c r="Q59" s="38" t="str">
        <f t="shared" si="53"/>
        <v>-</v>
      </c>
      <c r="R59" s="38">
        <f t="shared" si="54"/>
        <v>1</v>
      </c>
      <c r="S59" s="38">
        <f t="shared" si="55"/>
        <v>1</v>
      </c>
      <c r="T59" s="38" t="str">
        <f t="shared" si="56"/>
        <v>-</v>
      </c>
      <c r="U59" s="38"/>
      <c r="V59" s="39">
        <f t="shared" si="58"/>
        <v>2</v>
      </c>
      <c r="W59" s="40" t="s">
        <v>219</v>
      </c>
      <c r="X59" s="33"/>
      <c r="Y59" s="41" t="s">
        <v>215</v>
      </c>
      <c r="Z59" s="33">
        <v>1</v>
      </c>
      <c r="AA59" s="33"/>
      <c r="AB59" s="33">
        <v>1</v>
      </c>
      <c r="AC59" s="33"/>
      <c r="AD59" s="32"/>
    </row>
    <row r="60" spans="1:30" ht="247.5" customHeight="1" x14ac:dyDescent="0.3">
      <c r="A60" s="32"/>
      <c r="B60" s="33">
        <v>50</v>
      </c>
      <c r="C60" s="34" t="s">
        <v>216</v>
      </c>
      <c r="D60" s="33" t="s">
        <v>211</v>
      </c>
      <c r="E60" s="35">
        <v>42.37</v>
      </c>
      <c r="F60" s="33" t="s">
        <v>220</v>
      </c>
      <c r="G60" s="45" t="s">
        <v>221</v>
      </c>
      <c r="H60" s="59">
        <v>13500</v>
      </c>
      <c r="I60" s="33" t="s">
        <v>38</v>
      </c>
      <c r="J60" s="37">
        <v>4321</v>
      </c>
      <c r="K60" s="37">
        <v>10296</v>
      </c>
      <c r="L60" s="37" t="s">
        <v>222</v>
      </c>
      <c r="M60" s="37" t="s">
        <v>222</v>
      </c>
      <c r="N60" s="38"/>
      <c r="O60" s="38">
        <v>1</v>
      </c>
      <c r="P60" s="38">
        <f t="shared" si="52"/>
        <v>1.1216908159930277</v>
      </c>
      <c r="Q60" s="38">
        <f t="shared" si="53"/>
        <v>1</v>
      </c>
      <c r="R60" s="38"/>
      <c r="S60" s="38"/>
      <c r="T60" s="38"/>
      <c r="U60" s="38"/>
      <c r="V60" s="39">
        <f>+J60/H60</f>
        <v>0.32007407407407407</v>
      </c>
      <c r="W60" s="40" t="s">
        <v>223</v>
      </c>
      <c r="X60" s="33"/>
      <c r="Y60" s="41" t="s">
        <v>215</v>
      </c>
      <c r="Z60" s="60">
        <v>4321</v>
      </c>
      <c r="AA60" s="60">
        <f>13500-Z60</f>
        <v>9179</v>
      </c>
      <c r="AB60" s="61">
        <v>2414</v>
      </c>
      <c r="AC60" s="60"/>
      <c r="AD60" s="32"/>
    </row>
    <row r="61" spans="1:30" ht="135.75" customHeight="1" x14ac:dyDescent="0.3">
      <c r="A61" s="32"/>
      <c r="B61" s="33">
        <v>51</v>
      </c>
      <c r="C61" s="34" t="s">
        <v>216</v>
      </c>
      <c r="D61" s="33" t="s">
        <v>211</v>
      </c>
      <c r="E61" s="35">
        <v>42.37</v>
      </c>
      <c r="F61" s="33" t="s">
        <v>224</v>
      </c>
      <c r="G61" s="33" t="s">
        <v>225</v>
      </c>
      <c r="H61" s="36">
        <v>3</v>
      </c>
      <c r="I61" s="33" t="s">
        <v>38</v>
      </c>
      <c r="J61" s="37"/>
      <c r="K61" s="37">
        <v>1</v>
      </c>
      <c r="L61" s="37">
        <v>1</v>
      </c>
      <c r="M61" s="37">
        <v>1</v>
      </c>
      <c r="N61" s="38" t="str">
        <f>IF(ISERROR(J61/Z61),"-",J61/Z61)</f>
        <v>-</v>
      </c>
      <c r="O61" s="38" t="str">
        <f>IF(N61="","",IF(N61="-","-",IF(N61&gt;=100%,100%,N61)))</f>
        <v>-</v>
      </c>
      <c r="P61" s="38">
        <f t="shared" si="52"/>
        <v>1</v>
      </c>
      <c r="Q61" s="38">
        <f t="shared" si="53"/>
        <v>1</v>
      </c>
      <c r="R61" s="38">
        <f>IF(ISERROR(L61/AB61),"-",L61/AB61)</f>
        <v>1</v>
      </c>
      <c r="S61" s="38">
        <f>IF(R61="","",IF(R61="-","-",IF(R61&gt;=100%,100%,R61)))</f>
        <v>1</v>
      </c>
      <c r="T61" s="38" t="str">
        <f>IF(ISERROR(M61/AC61),"-",M61/AC61)</f>
        <v>-</v>
      </c>
      <c r="U61" s="38" t="str">
        <f>IF(T61="","",IF(T61="-","-",IF(T61&gt;=100%,100%,T61)))</f>
        <v>-</v>
      </c>
      <c r="V61" s="39">
        <v>0.5</v>
      </c>
      <c r="W61" s="40" t="s">
        <v>226</v>
      </c>
      <c r="X61" s="62"/>
      <c r="Y61" s="41" t="s">
        <v>215</v>
      </c>
      <c r="Z61" s="33"/>
      <c r="AA61" s="33">
        <v>1</v>
      </c>
      <c r="AB61" s="33">
        <v>1</v>
      </c>
      <c r="AC61" s="33"/>
      <c r="AD61" s="32"/>
    </row>
    <row r="62" spans="1:30" ht="135.75" customHeight="1" x14ac:dyDescent="0.3">
      <c r="A62" s="32"/>
      <c r="B62" s="33">
        <v>52</v>
      </c>
      <c r="C62" s="34" t="s">
        <v>216</v>
      </c>
      <c r="D62" s="33" t="s">
        <v>227</v>
      </c>
      <c r="E62" s="35">
        <v>68.2</v>
      </c>
      <c r="F62" s="33" t="s">
        <v>228</v>
      </c>
      <c r="G62" s="33" t="s">
        <v>229</v>
      </c>
      <c r="H62" s="36">
        <v>1</v>
      </c>
      <c r="I62" s="33" t="s">
        <v>38</v>
      </c>
      <c r="J62" s="37"/>
      <c r="K62" s="37" t="s">
        <v>230</v>
      </c>
      <c r="L62" s="37" t="s">
        <v>231</v>
      </c>
      <c r="M62" s="37"/>
      <c r="N62" s="38"/>
      <c r="O62" s="38"/>
      <c r="P62" s="38">
        <f t="shared" si="52"/>
        <v>0.9</v>
      </c>
      <c r="Q62" s="38">
        <v>0.9</v>
      </c>
      <c r="R62" s="38"/>
      <c r="S62" s="38"/>
      <c r="T62" s="38"/>
      <c r="U62" s="38"/>
      <c r="V62" s="39">
        <v>0.9</v>
      </c>
      <c r="W62" s="40" t="s">
        <v>232</v>
      </c>
      <c r="X62" s="62"/>
      <c r="Y62" s="63" t="s">
        <v>233</v>
      </c>
      <c r="Z62" s="33"/>
      <c r="AA62" s="33">
        <v>1</v>
      </c>
      <c r="AB62" s="33">
        <v>1</v>
      </c>
      <c r="AC62" s="33"/>
      <c r="AD62" s="32"/>
    </row>
    <row r="63" spans="1:30" ht="135.75" customHeight="1" x14ac:dyDescent="0.3">
      <c r="A63" s="32"/>
      <c r="B63" s="33">
        <v>53</v>
      </c>
      <c r="C63" s="34" t="s">
        <v>59</v>
      </c>
      <c r="D63" s="33" t="s">
        <v>227</v>
      </c>
      <c r="E63" s="35">
        <v>68.2</v>
      </c>
      <c r="F63" s="33" t="s">
        <v>234</v>
      </c>
      <c r="G63" s="33" t="s">
        <v>235</v>
      </c>
      <c r="H63" s="36">
        <v>1</v>
      </c>
      <c r="I63" s="33" t="s">
        <v>38</v>
      </c>
      <c r="J63" s="37">
        <v>1</v>
      </c>
      <c r="K63" s="37"/>
      <c r="L63" s="37">
        <v>1</v>
      </c>
      <c r="M63" s="37"/>
      <c r="N63" s="38">
        <f t="shared" ref="N63:N68" si="59">IF(ISERROR(J63/Z63),"-",J63/Z63)</f>
        <v>1</v>
      </c>
      <c r="O63" s="38">
        <f t="shared" ref="O63:O68" si="60">IF(N63="","",IF(N63="-","-",IF(N63&gt;=100%,100%,N63)))</f>
        <v>1</v>
      </c>
      <c r="P63" s="38" t="str">
        <f t="shared" si="52"/>
        <v>-</v>
      </c>
      <c r="Q63" s="38" t="str">
        <f t="shared" ref="Q63:Q68" si="61">IF(P63="","",IF(P63="-","-",IF(P63&gt;=100%,100%,P63)))</f>
        <v>-</v>
      </c>
      <c r="R63" s="38">
        <f t="shared" ref="R63:R68" si="62">IF(ISERROR(L63/AB63),"-",L63/AB63)</f>
        <v>1</v>
      </c>
      <c r="S63" s="38">
        <f t="shared" ref="S63:S68" si="63">IF(R63="","",IF(R63="-","-",IF(R63&gt;=100%,100%,R63)))</f>
        <v>1</v>
      </c>
      <c r="T63" s="38" t="str">
        <f t="shared" ref="T63:T68" si="64">IF(ISERROR(M63/AC63),"-",M63/AC63)</f>
        <v>-</v>
      </c>
      <c r="U63" s="38" t="str">
        <f t="shared" ref="U63:U70" si="65">IF(T63="","",IF(T63="-","-",IF(T63&gt;=100%,100%,T63)))</f>
        <v>-</v>
      </c>
      <c r="V63" s="39">
        <f t="shared" ref="V63:V68" si="66">SUM(J63:M63)/H63</f>
        <v>2</v>
      </c>
      <c r="W63" s="40" t="s">
        <v>236</v>
      </c>
      <c r="X63" s="33"/>
      <c r="Y63" s="41" t="s">
        <v>233</v>
      </c>
      <c r="Z63" s="33">
        <v>1</v>
      </c>
      <c r="AA63" s="33"/>
      <c r="AB63" s="33">
        <v>1</v>
      </c>
      <c r="AC63" s="33"/>
      <c r="AD63" s="32"/>
    </row>
    <row r="64" spans="1:30" ht="135.75" customHeight="1" x14ac:dyDescent="0.3">
      <c r="A64" s="32"/>
      <c r="B64" s="33">
        <v>54</v>
      </c>
      <c r="C64" s="57" t="s">
        <v>237</v>
      </c>
      <c r="D64" s="33" t="s">
        <v>238</v>
      </c>
      <c r="E64" s="35">
        <v>72.599999999999994</v>
      </c>
      <c r="F64" s="33" t="s">
        <v>239</v>
      </c>
      <c r="G64" s="45" t="s">
        <v>240</v>
      </c>
      <c r="H64" s="36">
        <v>1</v>
      </c>
      <c r="I64" s="33" t="s">
        <v>38</v>
      </c>
      <c r="J64" s="37"/>
      <c r="K64" s="37"/>
      <c r="L64" s="37">
        <v>1</v>
      </c>
      <c r="M64" s="37"/>
      <c r="N64" s="38" t="str">
        <f t="shared" si="59"/>
        <v>-</v>
      </c>
      <c r="O64" s="38" t="str">
        <f t="shared" si="60"/>
        <v>-</v>
      </c>
      <c r="P64" s="38" t="str">
        <f t="shared" si="52"/>
        <v>-</v>
      </c>
      <c r="Q64" s="38" t="str">
        <f t="shared" si="61"/>
        <v>-</v>
      </c>
      <c r="R64" s="38">
        <f t="shared" si="62"/>
        <v>1</v>
      </c>
      <c r="S64" s="38">
        <f t="shared" si="63"/>
        <v>1</v>
      </c>
      <c r="T64" s="38" t="str">
        <f t="shared" si="64"/>
        <v>-</v>
      </c>
      <c r="U64" s="38" t="str">
        <f t="shared" si="65"/>
        <v>-</v>
      </c>
      <c r="V64" s="39">
        <f t="shared" si="66"/>
        <v>1</v>
      </c>
      <c r="W64" s="40" t="s">
        <v>241</v>
      </c>
      <c r="X64" s="52"/>
      <c r="Y64" s="41" t="s">
        <v>242</v>
      </c>
      <c r="Z64" s="55"/>
      <c r="AA64" s="33"/>
      <c r="AB64" s="33">
        <v>1</v>
      </c>
      <c r="AC64" s="33"/>
      <c r="AD64" s="32"/>
    </row>
    <row r="65" spans="1:30" ht="135.75" customHeight="1" x14ac:dyDescent="0.3">
      <c r="A65" s="32"/>
      <c r="B65" s="33">
        <v>55</v>
      </c>
      <c r="C65" s="57" t="s">
        <v>243</v>
      </c>
      <c r="D65" s="33" t="s">
        <v>238</v>
      </c>
      <c r="E65" s="35">
        <v>72.599999999999994</v>
      </c>
      <c r="F65" s="33" t="s">
        <v>244</v>
      </c>
      <c r="G65" s="33" t="s">
        <v>245</v>
      </c>
      <c r="H65" s="64">
        <v>1</v>
      </c>
      <c r="I65" s="33" t="s">
        <v>38</v>
      </c>
      <c r="J65" s="37"/>
      <c r="K65" s="37"/>
      <c r="L65" s="37">
        <v>1</v>
      </c>
      <c r="M65" s="37"/>
      <c r="N65" s="38" t="str">
        <f t="shared" si="59"/>
        <v>-</v>
      </c>
      <c r="O65" s="38" t="str">
        <f t="shared" si="60"/>
        <v>-</v>
      </c>
      <c r="P65" s="38" t="str">
        <f t="shared" si="52"/>
        <v>-</v>
      </c>
      <c r="Q65" s="38" t="str">
        <f t="shared" si="61"/>
        <v>-</v>
      </c>
      <c r="R65" s="38">
        <f t="shared" si="62"/>
        <v>1</v>
      </c>
      <c r="S65" s="38">
        <f t="shared" si="63"/>
        <v>1</v>
      </c>
      <c r="T65" s="38" t="str">
        <f t="shared" si="64"/>
        <v>-</v>
      </c>
      <c r="U65" s="38" t="str">
        <f t="shared" si="65"/>
        <v>-</v>
      </c>
      <c r="V65" s="39">
        <f t="shared" si="66"/>
        <v>1</v>
      </c>
      <c r="W65" s="40" t="s">
        <v>246</v>
      </c>
      <c r="X65" s="52"/>
      <c r="Y65" s="41" t="s">
        <v>242</v>
      </c>
      <c r="Z65" s="37"/>
      <c r="AA65" s="37"/>
      <c r="AB65" s="37">
        <v>1</v>
      </c>
      <c r="AC65" s="37"/>
      <c r="AD65" s="32"/>
    </row>
    <row r="66" spans="1:30" ht="135.75" customHeight="1" x14ac:dyDescent="0.3">
      <c r="A66" s="32"/>
      <c r="B66" s="33">
        <v>56</v>
      </c>
      <c r="C66" s="57" t="s">
        <v>243</v>
      </c>
      <c r="D66" s="33" t="s">
        <v>238</v>
      </c>
      <c r="E66" s="35">
        <v>72.599999999999994</v>
      </c>
      <c r="F66" s="33" t="s">
        <v>247</v>
      </c>
      <c r="G66" s="33" t="s">
        <v>248</v>
      </c>
      <c r="H66" s="64">
        <v>2</v>
      </c>
      <c r="I66" s="33" t="s">
        <v>38</v>
      </c>
      <c r="J66" s="37"/>
      <c r="K66" s="37">
        <v>1</v>
      </c>
      <c r="L66" s="37">
        <v>1</v>
      </c>
      <c r="M66" s="37"/>
      <c r="N66" s="38" t="str">
        <f t="shared" si="59"/>
        <v>-</v>
      </c>
      <c r="O66" s="38" t="str">
        <f t="shared" si="60"/>
        <v>-</v>
      </c>
      <c r="P66" s="38">
        <f t="shared" si="52"/>
        <v>1</v>
      </c>
      <c r="Q66" s="38">
        <f t="shared" si="61"/>
        <v>1</v>
      </c>
      <c r="R66" s="38" t="str">
        <f t="shared" si="62"/>
        <v>-</v>
      </c>
      <c r="S66" s="38" t="str">
        <f t="shared" si="63"/>
        <v>-</v>
      </c>
      <c r="T66" s="38">
        <f t="shared" si="64"/>
        <v>0</v>
      </c>
      <c r="U66" s="38">
        <f t="shared" si="65"/>
        <v>0</v>
      </c>
      <c r="V66" s="39">
        <f t="shared" si="66"/>
        <v>1</v>
      </c>
      <c r="W66" s="40" t="s">
        <v>249</v>
      </c>
      <c r="X66" s="62"/>
      <c r="Y66" s="41" t="s">
        <v>242</v>
      </c>
      <c r="Z66" s="33"/>
      <c r="AA66" s="33">
        <v>1</v>
      </c>
      <c r="AB66" s="33"/>
      <c r="AC66" s="33">
        <v>1</v>
      </c>
      <c r="AD66" s="32"/>
    </row>
    <row r="67" spans="1:30" ht="135.75" customHeight="1" x14ac:dyDescent="0.3">
      <c r="A67" s="32"/>
      <c r="B67" s="33">
        <v>57</v>
      </c>
      <c r="C67" s="57" t="s">
        <v>237</v>
      </c>
      <c r="D67" s="33" t="s">
        <v>238</v>
      </c>
      <c r="E67" s="35">
        <v>72.599999999999994</v>
      </c>
      <c r="F67" s="33" t="s">
        <v>250</v>
      </c>
      <c r="G67" s="33" t="s">
        <v>251</v>
      </c>
      <c r="H67" s="64">
        <v>1</v>
      </c>
      <c r="I67" s="33" t="s">
        <v>38</v>
      </c>
      <c r="J67" s="35"/>
      <c r="K67" s="35"/>
      <c r="L67" s="37">
        <v>1</v>
      </c>
      <c r="M67" s="37"/>
      <c r="N67" s="38" t="str">
        <f t="shared" si="59"/>
        <v>-</v>
      </c>
      <c r="O67" s="38" t="str">
        <f t="shared" si="60"/>
        <v>-</v>
      </c>
      <c r="P67" s="38" t="str">
        <f t="shared" si="52"/>
        <v>-</v>
      </c>
      <c r="Q67" s="38" t="str">
        <f t="shared" si="61"/>
        <v>-</v>
      </c>
      <c r="R67" s="38">
        <f t="shared" si="62"/>
        <v>1</v>
      </c>
      <c r="S67" s="38">
        <f t="shared" si="63"/>
        <v>1</v>
      </c>
      <c r="T67" s="38" t="str">
        <f t="shared" si="64"/>
        <v>-</v>
      </c>
      <c r="U67" s="38" t="str">
        <f t="shared" si="65"/>
        <v>-</v>
      </c>
      <c r="V67" s="39">
        <f t="shared" si="66"/>
        <v>1</v>
      </c>
      <c r="W67" s="40" t="s">
        <v>252</v>
      </c>
      <c r="X67" s="62"/>
      <c r="Y67" s="41" t="s">
        <v>242</v>
      </c>
      <c r="Z67" s="33"/>
      <c r="AA67" s="33"/>
      <c r="AB67" s="33">
        <v>1</v>
      </c>
      <c r="AC67" s="33"/>
      <c r="AD67" s="32"/>
    </row>
    <row r="68" spans="1:30" ht="135.75" customHeight="1" x14ac:dyDescent="0.3">
      <c r="A68" s="32"/>
      <c r="B68" s="33">
        <v>58</v>
      </c>
      <c r="C68" s="57" t="s">
        <v>237</v>
      </c>
      <c r="D68" s="33" t="s">
        <v>238</v>
      </c>
      <c r="E68" s="35">
        <v>72.599999999999994</v>
      </c>
      <c r="F68" s="33" t="s">
        <v>253</v>
      </c>
      <c r="G68" s="33" t="s">
        <v>254</v>
      </c>
      <c r="H68" s="64">
        <v>1</v>
      </c>
      <c r="I68" s="33" t="s">
        <v>38</v>
      </c>
      <c r="J68" s="35"/>
      <c r="K68" s="35"/>
      <c r="L68" s="37">
        <v>1</v>
      </c>
      <c r="M68" s="37"/>
      <c r="N68" s="38" t="str">
        <f t="shared" si="59"/>
        <v>-</v>
      </c>
      <c r="O68" s="38" t="str">
        <f t="shared" si="60"/>
        <v>-</v>
      </c>
      <c r="P68" s="38" t="str">
        <f t="shared" si="52"/>
        <v>-</v>
      </c>
      <c r="Q68" s="38" t="str">
        <f t="shared" si="61"/>
        <v>-</v>
      </c>
      <c r="R68" s="38">
        <f t="shared" si="62"/>
        <v>1</v>
      </c>
      <c r="S68" s="38">
        <f t="shared" si="63"/>
        <v>1</v>
      </c>
      <c r="T68" s="38" t="str">
        <f t="shared" si="64"/>
        <v>-</v>
      </c>
      <c r="U68" s="38" t="str">
        <f t="shared" si="65"/>
        <v>-</v>
      </c>
      <c r="V68" s="39">
        <f t="shared" si="66"/>
        <v>1</v>
      </c>
      <c r="W68" s="40" t="s">
        <v>255</v>
      </c>
      <c r="X68" s="62"/>
      <c r="Y68" s="63" t="s">
        <v>242</v>
      </c>
      <c r="Z68" s="33"/>
      <c r="AA68" s="33"/>
      <c r="AB68" s="33">
        <v>1</v>
      </c>
      <c r="AC68" s="33"/>
      <c r="AD68" s="32"/>
    </row>
    <row r="69" spans="1:30" ht="135.75" customHeight="1" x14ac:dyDescent="0.3">
      <c r="A69" s="32"/>
      <c r="B69" s="33">
        <v>59</v>
      </c>
      <c r="C69" s="57" t="s">
        <v>256</v>
      </c>
      <c r="D69" s="33" t="s">
        <v>256</v>
      </c>
      <c r="E69" s="35">
        <v>37.17</v>
      </c>
      <c r="F69" s="33" t="s">
        <v>257</v>
      </c>
      <c r="G69" s="33" t="s">
        <v>258</v>
      </c>
      <c r="H69" s="36">
        <v>1</v>
      </c>
      <c r="I69" s="33" t="s">
        <v>38</v>
      </c>
      <c r="J69" s="37"/>
      <c r="K69" s="37" t="s">
        <v>104</v>
      </c>
      <c r="L69" s="37">
        <v>1</v>
      </c>
      <c r="M69" s="35"/>
      <c r="N69" s="38" t="s">
        <v>259</v>
      </c>
      <c r="O69" s="39">
        <v>0.5</v>
      </c>
      <c r="P69" s="40" t="s">
        <v>260</v>
      </c>
      <c r="Q69" s="55">
        <v>0.5</v>
      </c>
      <c r="R69" s="33"/>
      <c r="S69" s="33">
        <v>1</v>
      </c>
      <c r="T69" s="33"/>
      <c r="U69" s="38" t="str">
        <f t="shared" si="65"/>
        <v/>
      </c>
      <c r="V69" s="39">
        <v>0.5</v>
      </c>
      <c r="W69" s="40" t="s">
        <v>261</v>
      </c>
      <c r="X69" s="65"/>
      <c r="Y69" s="63" t="s">
        <v>40</v>
      </c>
      <c r="Z69" s="33"/>
      <c r="AA69" s="33">
        <v>1</v>
      </c>
      <c r="AB69" s="33">
        <v>1</v>
      </c>
      <c r="AC69" s="33"/>
      <c r="AD69" s="32"/>
    </row>
    <row r="70" spans="1:30" ht="135.75" customHeight="1" x14ac:dyDescent="0.3">
      <c r="A70" s="32"/>
      <c r="B70" s="33">
        <v>60</v>
      </c>
      <c r="C70" s="57" t="s">
        <v>256</v>
      </c>
      <c r="D70" s="33" t="s">
        <v>256</v>
      </c>
      <c r="E70" s="35">
        <v>37.17</v>
      </c>
      <c r="F70" s="33" t="s">
        <v>262</v>
      </c>
      <c r="G70" s="33" t="s">
        <v>263</v>
      </c>
      <c r="H70" s="36">
        <v>1</v>
      </c>
      <c r="I70" s="43" t="s">
        <v>50</v>
      </c>
      <c r="J70" s="37"/>
      <c r="K70" s="37">
        <v>1</v>
      </c>
      <c r="L70" s="37">
        <v>1</v>
      </c>
      <c r="M70" s="35"/>
      <c r="N70" s="38"/>
      <c r="O70" s="39"/>
      <c r="P70" s="40"/>
      <c r="Q70" s="55">
        <v>1</v>
      </c>
      <c r="R70" s="33"/>
      <c r="S70" s="38">
        <f>+L70/AB70</f>
        <v>1</v>
      </c>
      <c r="T70" s="33"/>
      <c r="U70" s="38" t="str">
        <f t="shared" si="65"/>
        <v/>
      </c>
      <c r="V70" s="39">
        <v>0.66</v>
      </c>
      <c r="W70" s="40" t="s">
        <v>264</v>
      </c>
      <c r="X70" s="65"/>
      <c r="Y70" s="63" t="s">
        <v>40</v>
      </c>
      <c r="Z70" s="33"/>
      <c r="AA70" s="33">
        <v>1</v>
      </c>
      <c r="AB70" s="33">
        <v>1</v>
      </c>
      <c r="AC70" s="33">
        <v>1</v>
      </c>
      <c r="AD70" s="32"/>
    </row>
    <row r="71" spans="1:30" ht="25.5" customHeight="1" x14ac:dyDescent="0.25">
      <c r="B71" s="66"/>
      <c r="C71" s="67"/>
      <c r="D71" s="68"/>
      <c r="F71" s="68"/>
      <c r="G71" s="3"/>
      <c r="H71" s="69"/>
      <c r="L71" s="70"/>
      <c r="M71" s="3"/>
      <c r="V71" s="3"/>
      <c r="W71" s="4"/>
      <c r="Y71" s="5"/>
      <c r="AA71" s="6"/>
    </row>
    <row r="72" spans="1:30" ht="25.5" customHeight="1" x14ac:dyDescent="0.25">
      <c r="C72" s="4"/>
      <c r="D72" s="68"/>
      <c r="F72" s="68"/>
      <c r="G72" s="3"/>
      <c r="H72" s="69"/>
      <c r="L72" s="70"/>
      <c r="M72" s="3"/>
      <c r="V72" s="3"/>
      <c r="W72" s="4"/>
      <c r="Y72" s="5"/>
      <c r="AA72" s="6"/>
    </row>
    <row r="73" spans="1:30" ht="25.5" customHeight="1" x14ac:dyDescent="0.25">
      <c r="C73" s="4"/>
      <c r="D73" s="68"/>
      <c r="F73" s="68"/>
      <c r="G73" s="3"/>
      <c r="H73" s="69"/>
      <c r="L73" s="70"/>
      <c r="M73" s="3"/>
      <c r="V73" s="3"/>
      <c r="W73" s="4"/>
      <c r="Y73" s="5"/>
      <c r="AA73" s="6"/>
    </row>
    <row r="74" spans="1:30" ht="25.5" customHeight="1" x14ac:dyDescent="0.25">
      <c r="C74" s="4"/>
      <c r="D74" s="68"/>
      <c r="F74" s="68"/>
      <c r="G74" s="3"/>
      <c r="H74" s="69"/>
      <c r="L74" s="70"/>
      <c r="M74" s="3"/>
      <c r="V74" s="3"/>
      <c r="W74" s="4"/>
      <c r="Y74" s="5"/>
      <c r="AA74" s="6"/>
    </row>
    <row r="75" spans="1:30" ht="25.5" customHeight="1" x14ac:dyDescent="0.25">
      <c r="C75" s="4"/>
      <c r="D75" s="68"/>
      <c r="F75" s="68"/>
      <c r="G75" s="3"/>
      <c r="H75" s="69"/>
      <c r="L75" s="70"/>
      <c r="M75" s="3"/>
      <c r="V75" s="3"/>
      <c r="W75" s="4"/>
      <c r="Y75" s="5"/>
      <c r="AA75" s="6"/>
    </row>
    <row r="76" spans="1:30" ht="25.5" customHeight="1" x14ac:dyDescent="0.25">
      <c r="C76" s="4"/>
      <c r="D76" s="68"/>
      <c r="F76" s="68"/>
      <c r="G76" s="3"/>
      <c r="H76" s="69"/>
      <c r="L76" s="70"/>
      <c r="M76" s="3"/>
      <c r="V76" s="3"/>
      <c r="W76" s="4"/>
      <c r="Y76" s="5"/>
      <c r="AA76" s="6"/>
    </row>
    <row r="77" spans="1:30" ht="25.5" customHeight="1" x14ac:dyDescent="0.25">
      <c r="B77" s="66"/>
      <c r="C77" s="67"/>
      <c r="D77" s="68"/>
      <c r="F77" s="68"/>
      <c r="G77" s="3"/>
      <c r="H77" s="69"/>
      <c r="L77" s="70"/>
      <c r="M77" s="3"/>
      <c r="V77" s="3"/>
      <c r="W77" s="4"/>
      <c r="Y77" s="5"/>
      <c r="AA77" s="6"/>
    </row>
    <row r="78" spans="1:30" ht="25.5" customHeight="1" x14ac:dyDescent="0.25">
      <c r="B78" s="66"/>
      <c r="C78" s="67"/>
      <c r="D78" s="68"/>
      <c r="F78" s="68"/>
      <c r="G78" s="3"/>
      <c r="H78" s="69"/>
      <c r="L78" s="70"/>
      <c r="M78" s="3"/>
      <c r="V78" s="3"/>
      <c r="W78" s="4"/>
      <c r="Y78" s="5"/>
      <c r="AA78" s="6"/>
    </row>
  </sheetData>
  <mergeCells count="13">
    <mergeCell ref="Y6:AC6"/>
    <mergeCell ref="Z8:AC8"/>
    <mergeCell ref="Z9:AA9"/>
    <mergeCell ref="AB9:AC9"/>
    <mergeCell ref="J9:K9"/>
    <mergeCell ref="L9:M9"/>
    <mergeCell ref="B3:X6"/>
    <mergeCell ref="Y3:AC3"/>
    <mergeCell ref="Y4:AC4"/>
    <mergeCell ref="Y5:AC5"/>
    <mergeCell ref="B7:E7"/>
    <mergeCell ref="F7:AC7"/>
    <mergeCell ref="J8:M8"/>
  </mergeCells>
  <conditionalFormatting sqref="E11:E40">
    <cfRule type="containsText" dxfId="3" priority="1" operator="containsText" text="desmejoró">
      <formula>NOT(ISERROR(SEARCH(("desmejoró"),(E11))))</formula>
    </cfRule>
    <cfRule type="containsText" dxfId="2" priority="2" operator="containsText" text="(mejoró ">
      <formula>NOT(ISERROR(SEARCH(("(mejoró "),(E11))))</formula>
    </cfRule>
  </conditionalFormatting>
  <conditionalFormatting sqref="E42:E63">
    <cfRule type="containsText" dxfId="1" priority="3" operator="containsText" text="desmejoró">
      <formula>NOT(ISERROR(SEARCH(("desmejoró"),(E42))))</formula>
    </cfRule>
    <cfRule type="containsText" dxfId="0" priority="4" operator="containsText" text="(mejoró ">
      <formula>NOT(ISERROR(SEARCH(("(mejoró "),(E42))))</formula>
    </cfRule>
  </conditionalFormatting>
  <dataValidations count="1">
    <dataValidation type="list" allowBlank="1" showErrorMessage="1" sqref="I11:I68" xr:uid="{00000000-0002-0000-0000-000000000000}">
      <formula1>#REF!</formula1>
    </dataValidation>
  </dataValidations>
  <pageMargins left="0" right="0" top="0" bottom="0" header="0" footer="0"/>
  <pageSetup paperSize="5" scale="90" orientation="landscape" r:id="rId1"/>
  <colBreaks count="2" manualBreakCount="2">
    <brk id="17" max="77" man="1"/>
    <brk id="29" max="77"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MIPG</vt:lpstr>
      <vt:lpstr>MIPG!Área_de_impresión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dc:creator>
  <cp:lastModifiedBy>TALENTO01 DTB</cp:lastModifiedBy>
  <cp:lastPrinted>2025-08-11T14:55:39Z</cp:lastPrinted>
  <dcterms:created xsi:type="dcterms:W3CDTF">2024-08-29T14:11:23Z</dcterms:created>
  <dcterms:modified xsi:type="dcterms:W3CDTF">2025-08-11T14:56:12Z</dcterms:modified>
</cp:coreProperties>
</file>